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sdht-my.sharepoint.com/personal/gheiner_cardenas_habitatbogota_gov_co/Documents/PLAN AUSTERIDAD DEC_492-2019/2023/I SEMESTRE/"/>
    </mc:Choice>
  </mc:AlternateContent>
  <xr:revisionPtr revIDLastSave="3100" documentId="8_{D4F4EC68-B936-40BB-8D30-542C974F44B9}" xr6:coauthVersionLast="47" xr6:coauthVersionMax="47" xr10:uidLastSave="{EFEF75B7-A156-43C7-A312-048C06700957}"/>
  <bookViews>
    <workbookView xWindow="-120" yWindow="-120" windowWidth="29040" windowHeight="15720" firstSheet="1" activeTab="1" xr2:uid="{00000000-000D-0000-FFFF-FFFF00000000}"/>
  </bookViews>
  <sheets>
    <sheet name="datos" sheetId="2" state="hidden" r:id="rId1"/>
    <sheet name="SDHT" sheetId="6" r:id="rId2"/>
    <sheet name="CVP" sheetId="9" r:id="rId3"/>
    <sheet name="EAAB" sheetId="10" r:id="rId4"/>
    <sheet name="RENOBO" sheetId="11" r:id="rId5"/>
    <sheet name="UAESP" sheetId="12" r:id="rId6"/>
  </sheets>
  <definedNames>
    <definedName name="_xlnm._FilterDatabase" localSheetId="3" hidden="1">EAAB!$B$11:$Z$35</definedName>
    <definedName name="_xlnm._FilterDatabase" localSheetId="1" hidden="1">SDHT!$A$11:$Y$34</definedName>
    <definedName name="_xlnm._FilterDatabase" localSheetId="5" hidden="1">UAESP!$A$11:$Y$34</definedName>
    <definedName name="_xlnm.Print_Area" localSheetId="1">SDHT!$A$1:$Y$34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2" i="12" l="1"/>
  <c r="X32" i="12" s="1"/>
  <c r="U32" i="12"/>
  <c r="W32" i="12" s="1"/>
  <c r="Q32" i="12"/>
  <c r="O32" i="12"/>
  <c r="N32" i="12"/>
  <c r="P32" i="12" s="1"/>
  <c r="V31" i="12"/>
  <c r="X31" i="12" s="1"/>
  <c r="U31" i="12"/>
  <c r="W31" i="12" s="1"/>
  <c r="Q31" i="12"/>
  <c r="O31" i="12"/>
  <c r="N31" i="12"/>
  <c r="P31" i="12" s="1"/>
  <c r="V30" i="12"/>
  <c r="X30" i="12" s="1"/>
  <c r="U30" i="12"/>
  <c r="W30" i="12" s="1"/>
  <c r="Q30" i="12"/>
  <c r="O30" i="12"/>
  <c r="N30" i="12"/>
  <c r="P30" i="12" s="1"/>
  <c r="V29" i="12"/>
  <c r="X29" i="12" s="1"/>
  <c r="U29" i="12"/>
  <c r="W29" i="12" s="1"/>
  <c r="Q29" i="12"/>
  <c r="O29" i="12"/>
  <c r="N29" i="12"/>
  <c r="P29" i="12" s="1"/>
  <c r="V28" i="12"/>
  <c r="X28" i="12" s="1"/>
  <c r="U28" i="12"/>
  <c r="W28" i="12" s="1"/>
  <c r="Q28" i="12"/>
  <c r="O28" i="12"/>
  <c r="N28" i="12"/>
  <c r="P28" i="12" s="1"/>
  <c r="V27" i="12"/>
  <c r="X27" i="12" s="1"/>
  <c r="U27" i="12"/>
  <c r="W27" i="12" s="1"/>
  <c r="Q27" i="12"/>
  <c r="O27" i="12"/>
  <c r="N27" i="12"/>
  <c r="P27" i="12" s="1"/>
  <c r="V26" i="12"/>
  <c r="X26" i="12" s="1"/>
  <c r="U26" i="12"/>
  <c r="W26" i="12" s="1"/>
  <c r="Q26" i="12"/>
  <c r="O26" i="12"/>
  <c r="N26" i="12"/>
  <c r="P26" i="12" s="1"/>
  <c r="V25" i="12"/>
  <c r="X25" i="12" s="1"/>
  <c r="U25" i="12"/>
  <c r="W25" i="12" s="1"/>
  <c r="Q25" i="12"/>
  <c r="O25" i="12"/>
  <c r="N25" i="12"/>
  <c r="P25" i="12" s="1"/>
  <c r="V24" i="12"/>
  <c r="X24" i="12" s="1"/>
  <c r="U24" i="12"/>
  <c r="W24" i="12" s="1"/>
  <c r="Q24" i="12"/>
  <c r="O24" i="12"/>
  <c r="N24" i="12"/>
  <c r="P24" i="12" s="1"/>
  <c r="V23" i="12"/>
  <c r="X23" i="12" s="1"/>
  <c r="U23" i="12"/>
  <c r="W23" i="12" s="1"/>
  <c r="Q23" i="12"/>
  <c r="O23" i="12"/>
  <c r="N23" i="12"/>
  <c r="P23" i="12" s="1"/>
  <c r="V22" i="12"/>
  <c r="X22" i="12" s="1"/>
  <c r="U22" i="12"/>
  <c r="W22" i="12" s="1"/>
  <c r="Q22" i="12"/>
  <c r="O22" i="12"/>
  <c r="N22" i="12"/>
  <c r="P22" i="12" s="1"/>
  <c r="V21" i="12"/>
  <c r="X21" i="12" s="1"/>
  <c r="U21" i="12"/>
  <c r="W21" i="12" s="1"/>
  <c r="Q21" i="12"/>
  <c r="O21" i="12"/>
  <c r="N21" i="12"/>
  <c r="P21" i="12" s="1"/>
  <c r="V20" i="12"/>
  <c r="X20" i="12" s="1"/>
  <c r="U20" i="12"/>
  <c r="W20" i="12" s="1"/>
  <c r="Q20" i="12"/>
  <c r="O20" i="12"/>
  <c r="N20" i="12"/>
  <c r="P20" i="12" s="1"/>
  <c r="V19" i="12"/>
  <c r="X19" i="12" s="1"/>
  <c r="U19" i="12"/>
  <c r="W19" i="12" s="1"/>
  <c r="Q19" i="12"/>
  <c r="O19" i="12"/>
  <c r="N19" i="12"/>
  <c r="P19" i="12" s="1"/>
  <c r="V18" i="12"/>
  <c r="X18" i="12" s="1"/>
  <c r="U18" i="12"/>
  <c r="W18" i="12" s="1"/>
  <c r="Q18" i="12"/>
  <c r="O18" i="12"/>
  <c r="N18" i="12"/>
  <c r="P18" i="12" s="1"/>
  <c r="V17" i="12"/>
  <c r="X17" i="12" s="1"/>
  <c r="U17" i="12"/>
  <c r="W17" i="12" s="1"/>
  <c r="Q17" i="12"/>
  <c r="O17" i="12"/>
  <c r="N17" i="12"/>
  <c r="P17" i="12" s="1"/>
  <c r="V16" i="12"/>
  <c r="X16" i="12" s="1"/>
  <c r="U16" i="12"/>
  <c r="W16" i="12" s="1"/>
  <c r="Q16" i="12"/>
  <c r="O16" i="12"/>
  <c r="N16" i="12"/>
  <c r="P16" i="12" s="1"/>
  <c r="V15" i="12"/>
  <c r="X15" i="12" s="1"/>
  <c r="U15" i="12"/>
  <c r="W15" i="12" s="1"/>
  <c r="Q15" i="12"/>
  <c r="O15" i="12"/>
  <c r="N15" i="12"/>
  <c r="P15" i="12" s="1"/>
  <c r="V14" i="12"/>
  <c r="X14" i="12" s="1"/>
  <c r="U14" i="12"/>
  <c r="W14" i="12" s="1"/>
  <c r="Q14" i="12"/>
  <c r="O14" i="12"/>
  <c r="N14" i="12"/>
  <c r="P14" i="12" s="1"/>
  <c r="V13" i="12"/>
  <c r="X13" i="12" s="1"/>
  <c r="U13" i="12"/>
  <c r="W13" i="12" s="1"/>
  <c r="Q13" i="12"/>
  <c r="O13" i="12"/>
  <c r="N13" i="12"/>
  <c r="P13" i="12" s="1"/>
  <c r="V12" i="12"/>
  <c r="X12" i="12" s="1"/>
  <c r="U12" i="12"/>
  <c r="W12" i="12" s="1"/>
  <c r="Q12" i="12"/>
  <c r="O12" i="12"/>
  <c r="N12" i="12"/>
  <c r="P12" i="12" s="1"/>
  <c r="V34" i="11" l="1"/>
  <c r="X34" i="11" s="1"/>
  <c r="U34" i="11"/>
  <c r="W34" i="11" s="1"/>
  <c r="O34" i="11"/>
  <c r="Q34" i="11" s="1"/>
  <c r="N34" i="11"/>
  <c r="P34" i="11" s="1"/>
  <c r="V32" i="11"/>
  <c r="X32" i="11" s="1"/>
  <c r="U32" i="11"/>
  <c r="W32" i="11" s="1"/>
  <c r="O32" i="11"/>
  <c r="Q32" i="11" s="1"/>
  <c r="N32" i="11"/>
  <c r="P32" i="11" s="1"/>
  <c r="V31" i="11"/>
  <c r="X31" i="11" s="1"/>
  <c r="U31" i="11"/>
  <c r="W31" i="11" s="1"/>
  <c r="O31" i="11"/>
  <c r="Q31" i="11" s="1"/>
  <c r="N31" i="11"/>
  <c r="P31" i="11" s="1"/>
  <c r="V30" i="11"/>
  <c r="X30" i="11" s="1"/>
  <c r="U30" i="11"/>
  <c r="W30" i="11" s="1"/>
  <c r="O30" i="11"/>
  <c r="Q30" i="11" s="1"/>
  <c r="N30" i="11"/>
  <c r="P30" i="11" s="1"/>
  <c r="V29" i="11"/>
  <c r="X29" i="11" s="1"/>
  <c r="U29" i="11"/>
  <c r="W29" i="11" s="1"/>
  <c r="O29" i="11"/>
  <c r="Q29" i="11" s="1"/>
  <c r="N29" i="11"/>
  <c r="P29" i="11" s="1"/>
  <c r="V28" i="11"/>
  <c r="X28" i="11" s="1"/>
  <c r="U28" i="11"/>
  <c r="W28" i="11" s="1"/>
  <c r="O28" i="11"/>
  <c r="Q28" i="11" s="1"/>
  <c r="N28" i="11"/>
  <c r="P28" i="11" s="1"/>
  <c r="V27" i="11"/>
  <c r="X27" i="11" s="1"/>
  <c r="U27" i="11"/>
  <c r="W27" i="11" s="1"/>
  <c r="O27" i="11"/>
  <c r="Q27" i="11" s="1"/>
  <c r="N27" i="11"/>
  <c r="P27" i="11" s="1"/>
  <c r="V26" i="11"/>
  <c r="X26" i="11" s="1"/>
  <c r="U26" i="11"/>
  <c r="W26" i="11" s="1"/>
  <c r="O26" i="11"/>
  <c r="Q26" i="11" s="1"/>
  <c r="N26" i="11"/>
  <c r="P26" i="11" s="1"/>
  <c r="V25" i="11"/>
  <c r="X25" i="11" s="1"/>
  <c r="U25" i="11"/>
  <c r="W25" i="11" s="1"/>
  <c r="O25" i="11"/>
  <c r="Q25" i="11" s="1"/>
  <c r="N25" i="11"/>
  <c r="P25" i="11" s="1"/>
  <c r="V24" i="11"/>
  <c r="X24" i="11" s="1"/>
  <c r="U24" i="11"/>
  <c r="W24" i="11" s="1"/>
  <c r="O24" i="11"/>
  <c r="Q24" i="11" s="1"/>
  <c r="N24" i="11"/>
  <c r="P24" i="11" s="1"/>
  <c r="V23" i="11"/>
  <c r="X23" i="11" s="1"/>
  <c r="U23" i="11"/>
  <c r="W23" i="11" s="1"/>
  <c r="O23" i="11"/>
  <c r="Q23" i="11" s="1"/>
  <c r="N23" i="11"/>
  <c r="P23" i="11" s="1"/>
  <c r="V22" i="11"/>
  <c r="X22" i="11" s="1"/>
  <c r="U22" i="11"/>
  <c r="W22" i="11" s="1"/>
  <c r="O22" i="11"/>
  <c r="Q22" i="11" s="1"/>
  <c r="N22" i="11"/>
  <c r="P22" i="11" s="1"/>
  <c r="V21" i="11"/>
  <c r="X21" i="11" s="1"/>
  <c r="U21" i="11"/>
  <c r="W21" i="11" s="1"/>
  <c r="O21" i="11"/>
  <c r="Q21" i="11" s="1"/>
  <c r="N21" i="11"/>
  <c r="P21" i="11" s="1"/>
  <c r="V20" i="11"/>
  <c r="X20" i="11" s="1"/>
  <c r="U20" i="11"/>
  <c r="W20" i="11" s="1"/>
  <c r="Q20" i="11"/>
  <c r="P20" i="11"/>
  <c r="X19" i="11"/>
  <c r="W19" i="11"/>
  <c r="V19" i="11"/>
  <c r="U19" i="11"/>
  <c r="Q19" i="11"/>
  <c r="P19" i="11"/>
  <c r="V18" i="11"/>
  <c r="X18" i="11" s="1"/>
  <c r="U18" i="11"/>
  <c r="W18" i="11" s="1"/>
  <c r="O18" i="11"/>
  <c r="Q18" i="11" s="1"/>
  <c r="N18" i="11"/>
  <c r="P18" i="11" s="1"/>
  <c r="V17" i="11"/>
  <c r="X17" i="11" s="1"/>
  <c r="U17" i="11"/>
  <c r="W17" i="11" s="1"/>
  <c r="O17" i="11"/>
  <c r="Q17" i="11" s="1"/>
  <c r="N17" i="11"/>
  <c r="P17" i="11" s="1"/>
  <c r="V16" i="11"/>
  <c r="X16" i="11" s="1"/>
  <c r="U16" i="11"/>
  <c r="W16" i="11" s="1"/>
  <c r="O16" i="11"/>
  <c r="Q16" i="11" s="1"/>
  <c r="N16" i="11"/>
  <c r="P16" i="11" s="1"/>
  <c r="V15" i="11"/>
  <c r="X15" i="11" s="1"/>
  <c r="U15" i="11"/>
  <c r="W15" i="11" s="1"/>
  <c r="O15" i="11"/>
  <c r="Q15" i="11" s="1"/>
  <c r="N15" i="11"/>
  <c r="P15" i="11" s="1"/>
  <c r="V14" i="11"/>
  <c r="X14" i="11" s="1"/>
  <c r="U14" i="11"/>
  <c r="W14" i="11" s="1"/>
  <c r="O14" i="11"/>
  <c r="Q14" i="11" s="1"/>
  <c r="N14" i="11"/>
  <c r="P14" i="11" s="1"/>
  <c r="V13" i="11"/>
  <c r="X13" i="11" s="1"/>
  <c r="U13" i="11"/>
  <c r="W13" i="11" s="1"/>
  <c r="O13" i="11"/>
  <c r="Q13" i="11" s="1"/>
  <c r="N13" i="11"/>
  <c r="P13" i="11" s="1"/>
  <c r="V12" i="11"/>
  <c r="X12" i="11" s="1"/>
  <c r="U12" i="11"/>
  <c r="W12" i="11" s="1"/>
  <c r="O12" i="11"/>
  <c r="Q12" i="11" s="1"/>
  <c r="N12" i="11"/>
  <c r="P12" i="11" s="1"/>
  <c r="W35" i="10" l="1"/>
  <c r="Y35" i="10" s="1"/>
  <c r="V35" i="10"/>
  <c r="X35" i="10" s="1"/>
  <c r="P35" i="10"/>
  <c r="R35" i="10" s="1"/>
  <c r="O35" i="10"/>
  <c r="Q35" i="10" s="1"/>
  <c r="W34" i="10"/>
  <c r="Y34" i="10" s="1"/>
  <c r="V34" i="10"/>
  <c r="X34" i="10" s="1"/>
  <c r="P34" i="10"/>
  <c r="R34" i="10" s="1"/>
  <c r="O34" i="10"/>
  <c r="Q34" i="10" s="1"/>
  <c r="P33" i="10"/>
  <c r="R33" i="10" s="1"/>
  <c r="O33" i="10"/>
  <c r="Q33" i="10" s="1"/>
  <c r="W32" i="10"/>
  <c r="Y32" i="10" s="1"/>
  <c r="V32" i="10"/>
  <c r="X32" i="10" s="1"/>
  <c r="P32" i="10"/>
  <c r="R32" i="10" s="1"/>
  <c r="O32" i="10"/>
  <c r="Q32" i="10" s="1"/>
  <c r="W31" i="10"/>
  <c r="Y31" i="10" s="1"/>
  <c r="V31" i="10"/>
  <c r="X31" i="10" s="1"/>
  <c r="P31" i="10"/>
  <c r="R31" i="10" s="1"/>
  <c r="O31" i="10"/>
  <c r="Q31" i="10" s="1"/>
  <c r="W30" i="10"/>
  <c r="Y30" i="10" s="1"/>
  <c r="V30" i="10"/>
  <c r="X30" i="10" s="1"/>
  <c r="P30" i="10"/>
  <c r="R30" i="10" s="1"/>
  <c r="O30" i="10"/>
  <c r="Q30" i="10" s="1"/>
  <c r="W29" i="10"/>
  <c r="Y29" i="10" s="1"/>
  <c r="V29" i="10"/>
  <c r="X29" i="10" s="1"/>
  <c r="P29" i="10"/>
  <c r="R29" i="10" s="1"/>
  <c r="O29" i="10"/>
  <c r="Q29" i="10" s="1"/>
  <c r="W28" i="10"/>
  <c r="Y28" i="10" s="1"/>
  <c r="V28" i="10"/>
  <c r="X28" i="10" s="1"/>
  <c r="P28" i="10"/>
  <c r="R28" i="10" s="1"/>
  <c r="O28" i="10"/>
  <c r="Q28" i="10" s="1"/>
  <c r="W27" i="10"/>
  <c r="Y27" i="10" s="1"/>
  <c r="V27" i="10"/>
  <c r="X27" i="10" s="1"/>
  <c r="P27" i="10"/>
  <c r="R27" i="10" s="1"/>
  <c r="O27" i="10"/>
  <c r="Q27" i="10" s="1"/>
  <c r="W26" i="10"/>
  <c r="Y26" i="10" s="1"/>
  <c r="V26" i="10"/>
  <c r="X26" i="10" s="1"/>
  <c r="P26" i="10"/>
  <c r="R26" i="10" s="1"/>
  <c r="O26" i="10"/>
  <c r="Q26" i="10" s="1"/>
  <c r="W25" i="10"/>
  <c r="Y25" i="10" s="1"/>
  <c r="V25" i="10"/>
  <c r="X25" i="10" s="1"/>
  <c r="P25" i="10"/>
  <c r="R25" i="10" s="1"/>
  <c r="O25" i="10"/>
  <c r="Q25" i="10" s="1"/>
  <c r="W24" i="10"/>
  <c r="Y24" i="10" s="1"/>
  <c r="V24" i="10"/>
  <c r="X24" i="10" s="1"/>
  <c r="P24" i="10"/>
  <c r="R24" i="10" s="1"/>
  <c r="O24" i="10"/>
  <c r="Q24" i="10" s="1"/>
  <c r="W23" i="10"/>
  <c r="Y23" i="10" s="1"/>
  <c r="V23" i="10"/>
  <c r="X23" i="10" s="1"/>
  <c r="P23" i="10"/>
  <c r="R23" i="10" s="1"/>
  <c r="O23" i="10"/>
  <c r="Q23" i="10" s="1"/>
  <c r="W22" i="10"/>
  <c r="Y22" i="10" s="1"/>
  <c r="V22" i="10"/>
  <c r="X22" i="10" s="1"/>
  <c r="P22" i="10"/>
  <c r="R22" i="10" s="1"/>
  <c r="O22" i="10"/>
  <c r="Q22" i="10" s="1"/>
  <c r="W21" i="10"/>
  <c r="Y21" i="10" s="1"/>
  <c r="V21" i="10"/>
  <c r="X21" i="10" s="1"/>
  <c r="P21" i="10"/>
  <c r="R21" i="10" s="1"/>
  <c r="O21" i="10"/>
  <c r="Q21" i="10" s="1"/>
  <c r="W20" i="10"/>
  <c r="Y20" i="10" s="1"/>
  <c r="V20" i="10"/>
  <c r="X20" i="10" s="1"/>
  <c r="P20" i="10"/>
  <c r="R20" i="10" s="1"/>
  <c r="O20" i="10"/>
  <c r="Q20" i="10" s="1"/>
  <c r="W19" i="10"/>
  <c r="Y19" i="10" s="1"/>
  <c r="V19" i="10"/>
  <c r="X19" i="10" s="1"/>
  <c r="P19" i="10"/>
  <c r="R19" i="10" s="1"/>
  <c r="O19" i="10"/>
  <c r="Q19" i="10" s="1"/>
  <c r="W18" i="10"/>
  <c r="Y18" i="10" s="1"/>
  <c r="V18" i="10"/>
  <c r="X18" i="10" s="1"/>
  <c r="P18" i="10"/>
  <c r="R18" i="10" s="1"/>
  <c r="O18" i="10"/>
  <c r="Q18" i="10" s="1"/>
  <c r="W17" i="10"/>
  <c r="Y17" i="10" s="1"/>
  <c r="V17" i="10"/>
  <c r="X17" i="10" s="1"/>
  <c r="P17" i="10"/>
  <c r="R17" i="10" s="1"/>
  <c r="O17" i="10"/>
  <c r="Q17" i="10" s="1"/>
  <c r="W16" i="10"/>
  <c r="Y16" i="10" s="1"/>
  <c r="V16" i="10"/>
  <c r="X16" i="10" s="1"/>
  <c r="P16" i="10"/>
  <c r="R16" i="10" s="1"/>
  <c r="O16" i="10"/>
  <c r="Q16" i="10" s="1"/>
  <c r="W15" i="10"/>
  <c r="Y15" i="10" s="1"/>
  <c r="V15" i="10"/>
  <c r="X15" i="10" s="1"/>
  <c r="P15" i="10"/>
  <c r="R15" i="10" s="1"/>
  <c r="O15" i="10"/>
  <c r="Q15" i="10" s="1"/>
  <c r="W14" i="10"/>
  <c r="Y14" i="10" s="1"/>
  <c r="V14" i="10"/>
  <c r="X14" i="10" s="1"/>
  <c r="P14" i="10"/>
  <c r="R14" i="10" s="1"/>
  <c r="O14" i="10"/>
  <c r="Q14" i="10" s="1"/>
  <c r="W13" i="10"/>
  <c r="Y13" i="10" s="1"/>
  <c r="V13" i="10"/>
  <c r="X13" i="10" s="1"/>
  <c r="P13" i="10"/>
  <c r="R13" i="10" s="1"/>
  <c r="O13" i="10"/>
  <c r="Q13" i="10" s="1"/>
  <c r="W12" i="10"/>
  <c r="Y12" i="10" s="1"/>
  <c r="V12" i="10"/>
  <c r="X12" i="10" s="1"/>
  <c r="P12" i="10"/>
  <c r="R12" i="10" s="1"/>
  <c r="O12" i="10"/>
  <c r="Q12" i="10" s="1"/>
  <c r="V40" i="9" l="1"/>
  <c r="X40" i="9" s="1"/>
  <c r="U40" i="9"/>
  <c r="W40" i="9" s="1"/>
  <c r="P40" i="9"/>
  <c r="O40" i="9"/>
  <c r="Q40" i="9" s="1"/>
  <c r="N40" i="9"/>
  <c r="V39" i="9"/>
  <c r="X39" i="9" s="1"/>
  <c r="U39" i="9"/>
  <c r="W39" i="9" s="1"/>
  <c r="P39" i="9"/>
  <c r="O39" i="9"/>
  <c r="Q39" i="9" s="1"/>
  <c r="N39" i="9"/>
  <c r="V38" i="9"/>
  <c r="X38" i="9" s="1"/>
  <c r="U38" i="9"/>
  <c r="W38" i="9" s="1"/>
  <c r="P38" i="9"/>
  <c r="O38" i="9"/>
  <c r="Q38" i="9" s="1"/>
  <c r="N38" i="9"/>
  <c r="V37" i="9"/>
  <c r="X37" i="9" s="1"/>
  <c r="U37" i="9"/>
  <c r="W37" i="9" s="1"/>
  <c r="P37" i="9"/>
  <c r="O37" i="9"/>
  <c r="Q37" i="9" s="1"/>
  <c r="N37" i="9"/>
  <c r="V36" i="9"/>
  <c r="X36" i="9" s="1"/>
  <c r="U36" i="9"/>
  <c r="W36" i="9" s="1"/>
  <c r="P36" i="9"/>
  <c r="O36" i="9"/>
  <c r="Q36" i="9" s="1"/>
  <c r="N36" i="9"/>
  <c r="V35" i="9"/>
  <c r="X35" i="9" s="1"/>
  <c r="U35" i="9"/>
  <c r="W35" i="9" s="1"/>
  <c r="P35" i="9"/>
  <c r="O35" i="9"/>
  <c r="Q35" i="9" s="1"/>
  <c r="N35" i="9"/>
  <c r="V34" i="9"/>
  <c r="X34" i="9" s="1"/>
  <c r="U34" i="9"/>
  <c r="W34" i="9" s="1"/>
  <c r="P34" i="9"/>
  <c r="O34" i="9"/>
  <c r="Q34" i="9" s="1"/>
  <c r="N34" i="9"/>
  <c r="V33" i="9"/>
  <c r="X33" i="9" s="1"/>
  <c r="U33" i="9"/>
  <c r="W33" i="9" s="1"/>
  <c r="P33" i="9"/>
  <c r="O33" i="9"/>
  <c r="Q33" i="9" s="1"/>
  <c r="N33" i="9"/>
  <c r="V32" i="9"/>
  <c r="X32" i="9" s="1"/>
  <c r="U32" i="9"/>
  <c r="W32" i="9" s="1"/>
  <c r="P32" i="9"/>
  <c r="O32" i="9"/>
  <c r="Q32" i="9" s="1"/>
  <c r="N32" i="9"/>
  <c r="V31" i="9"/>
  <c r="X31" i="9" s="1"/>
  <c r="U31" i="9"/>
  <c r="W31" i="9" s="1"/>
  <c r="P31" i="9"/>
  <c r="O31" i="9"/>
  <c r="Q31" i="9" s="1"/>
  <c r="N31" i="9"/>
  <c r="V30" i="9"/>
  <c r="X30" i="9" s="1"/>
  <c r="U30" i="9"/>
  <c r="W30" i="9" s="1"/>
  <c r="P30" i="9"/>
  <c r="O30" i="9"/>
  <c r="Q30" i="9" s="1"/>
  <c r="N30" i="9"/>
  <c r="V29" i="9"/>
  <c r="X29" i="9" s="1"/>
  <c r="U29" i="9"/>
  <c r="W29" i="9" s="1"/>
  <c r="P29" i="9"/>
  <c r="O29" i="9"/>
  <c r="Q29" i="9" s="1"/>
  <c r="N29" i="9"/>
  <c r="V28" i="9"/>
  <c r="X28" i="9" s="1"/>
  <c r="U28" i="9"/>
  <c r="W28" i="9" s="1"/>
  <c r="P28" i="9"/>
  <c r="O28" i="9"/>
  <c r="Q28" i="9" s="1"/>
  <c r="N28" i="9"/>
  <c r="V27" i="9"/>
  <c r="X27" i="9" s="1"/>
  <c r="U27" i="9"/>
  <c r="W27" i="9" s="1"/>
  <c r="P27" i="9"/>
  <c r="O27" i="9"/>
  <c r="Q27" i="9" s="1"/>
  <c r="N27" i="9"/>
  <c r="V26" i="9"/>
  <c r="X26" i="9" s="1"/>
  <c r="U26" i="9"/>
  <c r="W26" i="9" s="1"/>
  <c r="P26" i="9"/>
  <c r="O26" i="9"/>
  <c r="Q26" i="9" s="1"/>
  <c r="N26" i="9"/>
  <c r="V25" i="9"/>
  <c r="X25" i="9" s="1"/>
  <c r="U25" i="9"/>
  <c r="W25" i="9" s="1"/>
  <c r="P25" i="9"/>
  <c r="O25" i="9"/>
  <c r="Q25" i="9" s="1"/>
  <c r="N25" i="9"/>
  <c r="V24" i="9"/>
  <c r="X24" i="9" s="1"/>
  <c r="U24" i="9"/>
  <c r="W24" i="9" s="1"/>
  <c r="P24" i="9"/>
  <c r="O24" i="9"/>
  <c r="Q24" i="9" s="1"/>
  <c r="N24" i="9"/>
  <c r="V23" i="9"/>
  <c r="X23" i="9" s="1"/>
  <c r="U23" i="9"/>
  <c r="W23" i="9" s="1"/>
  <c r="N23" i="9"/>
  <c r="P23" i="9" s="1"/>
  <c r="X22" i="9"/>
  <c r="W22" i="9"/>
  <c r="V22" i="9"/>
  <c r="U22" i="9"/>
  <c r="Q22" i="9"/>
  <c r="O22" i="9"/>
  <c r="N22" i="9"/>
  <c r="P22" i="9" s="1"/>
  <c r="X21" i="9"/>
  <c r="W21" i="9"/>
  <c r="V21" i="9"/>
  <c r="U21" i="9"/>
  <c r="Q21" i="9"/>
  <c r="O21" i="9"/>
  <c r="N21" i="9"/>
  <c r="P21" i="9" s="1"/>
  <c r="X20" i="9"/>
  <c r="W20" i="9"/>
  <c r="V20" i="9"/>
  <c r="U20" i="9"/>
  <c r="Q20" i="9"/>
  <c r="O20" i="9"/>
  <c r="N20" i="9"/>
  <c r="P20" i="9" s="1"/>
  <c r="X19" i="9"/>
  <c r="W19" i="9"/>
  <c r="V19" i="9"/>
  <c r="U19" i="9"/>
  <c r="Q19" i="9"/>
  <c r="O19" i="9"/>
  <c r="N19" i="9"/>
  <c r="P19" i="9" s="1"/>
  <c r="X18" i="9"/>
  <c r="W18" i="9"/>
  <c r="V18" i="9"/>
  <c r="U18" i="9"/>
  <c r="Q18" i="9"/>
  <c r="O18" i="9"/>
  <c r="N18" i="9"/>
  <c r="P18" i="9" s="1"/>
  <c r="X17" i="9"/>
  <c r="W17" i="9"/>
  <c r="V17" i="9"/>
  <c r="U17" i="9"/>
  <c r="Q17" i="9"/>
  <c r="O17" i="9"/>
  <c r="N17" i="9"/>
  <c r="P17" i="9" s="1"/>
  <c r="X16" i="9"/>
  <c r="W16" i="9"/>
  <c r="V16" i="9"/>
  <c r="U16" i="9"/>
  <c r="Q16" i="9"/>
  <c r="O16" i="9"/>
  <c r="N16" i="9"/>
  <c r="P16" i="9" s="1"/>
  <c r="X15" i="9"/>
  <c r="W15" i="9"/>
  <c r="V15" i="9"/>
  <c r="U15" i="9"/>
  <c r="Q15" i="9"/>
  <c r="O15" i="9"/>
  <c r="N15" i="9"/>
  <c r="P15" i="9" s="1"/>
  <c r="X14" i="9"/>
  <c r="W14" i="9"/>
  <c r="V14" i="9"/>
  <c r="U14" i="9"/>
  <c r="Q14" i="9"/>
  <c r="O14" i="9"/>
  <c r="N14" i="9"/>
  <c r="P14" i="9" s="1"/>
  <c r="X13" i="9"/>
  <c r="W13" i="9"/>
  <c r="V13" i="9"/>
  <c r="U13" i="9"/>
  <c r="Q13" i="9"/>
  <c r="O13" i="9"/>
  <c r="N13" i="9"/>
  <c r="P13" i="9" s="1"/>
  <c r="X12" i="9"/>
  <c r="W12" i="9"/>
  <c r="V12" i="9"/>
  <c r="U12" i="9"/>
  <c r="Q12" i="9"/>
  <c r="O12" i="9"/>
  <c r="N12" i="9"/>
  <c r="P12" i="9" s="1"/>
  <c r="V49" i="6"/>
  <c r="X49" i="6" s="1"/>
  <c r="U49" i="6"/>
  <c r="W49" i="6" s="1"/>
  <c r="O49" i="6"/>
  <c r="Q49" i="6" s="1"/>
  <c r="N49" i="6"/>
  <c r="P49" i="6" s="1"/>
  <c r="O21" i="6" l="1"/>
  <c r="N23" i="6"/>
  <c r="V48" i="6"/>
  <c r="V24" i="6" l="1"/>
  <c r="J42" i="6"/>
  <c r="V18" i="6"/>
  <c r="V13" i="6"/>
  <c r="U13" i="6"/>
  <c r="N16" i="6" l="1"/>
  <c r="P16" i="6" s="1"/>
  <c r="O22" i="6" l="1"/>
  <c r="Q22" i="6" s="1"/>
  <c r="N22" i="6"/>
  <c r="P22" i="6" s="1"/>
  <c r="V40" i="6"/>
  <c r="X40" i="6" s="1"/>
  <c r="U40" i="6"/>
  <c r="W40" i="6" s="1"/>
  <c r="O40" i="6"/>
  <c r="Q40" i="6" s="1"/>
  <c r="N40" i="6"/>
  <c r="P40" i="6" s="1"/>
  <c r="V36" i="6"/>
  <c r="X36" i="6" s="1"/>
  <c r="W36" i="6"/>
  <c r="O36" i="6"/>
  <c r="Q36" i="6" s="1"/>
  <c r="N36" i="6"/>
  <c r="U39" i="6"/>
  <c r="W39" i="6" s="1"/>
  <c r="V39" i="6"/>
  <c r="X39" i="6" s="1"/>
  <c r="O39" i="6"/>
  <c r="Q39" i="6" s="1"/>
  <c r="N39" i="6"/>
  <c r="P39" i="6" s="1"/>
  <c r="V38" i="6"/>
  <c r="X38" i="6" s="1"/>
  <c r="U38" i="6"/>
  <c r="W38" i="6" s="1"/>
  <c r="N38" i="6"/>
  <c r="P38" i="6" s="1"/>
  <c r="O38" i="6"/>
  <c r="Q38" i="6" s="1"/>
  <c r="V37" i="6"/>
  <c r="X37" i="6" s="1"/>
  <c r="U37" i="6"/>
  <c r="W37" i="6" s="1"/>
  <c r="O37" i="6"/>
  <c r="Q37" i="6" s="1"/>
  <c r="N37" i="6"/>
  <c r="P37" i="6" s="1"/>
  <c r="N21" i="6"/>
  <c r="O16" i="6"/>
  <c r="Q16" i="6" s="1"/>
  <c r="O18" i="6"/>
  <c r="O17" i="6"/>
  <c r="N44" i="6"/>
  <c r="P44" i="6" s="1"/>
  <c r="O44" i="6"/>
  <c r="Q44" i="6" s="1"/>
  <c r="N42" i="6"/>
  <c r="P42" i="6" s="1"/>
  <c r="X48" i="6"/>
  <c r="U48" i="6"/>
  <c r="W48" i="6" s="1"/>
  <c r="O48" i="6"/>
  <c r="Q48" i="6" s="1"/>
  <c r="N48" i="6"/>
  <c r="P48" i="6" s="1"/>
  <c r="V47" i="6"/>
  <c r="X47" i="6" s="1"/>
  <c r="U47" i="6"/>
  <c r="W47" i="6" s="1"/>
  <c r="O47" i="6"/>
  <c r="Q47" i="6" s="1"/>
  <c r="N47" i="6"/>
  <c r="P47" i="6" s="1"/>
  <c r="V46" i="6"/>
  <c r="X46" i="6" s="1"/>
  <c r="U46" i="6"/>
  <c r="W46" i="6" s="1"/>
  <c r="O46" i="6"/>
  <c r="Q46" i="6" s="1"/>
  <c r="N46" i="6"/>
  <c r="P46" i="6" s="1"/>
  <c r="V45" i="6"/>
  <c r="X45" i="6" s="1"/>
  <c r="U45" i="6"/>
  <c r="W45" i="6" s="1"/>
  <c r="O45" i="6"/>
  <c r="Q45" i="6" s="1"/>
  <c r="N45" i="6"/>
  <c r="P45" i="6" s="1"/>
  <c r="V44" i="6"/>
  <c r="X44" i="6" s="1"/>
  <c r="U44" i="6"/>
  <c r="W44" i="6" s="1"/>
  <c r="U43" i="6"/>
  <c r="W43" i="6" s="1"/>
  <c r="V43" i="6"/>
  <c r="X43" i="6" s="1"/>
  <c r="N43" i="6"/>
  <c r="P43" i="6" s="1"/>
  <c r="O43" i="6"/>
  <c r="Q43" i="6" s="1"/>
  <c r="O42" i="6"/>
  <c r="Q42" i="6" s="1"/>
  <c r="U42" i="6" l="1"/>
  <c r="W42" i="6" s="1"/>
  <c r="V42" i="6"/>
  <c r="X42" i="6" s="1"/>
  <c r="V41" i="6"/>
  <c r="X41" i="6" s="1"/>
  <c r="U41" i="6"/>
  <c r="W41" i="6" s="1"/>
  <c r="O41" i="6"/>
  <c r="Q41" i="6" s="1"/>
  <c r="N41" i="6"/>
  <c r="P41" i="6" s="1"/>
  <c r="Q17" i="6" l="1"/>
  <c r="V32" i="6"/>
  <c r="X32" i="6" s="1"/>
  <c r="U32" i="6"/>
  <c r="W32" i="6" s="1"/>
  <c r="O32" i="6"/>
  <c r="Q32" i="6" s="1"/>
  <c r="N32" i="6"/>
  <c r="P32" i="6" s="1"/>
  <c r="V31" i="6"/>
  <c r="X31" i="6" s="1"/>
  <c r="U31" i="6"/>
  <c r="W31" i="6" s="1"/>
  <c r="O31" i="6"/>
  <c r="Q31" i="6" s="1"/>
  <c r="N31" i="6"/>
  <c r="P31" i="6" s="1"/>
  <c r="V30" i="6"/>
  <c r="X30" i="6" s="1"/>
  <c r="U30" i="6"/>
  <c r="W30" i="6" s="1"/>
  <c r="O30" i="6"/>
  <c r="Q30" i="6" s="1"/>
  <c r="N30" i="6"/>
  <c r="P30" i="6" s="1"/>
  <c r="V29" i="6"/>
  <c r="X29" i="6" s="1"/>
  <c r="U29" i="6"/>
  <c r="W29" i="6" s="1"/>
  <c r="O29" i="6"/>
  <c r="Q29" i="6" s="1"/>
  <c r="N29" i="6"/>
  <c r="P29" i="6" s="1"/>
  <c r="V28" i="6"/>
  <c r="X28" i="6" s="1"/>
  <c r="U28" i="6"/>
  <c r="W28" i="6" s="1"/>
  <c r="O28" i="6"/>
  <c r="Q28" i="6" s="1"/>
  <c r="N28" i="6"/>
  <c r="P28" i="6" s="1"/>
  <c r="V27" i="6"/>
  <c r="X27" i="6" s="1"/>
  <c r="U27" i="6"/>
  <c r="W27" i="6" s="1"/>
  <c r="O27" i="6"/>
  <c r="Q27" i="6" s="1"/>
  <c r="N27" i="6"/>
  <c r="P27" i="6" s="1"/>
  <c r="V26" i="6"/>
  <c r="X26" i="6" s="1"/>
  <c r="U26" i="6"/>
  <c r="W26" i="6" s="1"/>
  <c r="O26" i="6"/>
  <c r="Q26" i="6" s="1"/>
  <c r="N26" i="6"/>
  <c r="P26" i="6" s="1"/>
  <c r="V25" i="6"/>
  <c r="X25" i="6" s="1"/>
  <c r="U25" i="6"/>
  <c r="W25" i="6" s="1"/>
  <c r="O25" i="6"/>
  <c r="Q25" i="6" s="1"/>
  <c r="N25" i="6"/>
  <c r="P25" i="6" s="1"/>
  <c r="X24" i="6"/>
  <c r="U24" i="6"/>
  <c r="W24" i="6" s="1"/>
  <c r="O24" i="6"/>
  <c r="Q24" i="6" s="1"/>
  <c r="N24" i="6"/>
  <c r="P24" i="6" s="1"/>
  <c r="V23" i="6"/>
  <c r="X23" i="6" s="1"/>
  <c r="U23" i="6"/>
  <c r="W23" i="6" s="1"/>
  <c r="O23" i="6"/>
  <c r="Q23" i="6" s="1"/>
  <c r="P23" i="6"/>
  <c r="V22" i="6"/>
  <c r="X22" i="6" s="1"/>
  <c r="U22" i="6"/>
  <c r="W22" i="6" s="1"/>
  <c r="V21" i="6"/>
  <c r="X21" i="6" s="1"/>
  <c r="U21" i="6"/>
  <c r="W21" i="6" s="1"/>
  <c r="Q21" i="6"/>
  <c r="P21" i="6"/>
  <c r="V20" i="6"/>
  <c r="X20" i="6" s="1"/>
  <c r="U20" i="6"/>
  <c r="W20" i="6" s="1"/>
  <c r="O20" i="6"/>
  <c r="Q20" i="6" s="1"/>
  <c r="N20" i="6"/>
  <c r="P20" i="6" s="1"/>
  <c r="V19" i="6"/>
  <c r="X19" i="6" s="1"/>
  <c r="U19" i="6"/>
  <c r="W19" i="6" s="1"/>
  <c r="O19" i="6"/>
  <c r="Q19" i="6" s="1"/>
  <c r="N19" i="6"/>
  <c r="P19" i="6" s="1"/>
  <c r="X18" i="6"/>
  <c r="U18" i="6"/>
  <c r="W18" i="6" s="1"/>
  <c r="Q18" i="6"/>
  <c r="N18" i="6"/>
  <c r="P18" i="6" s="1"/>
  <c r="V17" i="6"/>
  <c r="X17" i="6" s="1"/>
  <c r="U17" i="6"/>
  <c r="W17" i="6" s="1"/>
  <c r="N17" i="6"/>
  <c r="P17" i="6" s="1"/>
  <c r="V16" i="6"/>
  <c r="X16" i="6" s="1"/>
  <c r="U16" i="6"/>
  <c r="W16" i="6" s="1"/>
  <c r="V15" i="6"/>
  <c r="X15" i="6" s="1"/>
  <c r="U15" i="6"/>
  <c r="W15" i="6" s="1"/>
  <c r="O15" i="6"/>
  <c r="Q15" i="6" s="1"/>
  <c r="N15" i="6"/>
  <c r="P15" i="6" s="1"/>
  <c r="V14" i="6"/>
  <c r="X14" i="6" s="1"/>
  <c r="U14" i="6"/>
  <c r="W14" i="6" s="1"/>
  <c r="O14" i="6"/>
  <c r="Q14" i="6" s="1"/>
  <c r="N14" i="6"/>
  <c r="P14" i="6" s="1"/>
  <c r="X13" i="6"/>
  <c r="W13" i="6"/>
  <c r="O13" i="6"/>
  <c r="Q13" i="6" s="1"/>
  <c r="N13" i="6"/>
  <c r="P13" i="6" s="1"/>
  <c r="V12" i="6"/>
  <c r="X12" i="6" s="1"/>
  <c r="U12" i="6"/>
  <c r="W12" i="6" s="1"/>
  <c r="O12" i="6"/>
  <c r="Q12" i="6" s="1"/>
  <c r="N12" i="6"/>
  <c r="P1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1951374B-CC67-44B0-803F-52F9CE2183FA}">
      <text>
        <r>
          <rPr>
            <b/>
            <sz val="9"/>
            <color indexed="81"/>
            <rFont val="Tahoma"/>
            <family val="2"/>
          </rPr>
          <t xml:space="preserve">Tener </t>
        </r>
      </text>
    </comment>
    <comment ref="I10" authorId="0" shapeId="0" xr:uid="{D0DE3F08-F52D-48D2-9DB8-F447ED981162}">
      <text>
        <r>
          <rPr>
            <b/>
            <sz val="9"/>
            <color indexed="81"/>
            <rFont val="Tahoma"/>
            <family val="2"/>
          </rPr>
          <t xml:space="preserve">Diligencie, Valores en pesos corrientes 
</t>
        </r>
      </text>
    </comment>
    <comment ref="K10" authorId="0" shapeId="0" xr:uid="{4B37F4B6-AF78-4E5C-A534-E6D9736EB0AB}">
      <text>
        <r>
          <rPr>
            <b/>
            <sz val="9"/>
            <color indexed="81"/>
            <rFont val="Tahoma"/>
            <family val="2"/>
          </rPr>
          <t>Diligencie este campo en pesos corrientes</t>
        </r>
      </text>
    </comment>
    <comment ref="D12" authorId="0" shapeId="0" xr:uid="{55710FD6-5C58-41E3-88BB-B9704D709F6E}">
      <text>
        <r>
          <rPr>
            <b/>
            <sz val="9"/>
            <color indexed="81"/>
            <rFont val="Tahoma"/>
            <family val="2"/>
          </rPr>
          <t xml:space="preserve">Ej: Las entidades deben diligenciar es por el numero de personas que estuvieron en la período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4210848C-ADA5-4716-A3B6-E78A836350F8}">
      <text>
        <r>
          <rPr>
            <b/>
            <sz val="9"/>
            <color indexed="81"/>
            <rFont val="Tahoma"/>
            <family val="2"/>
          </rPr>
          <t xml:space="preserve">Tener </t>
        </r>
      </text>
    </comment>
    <comment ref="I10" authorId="0" shapeId="0" xr:uid="{3B5AFCCE-2F3F-41C8-BFBD-2DBCE8CE1616}">
      <text>
        <r>
          <rPr>
            <b/>
            <sz val="9"/>
            <color indexed="81"/>
            <rFont val="Tahoma"/>
            <family val="2"/>
          </rPr>
          <t xml:space="preserve">Diligencie, Valores en pesos corrientes 
</t>
        </r>
      </text>
    </comment>
    <comment ref="K10" authorId="0" shapeId="0" xr:uid="{64D78C7D-551D-4C0F-94A5-2883D306BBBD}">
      <text>
        <r>
          <rPr>
            <b/>
            <sz val="9"/>
            <color indexed="81"/>
            <rFont val="Tahoma"/>
            <family val="2"/>
          </rPr>
          <t>Diligencie este campo en pesos corrientes</t>
        </r>
      </text>
    </comment>
    <comment ref="D12" authorId="0" shapeId="0" xr:uid="{512ADE09-5A3E-4AC7-ADE2-0957C5D6BE85}">
      <text>
        <r>
          <rPr>
            <b/>
            <sz val="9"/>
            <color indexed="81"/>
            <rFont val="Tahoma"/>
            <family val="2"/>
          </rPr>
          <t xml:space="preserve">Ej: Las entidades deben diligenciar es por el numero de personas que estuvieron en la período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G8" authorId="0" shapeId="0" xr:uid="{46E4D61A-0034-4FF1-8A0E-04AB4C1B46AC}">
      <text>
        <r>
          <rPr>
            <b/>
            <sz val="9"/>
            <color indexed="81"/>
            <rFont val="Tahoma"/>
            <family val="2"/>
          </rPr>
          <t xml:space="preserve">Tener </t>
        </r>
      </text>
    </comment>
    <comment ref="J10" authorId="0" shapeId="0" xr:uid="{FE7494EF-0FAB-4D80-B6BB-142E967EBF18}">
      <text>
        <r>
          <rPr>
            <b/>
            <sz val="9"/>
            <color indexed="81"/>
            <rFont val="Tahoma"/>
            <family val="2"/>
          </rPr>
          <t xml:space="preserve">Diligencie, Valores en pesos corrientes 
</t>
        </r>
      </text>
    </comment>
    <comment ref="L10" authorId="0" shapeId="0" xr:uid="{793CDE9E-7BB1-4009-8661-EC4296E651C7}">
      <text>
        <r>
          <rPr>
            <b/>
            <sz val="9"/>
            <color indexed="81"/>
            <rFont val="Tahoma"/>
            <family val="2"/>
          </rPr>
          <t>Diligencie este campo en pesos corrientes</t>
        </r>
      </text>
    </comment>
    <comment ref="E12" authorId="0" shapeId="0" xr:uid="{102A8DBE-3EB2-47A4-8FD9-A5A1271469D1}">
      <text>
        <r>
          <rPr>
            <b/>
            <sz val="9"/>
            <color indexed="81"/>
            <rFont val="Tahoma"/>
            <family val="2"/>
          </rPr>
          <t xml:space="preserve">Ej: Las entidades deben diligenciar es por el numero de personas que estuvieron en la período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1613512D-82A9-4F35-A32C-F7C02DA73EE0}">
      <text>
        <r>
          <rPr>
            <b/>
            <sz val="9"/>
            <color indexed="81"/>
            <rFont val="Tahoma"/>
            <family val="2"/>
          </rPr>
          <t xml:space="preserve">Tener </t>
        </r>
      </text>
    </comment>
    <comment ref="I10" authorId="0" shapeId="0" xr:uid="{AC4CB7A3-9661-4105-A5C0-31C7488BCCD3}">
      <text>
        <r>
          <rPr>
            <b/>
            <sz val="9"/>
            <color indexed="81"/>
            <rFont val="Tahoma"/>
            <family val="2"/>
          </rPr>
          <t xml:space="preserve">Diligencie, Valores en pesos corrientes 
</t>
        </r>
      </text>
    </comment>
    <comment ref="K10" authorId="0" shapeId="0" xr:uid="{26DD5747-62F9-4884-9764-30522FDCBA0A}">
      <text>
        <r>
          <rPr>
            <b/>
            <sz val="9"/>
            <color indexed="81"/>
            <rFont val="Tahoma"/>
            <family val="2"/>
          </rPr>
          <t>Diligencie este campo en pesos corrientes</t>
        </r>
      </text>
    </comment>
    <comment ref="D12" authorId="0" shapeId="0" xr:uid="{69012989-A4D2-46B3-9DCC-380FD6C551B3}">
      <text>
        <r>
          <rPr>
            <b/>
            <sz val="9"/>
            <color indexed="81"/>
            <rFont val="Tahoma"/>
            <family val="2"/>
          </rPr>
          <t xml:space="preserve">Ej: Las entidades deben diligenciar es por el numero de personas que estuvieron en la período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5016C1D4-9AD4-4A59-A2DD-4F79742F0322}">
      <text>
        <r>
          <rPr>
            <b/>
            <sz val="9"/>
            <color indexed="81"/>
            <rFont val="Tahoma"/>
            <family val="2"/>
          </rPr>
          <t xml:space="preserve">Tener </t>
        </r>
      </text>
    </comment>
    <comment ref="I10" authorId="0" shapeId="0" xr:uid="{56430D66-FC09-4897-B476-0CC61F86A9EF}">
      <text>
        <r>
          <rPr>
            <b/>
            <sz val="9"/>
            <color indexed="81"/>
            <rFont val="Tahoma"/>
            <family val="2"/>
          </rPr>
          <t xml:space="preserve">Diligencie, Valores en pesos corrientes 
</t>
        </r>
      </text>
    </comment>
    <comment ref="K10" authorId="0" shapeId="0" xr:uid="{7BD7567C-BBD4-4D4A-A825-52CA28751F17}">
      <text>
        <r>
          <rPr>
            <b/>
            <sz val="9"/>
            <color indexed="81"/>
            <rFont val="Tahoma"/>
            <family val="2"/>
          </rPr>
          <t>Diligencie este campo en pesos corrientes</t>
        </r>
      </text>
    </comment>
    <comment ref="D12" authorId="0" shapeId="0" xr:uid="{58B3387B-3292-4BDE-B0B7-93F5DA8B1DD6}">
      <text>
        <r>
          <rPr>
            <b/>
            <sz val="9"/>
            <color indexed="81"/>
            <rFont val="Tahoma"/>
            <family val="2"/>
          </rPr>
          <t xml:space="preserve">Ej: Las entidades deben diligenciar es por el numero de personas que estuvieron en la período </t>
        </r>
      </text>
    </comment>
  </commentList>
</comments>
</file>

<file path=xl/sharedStrings.xml><?xml version="1.0" encoding="utf-8"?>
<sst xmlns="http://schemas.openxmlformats.org/spreadsheetml/2006/main" count="1078" uniqueCount="276">
  <si>
    <t>SECTOR</t>
  </si>
  <si>
    <t>Columna1</t>
  </si>
  <si>
    <t>Ambiente </t>
  </si>
  <si>
    <t>Administrativo</t>
  </si>
  <si>
    <t>Gestión_pública </t>
  </si>
  <si>
    <t>Gobierno</t>
  </si>
  <si>
    <t>Hacienda</t>
  </si>
  <si>
    <t>Planeación </t>
  </si>
  <si>
    <t>Desarrollo_Económico_Indus</t>
  </si>
  <si>
    <t>Educación</t>
  </si>
  <si>
    <t>Salud</t>
  </si>
  <si>
    <t>Integración_Social</t>
  </si>
  <si>
    <t>Cultura_Recreación_Deporte</t>
  </si>
  <si>
    <t>Ambiente</t>
  </si>
  <si>
    <t>Movilidad</t>
  </si>
  <si>
    <t>Hábitat</t>
  </si>
  <si>
    <t>Mujeres</t>
  </si>
  <si>
    <t>Seguridad_Convivencia_Justicia</t>
  </si>
  <si>
    <t>Gestión_Jurídica</t>
  </si>
  <si>
    <t>Otras_entidades</t>
  </si>
  <si>
    <t>Cultura, Recreación y Deporte </t>
  </si>
  <si>
    <t>1. Secretaría General de la Alcaldía de Bogotá</t>
  </si>
  <si>
    <t>1. Secretaría Distrital de Gobierno</t>
  </si>
  <si>
    <t>1. Secretaría Distrital de Hacienda</t>
  </si>
  <si>
    <t>1. Secretaría Distrital de Planeación</t>
  </si>
  <si>
    <t>1. Secretaría Distrital de Desarrollo Económico</t>
  </si>
  <si>
    <t>1.  Secretaría de Educación del Distrito</t>
  </si>
  <si>
    <t>1. Secretaría Distrital de Salud de Bogotá</t>
  </si>
  <si>
    <t>1. Secretaría Social</t>
  </si>
  <si>
    <t>1. Secretaría de Cultura, Recreación y Deporte</t>
  </si>
  <si>
    <t>1. Secretaría Distrital de Ambiente</t>
  </si>
  <si>
    <t>1. Secretaría Distrital de Movilidad</t>
  </si>
  <si>
    <t>1. Secretaría Distrital del Hábitat</t>
  </si>
  <si>
    <t>1. Secretaría Distrital de la Mujer </t>
  </si>
  <si>
    <t>1. Secretaría Distrital de Seguridad, Convivencia y Justicia </t>
  </si>
  <si>
    <t>1. Secretaría Jurídica Distrital </t>
  </si>
  <si>
    <t>1. Concejo de Bogotá</t>
  </si>
  <si>
    <t>Desarrollo Económico Industria y Turismo </t>
  </si>
  <si>
    <t>4. Departamento Administrativo del Servicio Civil Distrital</t>
  </si>
  <si>
    <t>2. Departamento Administrativo del Espacio Público, Dadep</t>
  </si>
  <si>
    <t>2. Fondo de Prestaciones Económicas, Cesantías y Pensiones de Bogotá, Foncep</t>
  </si>
  <si>
    <t>2. Instituto Popular para la Economía Social</t>
  </si>
  <si>
    <t>2. Instituto para la Investigación Educativa y el Desarrollo Pedagógico</t>
  </si>
  <si>
    <t>2. Fondo Financiero Distrital de Salud</t>
  </si>
  <si>
    <t>2. Instituto Distrital para la Protección de la Niñez y la Juventud</t>
  </si>
  <si>
    <t>2. Instituto Distrital de Recreación y Deporte</t>
  </si>
  <si>
    <t>2. Jardín Botánico de Bogotá</t>
  </si>
  <si>
    <t>2. Unidad Administrativa Especial De Rehabilitacion Y Mantenimiento Vial</t>
  </si>
  <si>
    <t>2. Unidad Administrativa Especial de Servicios Públicos</t>
  </si>
  <si>
    <t>2. Unidad Administrativa Especial Cuerpo Oficial de Bomberos de Bogotá</t>
  </si>
  <si>
    <t>2. Personería de Bogotá</t>
  </si>
  <si>
    <t>Educación </t>
  </si>
  <si>
    <t>3. Instituto Distrital de la Participación y Acción Comunal, IDPAC</t>
  </si>
  <si>
    <t>3. Unidad Administrativa Especial de Catastro</t>
  </si>
  <si>
    <t>3. Instituto Distrital de Turismo</t>
  </si>
  <si>
    <t>3. Universidad Distrital Francisco José de Caldas</t>
  </si>
  <si>
    <t>3. Subred Integrada de Servicios de Salud Norte E.S.E.</t>
  </si>
  <si>
    <t>3. Orquesta Filarmonica de Bogotá</t>
  </si>
  <si>
    <t>3. Instituto Distrital de Gestión de Riesgos y Cambio Climático</t>
  </si>
  <si>
    <t>3. Instituto de Desarrollo Urbano</t>
  </si>
  <si>
    <t>3. Caja de Vivienda Popular</t>
  </si>
  <si>
    <t>3. Veeduría Distrital de Bogotá</t>
  </si>
  <si>
    <t>Gestión Jurídica</t>
  </si>
  <si>
    <t>4. Lotería de Bogotá</t>
  </si>
  <si>
    <t>4. Corporación para el Desarrollo y la Productividad - Bogotá Región</t>
  </si>
  <si>
    <t>4. Subred Integrada de Servicios de Salud Centro Oriente E.S.E.</t>
  </si>
  <si>
    <t>4. Instituto Distrital de Patrimonio Cultural</t>
  </si>
  <si>
    <t>4. Instituto Distrital de Protección y Bienestar Animal IDPYBA</t>
  </si>
  <si>
    <t>4. Transmilenio</t>
  </si>
  <si>
    <t>4. Empresa de Renovación y Desarrollo Urbano de Bogotá</t>
  </si>
  <si>
    <t>Gestión pública </t>
  </si>
  <si>
    <t>5. Subred Integrada de Servicios de Salud Sur E.S.E</t>
  </si>
  <si>
    <t>5. Fundación Gilberto Alzate Avendaño</t>
  </si>
  <si>
    <t>5. Empresa Metro de Bogotá </t>
  </si>
  <si>
    <t>5.  Empresa de Acueducto y Alcantarillado de Bogotá</t>
  </si>
  <si>
    <t>6. Capital Salud EPS-S SAS </t>
  </si>
  <si>
    <t>6. Instituto Distrital de las Artes</t>
  </si>
  <si>
    <t>6. Terminal de Transportes de Bogotá</t>
  </si>
  <si>
    <t>6. Grupo Energía de Bogotá</t>
  </si>
  <si>
    <t>Hábitat </t>
  </si>
  <si>
    <t>7. Instituto Distrital de Ciencia, Biotecnología e Innovación en Salud</t>
  </si>
  <si>
    <t>7. Canal Capital</t>
  </si>
  <si>
    <t>7.  Empresa de Telecomunicaciones de Bogotá</t>
  </si>
  <si>
    <t>Hacienda </t>
  </si>
  <si>
    <t>Integración Social</t>
  </si>
  <si>
    <t>DESTINATARIO</t>
  </si>
  <si>
    <t>Concejo de Bogotá - publicación en la página web de la entidad</t>
  </si>
  <si>
    <t>Secretaría de Hacienda</t>
  </si>
  <si>
    <t>Seguridad, Convivencia y Justicia </t>
  </si>
  <si>
    <t>Otras entidades presentes en la ciudad </t>
  </si>
  <si>
    <t>FECHA MAXIMA DE REPORTE</t>
  </si>
  <si>
    <t>15 días hábiles de julio</t>
  </si>
  <si>
    <t>Otros</t>
  </si>
  <si>
    <t>mediados de octubre (según fecha de solicitud de la SDH)</t>
  </si>
  <si>
    <t>15 días hábiles de enero</t>
  </si>
  <si>
    <t>VIGENCIA</t>
  </si>
  <si>
    <t>FECHA DE REPORTE</t>
  </si>
  <si>
    <t>PRIORIZADO?</t>
  </si>
  <si>
    <t>1. Enero a junio</t>
  </si>
  <si>
    <t>SI</t>
  </si>
  <si>
    <t>2. Enero a septiembre (anteproyecto de presupuesto)</t>
  </si>
  <si>
    <t>NO</t>
  </si>
  <si>
    <t>3. Enero a diciembre</t>
  </si>
  <si>
    <t>REGISTRO RESULTADOS PLAN DE AUSTERIDAD DEL GASTO PÚBLICO</t>
  </si>
  <si>
    <t>SECTOR ADMINISTRATIVO</t>
  </si>
  <si>
    <t>ENTIDAD</t>
  </si>
  <si>
    <t>OTROS SECTORES</t>
  </si>
  <si>
    <t>OTRAS ENTIDADES</t>
  </si>
  <si>
    <t>VIGENCIA DEL REPORTE</t>
  </si>
  <si>
    <t xml:space="preserve">PERIODO A REPORTAR </t>
  </si>
  <si>
    <t>Nota:  Los valores deben ser registrados en pesos</t>
  </si>
  <si>
    <t>FORMULACIÓN</t>
  </si>
  <si>
    <t>SEGUIMIENTO</t>
  </si>
  <si>
    <t>GASTOS CONTEMPLADOS EN EL DECRETO 492 DE 2019</t>
  </si>
  <si>
    <t>COMPONENTES</t>
  </si>
  <si>
    <t>UNIDAD DE MEDIDA</t>
  </si>
  <si>
    <t>¿EL GASTO / COMPONENTE SE PRIORIZA COMO GASTO ELEGIBLE PARA LA VIGENCIA?</t>
  </si>
  <si>
    <t>META
(EN % DE REDUCCIÓN DE RECURSOS)</t>
  </si>
  <si>
    <t>META
(EN % DE REDUCCIÓN DE LA UNIDAD DE MEDIDA)</t>
  </si>
  <si>
    <t>LINEA BASE DEL 1 DE ENERO AL 30 DE JUNIO 2022</t>
  </si>
  <si>
    <t>LINEA BASE DEL 1 DE ENERO AL 31 DE DICIEMBRE 2022</t>
  </si>
  <si>
    <t>SEGUIMIENTO DEL 1 DE ENERO AL 30 DE JUNIO 2023</t>
  </si>
  <si>
    <t>SEGUIMIENTO DEL 1 DE ENERO AL 31 DE DICIEMBRE 2023</t>
  </si>
  <si>
    <t>CANTIDAD UNIDAD DE MEDIDA</t>
  </si>
  <si>
    <t>GIROS</t>
  </si>
  <si>
    <t>Ejecución</t>
  </si>
  <si>
    <t>CONSUMO EN UNIDAD DE MEDIDA</t>
  </si>
  <si>
    <t>CONSUMO EN GIROS</t>
  </si>
  <si>
    <t>INDICADOR DE AUSTERIDAD 
(1-(total consumo unidad de medida en el periodo/total consumo unidad de medida del mismo periodo de año anterior))</t>
  </si>
  <si>
    <t>INDICADOR DE AUSTERIDAD 
(1-(total giros del periodo/total giros del mismo periodo de año anterior))</t>
  </si>
  <si>
    <t>INDICADOR DE CUMPLIMIENTO EN UNIDAD DE MEDIDA
(INDICADOR DE AUSTERIDAD/META)</t>
  </si>
  <si>
    <t>INDICADOR DE CUMPLIMIENTO EN GIROS
(INDICADOR DE AUSTERIDAD/META)</t>
  </si>
  <si>
    <t>OBSERVACIONES
(comentarios que aclaren los resultados)</t>
  </si>
  <si>
    <t>Contratos de prestación de servicios y administración de personal FUNCIONAMIENTO</t>
  </si>
  <si>
    <t>Contratos de prestación de servicios profesionales y de apoyo a la gestión</t>
  </si>
  <si>
    <t>Número de personas contratadas (Sin incluir Cesiones).</t>
  </si>
  <si>
    <t>Horas extras, dominicales y festivos</t>
  </si>
  <si>
    <t>Horas extras diurnas, nocturnas, dominicales y festivas</t>
  </si>
  <si>
    <t>Número de horas liquidadas y pagadas.</t>
  </si>
  <si>
    <t>Viáticos y Gastos de Viaje</t>
  </si>
  <si>
    <t>Viáticos y gastos de viaje</t>
  </si>
  <si>
    <t>Tiquetes</t>
  </si>
  <si>
    <t>Cantidad de Tiquetes expedidos y utilizados.</t>
  </si>
  <si>
    <t>Gastos de viajes y viáticos</t>
  </si>
  <si>
    <t>No Aplica</t>
  </si>
  <si>
    <t>Administración de Servicios</t>
  </si>
  <si>
    <t>Telefonía celular</t>
  </si>
  <si>
    <t xml:space="preserve">Planes de telefonía móvil </t>
  </si>
  <si>
    <t>Número de líneas activas.</t>
  </si>
  <si>
    <t>Equipos Celular</t>
  </si>
  <si>
    <t>Número de Equipos Adquiridos.</t>
  </si>
  <si>
    <t>Telefonía fija</t>
  </si>
  <si>
    <t>Líneas de telefonía fija</t>
  </si>
  <si>
    <t>Vehículos oficiales</t>
  </si>
  <si>
    <t>Servicio contratado de alquiler de vehículos</t>
  </si>
  <si>
    <t>No se tiene contratado este tipo de servicio</t>
  </si>
  <si>
    <t>Parque automotor</t>
  </si>
  <si>
    <t>Número de vehículos que componen el parque automotor.</t>
  </si>
  <si>
    <t>Los vehiculos se adquirieron en 2010 y 2014</t>
  </si>
  <si>
    <t>Mantenimiento preventivo de vehículos</t>
  </si>
  <si>
    <t xml:space="preserve">un contrato para el servicio de mantenimiento y taller para 4 vehiculos </t>
  </si>
  <si>
    <t>Combustible</t>
  </si>
  <si>
    <t xml:space="preserve">Número de Galones de Combustible consumidos. </t>
  </si>
  <si>
    <t>Fotocopiado, multicopiado e impresión</t>
  </si>
  <si>
    <t xml:space="preserve">Impresión </t>
  </si>
  <si>
    <t>Número de folios impresos.</t>
  </si>
  <si>
    <t>Los valores registrados corresponden a recursos de inversion</t>
  </si>
  <si>
    <t>Fotocopiado</t>
  </si>
  <si>
    <t xml:space="preserve">Número de fotocopias tomadas. </t>
  </si>
  <si>
    <t>Edición, impresión, reproducción, publicación de avisos (publicidad)</t>
  </si>
  <si>
    <t>Edición, impresión, reproducción o publicación de avisos, informes, folletos o textos institucionales, piezas de comunicación, tales como avisos, folletos, cuadernillos, entre otros</t>
  </si>
  <si>
    <t>Contratos de publicidad y/o propaganda personalizada (agendas, almanaques, libretas, pocillos, vasos, esferos, regalos corporativos, souvenir o recuerdos</t>
  </si>
  <si>
    <t>Suscripciones (periódicos y revistas, publicaciones y bases de datos)</t>
  </si>
  <si>
    <t>Suscripción física</t>
  </si>
  <si>
    <t xml:space="preserve">Cantidad de suscripciones contratadas en la vigencia. </t>
  </si>
  <si>
    <t>Suscripción electrónica</t>
  </si>
  <si>
    <t>Eventos y conmemoraciones</t>
  </si>
  <si>
    <t>realización o programación de recepciones, fiestas, agasajos o conmemoraciones, y que además incluyan el servicio o suministro de alimentos, que impliquen en todo caso erogaciones con cargo al presupuesto asignado</t>
  </si>
  <si>
    <t xml:space="preserve">Cantidad de Actividades y/o eventos realizados. </t>
  </si>
  <si>
    <t xml:space="preserve">Son actividades sin costo ya que se acogen a la oferta realizada por el DASCD y la caja de compensación familiar  </t>
  </si>
  <si>
    <t>Control del Consumo de los Recursos Naturales y Sostenibilidad Ambiental</t>
  </si>
  <si>
    <t>Servicios públicos</t>
  </si>
  <si>
    <t>Agua</t>
  </si>
  <si>
    <t>Cantidad de Metros cúbicos</t>
  </si>
  <si>
    <t>El aumento del consumo en unidad de medida se ve reflejado por una mayor presencialidad de personal en la entidad</t>
  </si>
  <si>
    <t xml:space="preserve">Gas </t>
  </si>
  <si>
    <t>Energía</t>
  </si>
  <si>
    <t>Cantidad de KWH.</t>
  </si>
  <si>
    <t>El aumento del consumo en unidad de medida se ve reflejado por una mayor presencialidad de personal en la entidad, adicionalmente para la energia el precio de Kws aumento durante esta vigencia.</t>
  </si>
  <si>
    <t>Contratos de prestación de servicios y administración de personal INVERSIÓN*</t>
  </si>
  <si>
    <t xml:space="preserve">No Aplica </t>
  </si>
  <si>
    <t xml:space="preserve">* Esta informacion de Inversion solo sera remitida a la Secretaria Distrital de Hacienda, para analisis interno de la DDP </t>
  </si>
  <si>
    <t>Actividades de Bienestar</t>
  </si>
  <si>
    <t>Numero Actividades </t>
  </si>
  <si>
    <t xml:space="preserve">Compensación por vacaciones </t>
  </si>
  <si>
    <t>Numero Vacaciones Pagadas</t>
  </si>
  <si>
    <t xml:space="preserve">Bonos navideños </t>
  </si>
  <si>
    <t>Numero de Bonos</t>
  </si>
  <si>
    <t>Los bonos de navidad aplica unicamente para los meses de noviembre o diciembre, por lo cual no se genera reporte para este primer semestre.</t>
  </si>
  <si>
    <t> Capacitación</t>
  </si>
  <si>
    <t> Numero de Capacitaciones</t>
  </si>
  <si>
    <t xml:space="preserve">En el primer semestre de 2022 se canceló el valor de $ 39.960.000 durante el mes de enero, valor que corresponde al Plan Institucional de capacitación-PIC ejecutado durante el año 2021. 
Los Giros realizado durante el primer semestre de 2023 por $20.800.000 en el mes de enero del 2023 y  por $31.200.000 en junio de 2023, corresponde al contrato del Plan Institucional de Capacitacion - PIC-2022.
</t>
  </si>
  <si>
    <t xml:space="preserve">Estudios Técnicos de Rediseño institucional </t>
  </si>
  <si>
    <t> Numero de Estudios</t>
  </si>
  <si>
    <t>Cajas menores</t>
  </si>
  <si>
    <t>No aplica unidad de medida toda vez que no se puede
 cuantificar la caja menor, no se trata de recursos fisicos.</t>
  </si>
  <si>
    <t>Contratación servicios administrativos/equipos de cómputo, impresión y fotocopiado</t>
  </si>
  <si>
    <t>Licencias</t>
  </si>
  <si>
    <t>Numero de licencias adquiridas</t>
  </si>
  <si>
    <t>Para el año 2023, se realizó la adquisición de licenciamiento solo por inversión.</t>
  </si>
  <si>
    <t>suministro servicio de internet</t>
  </si>
  <si>
    <t>$ 71.323.416,50</t>
  </si>
  <si>
    <t>Debido a inconvenientes en la presentación de facturas por parte de proveedor, solo se ha podido realizar el pago del mes de enero de 2023, sin embargo, ya se prestó el servicio de conectividad para los meses de febrero, marzo, abril, mayo y junio, lo que suma aproximadamente $39.787.650.</t>
  </si>
  <si>
    <t>Contratación de bienes y servicios</t>
  </si>
  <si>
    <t xml:space="preserve">ASEO Y CAFETERIA </t>
  </si>
  <si>
    <t>ASEO Y CAFETERIA </t>
  </si>
  <si>
    <t xml:space="preserve">VIGILANCIA </t>
  </si>
  <si>
    <t>Servicio de Transporte</t>
  </si>
  <si>
    <t>Los valores registrados corresponden a recursos de inversion. Rubro 023011605560000007754. Fortalecimiento Institucional de la Secretaría del Hábitat Bogotá</t>
  </si>
  <si>
    <t>ARRIENDOS</t>
  </si>
  <si>
    <t>Sedes Arrendadas</t>
  </si>
  <si>
    <t>PAPELERIA Y FERRETERIA</t>
  </si>
  <si>
    <t xml:space="preserve">Adquisición, mantenimiento o reparación de bienes inmuebles o muebles  </t>
  </si>
  <si>
    <t>El valor del giro por valor de $20.072.683, relacionado entre el 1 enero y el 31 de junio de 2022, corresponde al plan de bienestar de la vigencia 2021, el valor de $ 8.449.476 corresponde a la vigencia plan de bienestar 2022</t>
  </si>
  <si>
    <t>NA</t>
  </si>
  <si>
    <t>3. enero a diciembre</t>
  </si>
  <si>
    <t>LINEA BASE DEL 1 DE ENERO AL 30 DE JUNIO</t>
  </si>
  <si>
    <t>LINEA BASE DEL 1 DE ENERO AL 31 DE DICIEMBRE</t>
  </si>
  <si>
    <t>SEGUIMIENTO DEL 1 DE ENERO AL 30 DE JUNIO</t>
  </si>
  <si>
    <t>SEGUIMIENTO DEL 1 DE ENERO AL 31 DE DICIEMBRE</t>
  </si>
  <si>
    <t xml:space="preserve">NA </t>
  </si>
  <si>
    <t>Compensación por vacaciones</t>
  </si>
  <si>
    <t>Vacaciones causadas pagadas en dinero</t>
  </si>
  <si>
    <t>Número de personas que solicitaron vacaciones pagadas y que se causaron</t>
  </si>
  <si>
    <t>Bono navideño</t>
  </si>
  <si>
    <t>Bonos Navideño</t>
  </si>
  <si>
    <t>Número de Bonos entregados</t>
  </si>
  <si>
    <t>Capacitación</t>
  </si>
  <si>
    <t xml:space="preserve">Eventos de Capacitaciones </t>
  </si>
  <si>
    <t>Número de capacitaciones dadas o convenios firmados</t>
  </si>
  <si>
    <t>Bienestar</t>
  </si>
  <si>
    <t>Eventos de Bienestar</t>
  </si>
  <si>
    <t>Número de eventos de bienestar realizados o convenios firmados</t>
  </si>
  <si>
    <t>Fondos educativos</t>
  </si>
  <si>
    <t>Número de Fondos otorgados</t>
  </si>
  <si>
    <t>Estudios técnicos de rediseño institucional</t>
  </si>
  <si>
    <t>Cantidad de estudios técnicos llevados acabo</t>
  </si>
  <si>
    <t>Concursos públicos abiertos de méritos</t>
  </si>
  <si>
    <t>Número de vacantes</t>
  </si>
  <si>
    <t>Servicios Administrativos</t>
  </si>
  <si>
    <t>Tonner, cintas y demás elementos requeridos para equipos de impresión</t>
  </si>
  <si>
    <t xml:space="preserve">Actividades definidas en los planes y programas de bienestar e incentivos para servidores públicos o actos protocolarios que deben atenderse misionalmente. </t>
  </si>
  <si>
    <t>Metros Cubicos facturados en el periodo</t>
  </si>
  <si>
    <t xml:space="preserve">Kilovatios por hora facturados en el periodo. </t>
  </si>
  <si>
    <t>SEGUIMIENTO DEL 1 DE ENERO AL 31 DE DICIEMBRE 2022</t>
  </si>
  <si>
    <t>En el primer semestre del año 2021, la Empresa tenía 1.130 planes, en el mismo periodo del 2022 tiene 1.170 y como consecuencia de una buena negociación se cuenta con mayor servicio a menor costo.</t>
  </si>
  <si>
    <t xml:space="preserve">La Empresa cuenta con telefonía IP </t>
  </si>
  <si>
    <t>Servicio contratado de alquiler de vehículos (Para la operación)</t>
  </si>
  <si>
    <t>Parque automotor (giros por adquisición)</t>
  </si>
  <si>
    <t>,</t>
  </si>
  <si>
    <t>El giro  corresponde a pagos de  todo el combustible consumido por vehículos de la EAAB-ESP y arrendados, plantas, equipos y motos. El consumo en galones para los vehículos oficiales de enero a junio del año 2021 fue de 101.213 para el mismo periodo del 2022 fue de 130.089</t>
  </si>
  <si>
    <t>El giro y las cantidades corresponden a pagos de  todo el combustible consumido por vehículos de la EAAB-ESP y arrendados, plantas, equipos y motos. El consumo en galones para los vehículos oficiales de enero a diciembre del año 2021 fue de 229.281 para el mismo periodo del 2022 fue de 264.331</t>
  </si>
  <si>
    <t>La cantidad de fotocopias e impresión sepresenta agregado</t>
  </si>
  <si>
    <t>En este componente se contempla los avisos de ley para informar a la ciudadanía los cortes de agua, cambio tarifas entre otros, en general la información de debe llegar a toda la ciudadanía a través de un medio masivo de comunicación. Adicionalmente publicación de licitaciones, publicación de ley por fallecimieto de trabajadores y pensionados que también es requerido por ley.</t>
  </si>
  <si>
    <t>Por este componente se contratan las campañas pedagógicas</t>
  </si>
  <si>
    <t>El plan de  bienestar es aprobado cada 4 años por la administración y anualmente las actividades de la vigencia son acordados con las organizaciones sindicales. La Empresa se acoge siempre a las conmeoraciones organizadas por el Departamento Administrativo del Servicio Civil</t>
  </si>
  <si>
    <t>papelería</t>
  </si>
  <si>
    <t>Número de resmas de papel consumidas en el periodo</t>
  </si>
  <si>
    <t>Giro Serv. Pub. Celulares Y</t>
  </si>
  <si>
    <t>Giro Serv. Pub. Tel. Fijo</t>
  </si>
  <si>
    <r>
      <t>Resmas de papel</t>
    </r>
    <r>
      <rPr>
        <i/>
        <sz val="10"/>
        <color rgb="FF000000"/>
        <rFont val="Calibri"/>
        <family val="2"/>
        <scheme val="minor"/>
      </rPr>
      <t>*</t>
    </r>
  </si>
  <si>
    <t xml:space="preserve">Número de líneas activas. </t>
  </si>
  <si>
    <t>N/A</t>
  </si>
  <si>
    <r>
      <t>Número de líneas activas.</t>
    </r>
    <r>
      <rPr>
        <sz val="11"/>
        <color rgb="FF7030A0"/>
        <rFont val="Calibri"/>
        <family val="2"/>
        <scheme val="minor"/>
      </rPr>
      <t xml:space="preserve"> (PBX)</t>
    </r>
  </si>
  <si>
    <r>
      <t>Parque automotor</t>
    </r>
    <r>
      <rPr>
        <sz val="11"/>
        <color rgb="FF7030A0"/>
        <rFont val="Calibri"/>
        <family val="2"/>
        <scheme val="minor"/>
      </rPr>
      <t xml:space="preserve"> (No se adquirieron vehciulos para la vigencia 2022)</t>
    </r>
  </si>
  <si>
    <t xml:space="preserve">Capacitación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</si>
</sst>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6" formatCode="&quot;$&quot;\ #,##0;[Red]\-&quot;$&quot;\ #,##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 #,##0_-;\-* #,##0_-;_-* &quot;-&quot;??_-;_-@_-"/>
    <numFmt numFmtId="165" formatCode="0.0%"/>
    <numFmt numFmtId="166" formatCode="0.000%"/>
    <numFmt numFmtId="167" formatCode="_-&quot;$&quot;\ * #,##0_-;\-&quot;$&quot;\ * #,##0_-;_-&quot;$&quot;\ * &quot;-&quot;??_-;_-@_-"/>
    <numFmt numFmtId="168" formatCode="_-&quot;$&quot;\ * #,##0_-;\-&quot;$&quot;\ * #,##0_-;_-&quot;$&quot;\ * &quot;-&quot;_-;_-@"/>
    <numFmt numFmtId="169" formatCode="#,##0,,"/>
    <numFmt numFmtId="170" formatCode="&quot;$&quot;\ #,##0"/>
    <numFmt numFmtId="171" formatCode="_-[$$-240A]\ * #,##0_-;\-[$$-240A]\ * #,##0_-;_-[$$-240A]\ * &quot;-&quot;??_-;_-@_-"/>
  </numFmts>
  <fonts count="21" x14ac:knownFonts="1">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9"/>
      <color indexed="81"/>
      <name val="Tahoma"/>
      <family val="2"/>
    </font>
    <font>
      <sz val="11"/>
      <color rgb="FF000000"/>
      <name val="Calibri"/>
      <family val="2"/>
      <scheme val="minor"/>
    </font>
    <font>
      <sz val="11"/>
      <color rgb="FF000000"/>
      <name val="Calibri"/>
      <family val="2"/>
    </font>
    <font>
      <sz val="11"/>
      <color rgb="FFFF0000"/>
      <name val="Calibri"/>
      <family val="2"/>
      <scheme val="minor"/>
    </font>
    <font>
      <sz val="11"/>
      <color theme="1"/>
      <name val="Calibri"/>
      <family val="2"/>
    </font>
    <font>
      <sz val="11"/>
      <color rgb="FF7030A0"/>
      <name val="Calibri"/>
      <family val="2"/>
      <scheme val="minor"/>
    </font>
    <font>
      <sz val="7"/>
      <color rgb="FF4D5156"/>
      <name val="Arial"/>
      <family val="2"/>
    </font>
    <font>
      <b/>
      <sz val="10"/>
      <color rgb="FF000000"/>
      <name val="Calibri"/>
      <family val="2"/>
      <scheme val="minor"/>
    </font>
    <font>
      <sz val="10"/>
      <color rgb="FF000000"/>
      <name val="Calibri"/>
      <family val="2"/>
      <scheme val="minor"/>
    </font>
    <font>
      <i/>
      <sz val="10"/>
      <color rgb="FF00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B4C6E7"/>
        <bgColor indexed="64"/>
      </patternFill>
    </fill>
  </fills>
  <borders count="80">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91454817346722"/>
      </left>
      <right style="thin">
        <color theme="4" tint="0.39994506668294322"/>
      </right>
      <top style="medium">
        <color theme="4" tint="0.39988402966399123"/>
      </top>
      <bottom style="thin">
        <color theme="4" tint="0.39994506668294322"/>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medium">
        <color theme="4" tint="0.39988402966399123"/>
      </left>
      <right style="medium">
        <color theme="4" tint="0.39988402966399123"/>
      </right>
      <top style="thin">
        <color theme="4" tint="0.39994506668294322"/>
      </top>
      <bottom style="medium">
        <color theme="4" tint="0.39988402966399123"/>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medium">
        <color theme="4" tint="0.39988402966399123"/>
      </left>
      <right style="medium">
        <color theme="4" tint="0.39988402966399123"/>
      </right>
      <top style="thin">
        <color theme="4" tint="0.3999450666829432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theme="4" tint="0.39994506668294322"/>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right style="thin">
        <color theme="4" tint="0.39994506668294322"/>
      </right>
      <top style="thin">
        <color theme="4" tint="0.39994506668294322"/>
      </top>
      <bottom style="medium">
        <color theme="4" tint="0.39988402966399123"/>
      </bottom>
      <diagonal/>
    </border>
    <border>
      <left/>
      <right style="thin">
        <color theme="4" tint="0.39994506668294322"/>
      </right>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style="thin">
        <color theme="4" tint="0.39994506668294322"/>
      </right>
      <top style="thin">
        <color theme="4" tint="0.39994506668294322"/>
      </top>
      <bottom/>
      <diagonal/>
    </border>
    <border>
      <left/>
      <right style="thin">
        <color theme="4" tint="0.39994506668294322"/>
      </right>
      <top/>
      <bottom/>
      <diagonal/>
    </border>
    <border>
      <left/>
      <right style="thin">
        <color theme="4" tint="0.39994506668294322"/>
      </right>
      <top/>
      <bottom style="medium">
        <color theme="4" tint="0.39991454817346722"/>
      </bottom>
      <diagonal/>
    </border>
    <border>
      <left/>
      <right style="thin">
        <color theme="4" tint="0.39994506668294322"/>
      </right>
      <top style="medium">
        <color theme="4" tint="0.39991454817346722"/>
      </top>
      <bottom/>
      <diagonal/>
    </border>
    <border>
      <left style="medium">
        <color theme="4" tint="0.39988402966399123"/>
      </left>
      <right/>
      <top style="thin">
        <color theme="4" tint="0.39994506668294322"/>
      </top>
      <bottom style="thin">
        <color theme="4" tint="0.39994506668294322"/>
      </bottom>
      <diagonal/>
    </border>
    <border>
      <left/>
      <right style="medium">
        <color theme="4" tint="0.39988402966399123"/>
      </right>
      <top style="thin">
        <color theme="4" tint="0.39994506668294322"/>
      </top>
      <bottom style="thin">
        <color theme="4" tint="0.39994506668294322"/>
      </bottom>
      <diagonal/>
    </border>
    <border>
      <left style="thin">
        <color theme="4" tint="0.39997558519241921"/>
      </left>
      <right style="medium">
        <color theme="4" tint="0.39988402966399123"/>
      </right>
      <top style="thin">
        <color theme="4" tint="0.39994506668294322"/>
      </top>
      <bottom style="thin">
        <color theme="4" tint="0.39994506668294322"/>
      </bottom>
      <diagonal/>
    </border>
    <border>
      <left style="medium">
        <color theme="4" tint="0.39988402966399123"/>
      </left>
      <right style="thin">
        <color theme="4" tint="0.39997558519241921"/>
      </right>
      <top style="thin">
        <color theme="4" tint="0.39994506668294322"/>
      </top>
      <bottom style="thin">
        <color theme="4" tint="0.39994506668294322"/>
      </bottom>
      <diagonal/>
    </border>
    <border>
      <left style="medium">
        <color theme="4" tint="0.39991454817346722"/>
      </left>
      <right/>
      <top/>
      <bottom style="thin">
        <color theme="4" tint="0.39994506668294322"/>
      </bottom>
      <diagonal/>
    </border>
    <border>
      <left/>
      <right style="medium">
        <color theme="4" tint="0.39991454817346722"/>
      </right>
      <top/>
      <bottom style="thin">
        <color theme="4" tint="0.39994506668294322"/>
      </bottom>
      <diagonal/>
    </border>
    <border>
      <left style="medium">
        <color theme="4" tint="0.39988402966399123"/>
      </left>
      <right/>
      <top style="thin">
        <color theme="4" tint="0.39994506668294322"/>
      </top>
      <bottom/>
      <diagonal/>
    </border>
    <border>
      <left style="medium">
        <color theme="4" tint="0.39991454817346722"/>
      </left>
      <right style="thin">
        <color theme="4" tint="0.39994506668294322"/>
      </right>
      <top style="thin">
        <color theme="4" tint="0.39994506668294322"/>
      </top>
      <bottom style="medium">
        <color theme="4" tint="0.39988402966399123"/>
      </bottom>
      <diagonal/>
    </border>
    <border>
      <left style="medium">
        <color theme="4" tint="0.39991454817346722"/>
      </left>
      <right style="thin">
        <color theme="4" tint="0.39994506668294322"/>
      </right>
      <top style="medium">
        <color theme="4" tint="0.39988402966399123"/>
      </top>
      <bottom/>
      <diagonal/>
    </border>
    <border>
      <left style="thin">
        <color rgb="FF9CC2E5"/>
      </left>
      <right style="thin">
        <color rgb="FF9CC2E5"/>
      </right>
      <top style="thin">
        <color rgb="FF9CC2E5"/>
      </top>
      <bottom style="thin">
        <color rgb="FF9CC2E5"/>
      </bottom>
      <diagonal/>
    </border>
    <border>
      <left style="medium">
        <color theme="4" tint="0.39991454817346722"/>
      </left>
      <right style="thin">
        <color theme="4" tint="0.39994506668294322"/>
      </right>
      <top/>
      <bottom/>
      <diagonal/>
    </border>
    <border>
      <left style="medium">
        <color theme="4" tint="0.39991454817346722"/>
      </left>
      <right style="thin">
        <color theme="4" tint="0.39994506668294322"/>
      </right>
      <top style="thin">
        <color theme="4" tint="0.39994506668294322"/>
      </top>
      <bottom/>
      <diagonal/>
    </border>
    <border>
      <left style="medium">
        <color theme="4" tint="0.39991454817346722"/>
      </left>
      <right style="thin">
        <color theme="4" tint="0.39994506668294322"/>
      </right>
      <top/>
      <bottom style="medium">
        <color theme="4" tint="0.39991454817346722"/>
      </bottom>
      <diagonal/>
    </border>
    <border>
      <left style="medium">
        <color theme="4" tint="0.39991454817346722"/>
      </left>
      <right style="medium">
        <color theme="4" tint="0.39991454817346722"/>
      </right>
      <top style="thin">
        <color theme="4" tint="0.39994506668294322"/>
      </top>
      <bottom style="medium">
        <color theme="4" tint="0.39991454817346722"/>
      </bottom>
      <diagonal/>
    </border>
    <border>
      <left style="medium">
        <color theme="4" tint="0.39991454817346722"/>
      </left>
      <right style="thin">
        <color theme="4" tint="0.39994506668294322"/>
      </right>
      <top style="medium">
        <color theme="4" tint="0.39991454817346722"/>
      </top>
      <bottom/>
      <diagonal/>
    </border>
    <border>
      <left style="medium">
        <color theme="4" tint="0.39991454817346722"/>
      </left>
      <right style="medium">
        <color theme="4" tint="0.39991454817346722"/>
      </right>
      <top style="thin">
        <color theme="4" tint="0.39994506668294322"/>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right style="medium">
        <color rgb="FFBFBFBF"/>
      </right>
      <top/>
      <bottom style="medium">
        <color rgb="FFBFBFBF"/>
      </bottom>
      <diagonal/>
    </border>
    <border>
      <left style="medium">
        <color rgb="FFBFBFBF"/>
      </left>
      <right style="medium">
        <color rgb="FFBFBFBF"/>
      </right>
      <top/>
      <bottom style="medium">
        <color rgb="FFBFBFBF"/>
      </bottom>
      <diagonal/>
    </border>
    <border>
      <left style="thin">
        <color theme="4" tint="0.39997558519241921"/>
      </left>
      <right style="thin">
        <color theme="4" tint="0.39997558519241921"/>
      </right>
      <top style="thin">
        <color indexed="64"/>
      </top>
      <bottom/>
      <diagonal/>
    </border>
    <border>
      <left/>
      <right style="thin">
        <color theme="4" tint="0.39997558519241921"/>
      </right>
      <top style="thin">
        <color indexed="64"/>
      </top>
      <bottom/>
      <diagonal/>
    </border>
    <border>
      <left style="thin">
        <color theme="4" tint="0.39997558519241921"/>
      </left>
      <right style="thin">
        <color theme="4" tint="0.39997558519241921"/>
      </right>
      <top style="thin">
        <color theme="4" tint="0.39997558519241921"/>
      </top>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s>
  <cellStyleXfs count="8">
    <xf numFmtId="0" fontId="0" fillId="0" borderId="0"/>
    <xf numFmtId="42"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cellStyleXfs>
  <cellXfs count="279">
    <xf numFmtId="0" fontId="0" fillId="0" borderId="0" xfId="0"/>
    <xf numFmtId="0" fontId="0" fillId="0" borderId="0" xfId="0" applyAlignment="1">
      <alignment horizontal="left" vertical="center"/>
    </xf>
    <xf numFmtId="0" fontId="0" fillId="2" borderId="3"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5" xfId="0" applyFill="1" applyBorder="1" applyAlignment="1">
      <alignment vertical="center"/>
    </xf>
    <xf numFmtId="0" fontId="0" fillId="2" borderId="4" xfId="0" applyFill="1" applyBorder="1" applyAlignment="1">
      <alignment vertical="center"/>
    </xf>
    <xf numFmtId="0" fontId="0" fillId="2" borderId="21" xfId="0" applyFill="1" applyBorder="1" applyAlignment="1">
      <alignment vertical="center"/>
    </xf>
    <xf numFmtId="0" fontId="0" fillId="2" borderId="21" xfId="0" applyFill="1" applyBorder="1" applyAlignment="1">
      <alignment vertical="center" wrapText="1"/>
    </xf>
    <xf numFmtId="9" fontId="0" fillId="2" borderId="11" xfId="2" applyFont="1" applyFill="1" applyBorder="1" applyAlignment="1" applyProtection="1">
      <alignment horizontal="center" vertical="center"/>
      <protection locked="0"/>
    </xf>
    <xf numFmtId="9" fontId="0" fillId="2" borderId="10" xfId="0" applyNumberFormat="1" applyFill="1" applyBorder="1" applyAlignment="1" applyProtection="1">
      <alignment horizontal="center" vertical="center"/>
      <protection locked="0"/>
    </xf>
    <xf numFmtId="9" fontId="0" fillId="2" borderId="11" xfId="2" applyFont="1" applyFill="1" applyBorder="1" applyAlignment="1" applyProtection="1">
      <alignment horizontal="center" vertical="center"/>
    </xf>
    <xf numFmtId="9" fontId="0" fillId="2" borderId="10" xfId="0" applyNumberFormat="1" applyFill="1" applyBorder="1" applyAlignment="1">
      <alignment horizontal="center" vertical="center"/>
    </xf>
    <xf numFmtId="0" fontId="1" fillId="4" borderId="21" xfId="0" applyFont="1" applyFill="1" applyBorder="1" applyAlignment="1" applyProtection="1">
      <alignment horizontal="right" vertical="center" wrapText="1"/>
      <protection locked="0"/>
    </xf>
    <xf numFmtId="0" fontId="1" fillId="2" borderId="24" xfId="0" applyFont="1" applyFill="1" applyBorder="1" applyAlignment="1" applyProtection="1">
      <alignment horizontal="center" vertical="center" wrapText="1"/>
      <protection locked="0"/>
    </xf>
    <xf numFmtId="0" fontId="1" fillId="10" borderId="34" xfId="0" applyFont="1" applyFill="1" applyBorder="1" applyAlignment="1" applyProtection="1">
      <alignment horizontal="center" vertical="center" wrapText="1"/>
      <protection locked="0"/>
    </xf>
    <xf numFmtId="0" fontId="1" fillId="7" borderId="34" xfId="0" applyFont="1" applyFill="1" applyBorder="1" applyAlignment="1" applyProtection="1">
      <alignment horizontal="center" vertical="center" wrapText="1"/>
      <protection locked="0"/>
    </xf>
    <xf numFmtId="0" fontId="1" fillId="8" borderId="24" xfId="0" applyFont="1" applyFill="1" applyBorder="1" applyAlignment="1" applyProtection="1">
      <alignment horizontal="center" vertical="center" wrapText="1"/>
      <protection locked="0"/>
    </xf>
    <xf numFmtId="9" fontId="4" fillId="0" borderId="11" xfId="2" applyFont="1" applyBorder="1" applyAlignment="1" applyProtection="1">
      <alignment horizontal="center" vertical="center" wrapText="1"/>
      <protection locked="0"/>
    </xf>
    <xf numFmtId="0" fontId="0" fillId="0" borderId="10" xfId="0" applyBorder="1" applyAlignment="1" applyProtection="1">
      <alignment horizontal="right" vertical="center"/>
      <protection locked="0"/>
    </xf>
    <xf numFmtId="42" fontId="0" fillId="0" borderId="5" xfId="1" applyFont="1" applyBorder="1" applyAlignment="1" applyProtection="1">
      <alignment horizontal="right" vertical="center"/>
      <protection locked="0"/>
    </xf>
    <xf numFmtId="9" fontId="0" fillId="0" borderId="5" xfId="2" applyFont="1" applyBorder="1" applyAlignment="1" applyProtection="1">
      <alignment horizontal="center" vertical="center"/>
      <protection locked="0"/>
    </xf>
    <xf numFmtId="9" fontId="4" fillId="0" borderId="2" xfId="2" applyFont="1" applyBorder="1" applyAlignment="1" applyProtection="1">
      <alignment horizontal="center" vertical="center" wrapText="1"/>
      <protection locked="0"/>
    </xf>
    <xf numFmtId="0" fontId="0" fillId="0" borderId="12" xfId="0" applyBorder="1" applyAlignment="1" applyProtection="1">
      <alignment horizontal="right" vertical="center"/>
      <protection locked="0"/>
    </xf>
    <xf numFmtId="42" fontId="0" fillId="0" borderId="1" xfId="1" applyFont="1" applyBorder="1" applyAlignment="1" applyProtection="1">
      <alignment horizontal="right" vertical="center"/>
      <protection locked="0"/>
    </xf>
    <xf numFmtId="0" fontId="4" fillId="0" borderId="7" xfId="0" applyFont="1" applyBorder="1" applyAlignment="1" applyProtection="1">
      <alignment horizontal="left" vertical="center" wrapText="1"/>
      <protection locked="0"/>
    </xf>
    <xf numFmtId="42" fontId="0" fillId="0" borderId="7" xfId="1" applyFont="1" applyBorder="1" applyAlignment="1" applyProtection="1">
      <alignment horizontal="right" vertical="center"/>
      <protection locked="0"/>
    </xf>
    <xf numFmtId="0" fontId="1" fillId="9" borderId="24" xfId="0" applyFont="1" applyFill="1" applyBorder="1" applyAlignment="1" applyProtection="1">
      <alignment horizontal="center" vertical="center" wrapText="1"/>
      <protection locked="0"/>
    </xf>
    <xf numFmtId="0" fontId="1" fillId="11" borderId="24" xfId="0" applyFont="1" applyFill="1" applyBorder="1" applyAlignment="1" applyProtection="1">
      <alignment horizontal="center" vertical="center" wrapText="1"/>
      <protection locked="0"/>
    </xf>
    <xf numFmtId="0" fontId="1" fillId="2" borderId="34" xfId="0" applyFont="1" applyFill="1" applyBorder="1" applyAlignment="1" applyProtection="1">
      <alignment horizontal="center" vertical="center" wrapText="1"/>
      <protection locked="0"/>
    </xf>
    <xf numFmtId="164" fontId="4" fillId="0" borderId="22" xfId="4" applyNumberFormat="1" applyFont="1" applyBorder="1" applyAlignment="1" applyProtection="1">
      <alignment horizontal="center" vertical="center" wrapText="1"/>
      <protection locked="0"/>
    </xf>
    <xf numFmtId="164" fontId="4" fillId="0" borderId="19" xfId="4" applyNumberFormat="1" applyFont="1" applyBorder="1" applyAlignment="1" applyProtection="1">
      <alignment horizontal="center" vertical="center" wrapText="1"/>
      <protection locked="0"/>
    </xf>
    <xf numFmtId="164" fontId="4" fillId="0" borderId="23" xfId="4" applyNumberFormat="1" applyFont="1" applyBorder="1" applyAlignment="1" applyProtection="1">
      <alignment horizontal="center" vertical="center" wrapText="1"/>
      <protection locked="0"/>
    </xf>
    <xf numFmtId="164" fontId="4" fillId="0" borderId="20" xfId="4" applyNumberFormat="1" applyFont="1" applyBorder="1" applyAlignment="1" applyProtection="1">
      <alignment horizontal="center" vertical="center" wrapText="1"/>
      <protection locked="0"/>
    </xf>
    <xf numFmtId="164" fontId="1" fillId="4" borderId="45" xfId="4" applyNumberFormat="1" applyFont="1" applyFill="1" applyBorder="1" applyAlignment="1" applyProtection="1">
      <alignment horizontal="right" vertical="center" wrapText="1"/>
      <protection locked="0"/>
    </xf>
    <xf numFmtId="164" fontId="1" fillId="8" borderId="24" xfId="4" applyNumberFormat="1" applyFont="1" applyFill="1" applyBorder="1" applyAlignment="1" applyProtection="1">
      <alignment horizontal="center" vertical="center" wrapText="1"/>
      <protection locked="0"/>
    </xf>
    <xf numFmtId="164" fontId="0" fillId="0" borderId="10" xfId="4" applyNumberFormat="1" applyFont="1" applyBorder="1" applyAlignment="1" applyProtection="1">
      <alignment horizontal="right" vertical="center"/>
      <protection locked="0"/>
    </xf>
    <xf numFmtId="164" fontId="1" fillId="4" borderId="46" xfId="4" applyNumberFormat="1" applyFont="1" applyFill="1" applyBorder="1" applyAlignment="1" applyProtection="1">
      <alignment horizontal="right" vertical="center" wrapText="1"/>
      <protection locked="0"/>
    </xf>
    <xf numFmtId="0" fontId="1" fillId="2" borderId="0" xfId="0" applyFont="1" applyFill="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1" fillId="4" borderId="45" xfId="0" applyFont="1" applyFill="1" applyBorder="1" applyAlignment="1" applyProtection="1">
      <alignment horizontal="right" vertical="center" wrapText="1"/>
      <protection locked="0"/>
    </xf>
    <xf numFmtId="9" fontId="4" fillId="0" borderId="1" xfId="2" applyFont="1" applyBorder="1" applyAlignment="1" applyProtection="1">
      <alignment horizontal="center" vertical="center" wrapText="1"/>
      <protection locked="0"/>
    </xf>
    <xf numFmtId="9" fontId="4" fillId="0" borderId="3" xfId="2" applyFont="1" applyBorder="1" applyAlignment="1" applyProtection="1">
      <alignment horizontal="center" vertical="center" wrapText="1"/>
      <protection locked="0"/>
    </xf>
    <xf numFmtId="9" fontId="4" fillId="0" borderId="7" xfId="2" applyFont="1" applyBorder="1" applyAlignment="1" applyProtection="1">
      <alignment horizontal="center" vertical="center" wrapText="1"/>
      <protection locked="0"/>
    </xf>
    <xf numFmtId="42" fontId="0" fillId="0" borderId="1" xfId="1" applyFont="1" applyBorder="1" applyAlignment="1" applyProtection="1">
      <alignment horizontal="right" vertical="center" wrapText="1"/>
      <protection locked="0"/>
    </xf>
    <xf numFmtId="0" fontId="5" fillId="12" borderId="55" xfId="0" applyFont="1" applyFill="1" applyBorder="1" applyAlignment="1" applyProtection="1">
      <alignment horizontal="center" vertical="center" wrapText="1"/>
      <protection locked="0"/>
    </xf>
    <xf numFmtId="42" fontId="0" fillId="0" borderId="5" xfId="1" applyFont="1" applyFill="1" applyBorder="1" applyAlignment="1" applyProtection="1">
      <alignment horizontal="right" vertical="center"/>
      <protection locked="0"/>
    </xf>
    <xf numFmtId="164" fontId="4" fillId="0" borderId="19" xfId="4" applyNumberFormat="1" applyFont="1" applyFill="1" applyBorder="1" applyAlignment="1" applyProtection="1">
      <alignment horizontal="center" vertical="center" wrapText="1"/>
      <protection locked="0"/>
    </xf>
    <xf numFmtId="0" fontId="0" fillId="12" borderId="0" xfId="0" applyFill="1"/>
    <xf numFmtId="9" fontId="0" fillId="2" borderId="11" xfId="2" applyFont="1" applyFill="1" applyBorder="1" applyAlignment="1">
      <alignment horizontal="center" vertical="center"/>
    </xf>
    <xf numFmtId="9" fontId="0" fillId="0" borderId="5" xfId="2"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164" fontId="0" fillId="0" borderId="0" xfId="4" applyNumberFormat="1" applyFont="1" applyAlignment="1" applyProtection="1">
      <alignment horizontal="center" vertical="center"/>
      <protection locked="0"/>
    </xf>
    <xf numFmtId="9" fontId="4" fillId="0" borderId="2" xfId="2" applyFont="1" applyFill="1" applyBorder="1" applyAlignment="1" applyProtection="1">
      <alignment horizontal="center" vertical="center" wrapText="1"/>
      <protection locked="0"/>
    </xf>
    <xf numFmtId="42" fontId="0" fillId="0" borderId="1" xfId="1" applyFont="1" applyFill="1" applyBorder="1" applyAlignment="1" applyProtection="1">
      <alignment horizontal="right" vertical="center"/>
      <protection locked="0"/>
    </xf>
    <xf numFmtId="164" fontId="0" fillId="0" borderId="10" xfId="4" applyNumberFormat="1" applyFont="1" applyFill="1" applyBorder="1" applyAlignment="1" applyProtection="1">
      <alignment horizontal="right" vertical="center"/>
      <protection locked="0"/>
    </xf>
    <xf numFmtId="9" fontId="0" fillId="0" borderId="11" xfId="2" applyFont="1" applyFill="1" applyBorder="1" applyAlignment="1" applyProtection="1">
      <alignment horizontal="center" vertical="center"/>
      <protection locked="0"/>
    </xf>
    <xf numFmtId="9" fontId="0" fillId="0" borderId="10" xfId="0" applyNumberFormat="1" applyBorder="1" applyAlignment="1" applyProtection="1">
      <alignment horizontal="center" vertical="center"/>
      <protection locked="0"/>
    </xf>
    <xf numFmtId="164" fontId="0" fillId="0" borderId="10" xfId="4" applyNumberFormat="1"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42" fontId="0" fillId="0" borderId="41" xfId="1" applyFont="1" applyBorder="1" applyAlignment="1" applyProtection="1">
      <alignment horizontal="left" vertical="center" wrapText="1"/>
      <protection locked="0"/>
    </xf>
    <xf numFmtId="10" fontId="0" fillId="2" borderId="11" xfId="2" applyNumberFormat="1" applyFont="1" applyFill="1" applyBorder="1" applyAlignment="1" applyProtection="1">
      <alignment horizontal="center" vertical="center"/>
    </xf>
    <xf numFmtId="164" fontId="4" fillId="0" borderId="56" xfId="4" applyNumberFormat="1" applyFont="1" applyBorder="1" applyAlignment="1" applyProtection="1">
      <alignment horizontal="center" vertical="center" wrapText="1"/>
      <protection locked="0"/>
    </xf>
    <xf numFmtId="164" fontId="4" fillId="0" borderId="57" xfId="4" applyNumberFormat="1" applyFont="1" applyBorder="1" applyAlignment="1" applyProtection="1">
      <alignment horizontal="center" vertical="center" wrapText="1"/>
      <protection locked="0"/>
    </xf>
    <xf numFmtId="164" fontId="4" fillId="0" borderId="59" xfId="4" applyNumberFormat="1" applyFont="1" applyBorder="1" applyAlignment="1" applyProtection="1">
      <alignment horizontal="center" vertical="center" wrapText="1"/>
      <protection locked="0"/>
    </xf>
    <xf numFmtId="164" fontId="4" fillId="0" borderId="41" xfId="4" applyNumberFormat="1" applyFont="1" applyBorder="1" applyAlignment="1" applyProtection="1">
      <alignment horizontal="center" vertical="center" wrapText="1"/>
      <protection locked="0"/>
    </xf>
    <xf numFmtId="0" fontId="4" fillId="0" borderId="51" xfId="0" applyFont="1" applyBorder="1" applyAlignment="1" applyProtection="1">
      <alignment horizontal="left" vertical="center" wrapText="1"/>
      <protection locked="0"/>
    </xf>
    <xf numFmtId="0" fontId="0" fillId="0" borderId="24" xfId="0" applyBorder="1" applyAlignment="1" applyProtection="1">
      <alignment vertical="center" wrapText="1"/>
      <protection locked="0"/>
    </xf>
    <xf numFmtId="164" fontId="4" fillId="0" borderId="56" xfId="4" applyNumberFormat="1" applyFont="1" applyFill="1" applyBorder="1" applyAlignment="1" applyProtection="1">
      <alignment horizontal="center" vertical="center" wrapText="1"/>
      <protection locked="0"/>
    </xf>
    <xf numFmtId="9" fontId="0" fillId="2" borderId="60" xfId="0" applyNumberFormat="1" applyFill="1" applyBorder="1" applyAlignment="1">
      <alignment horizontal="center" vertical="center"/>
    </xf>
    <xf numFmtId="164" fontId="0" fillId="0" borderId="61" xfId="4" applyNumberFormat="1" applyFont="1" applyBorder="1" applyAlignment="1" applyProtection="1">
      <alignment horizontal="right" vertical="center"/>
      <protection locked="0"/>
    </xf>
    <xf numFmtId="0" fontId="4" fillId="0" borderId="24" xfId="4" applyNumberFormat="1" applyFont="1" applyBorder="1" applyAlignment="1" applyProtection="1">
      <alignment horizontal="left" vertical="center" wrapText="1"/>
      <protection locked="0"/>
    </xf>
    <xf numFmtId="0" fontId="0" fillId="0" borderId="10" xfId="0" applyBorder="1" applyAlignment="1" applyProtection="1">
      <alignment horizontal="left" vertical="center"/>
      <protection locked="0"/>
    </xf>
    <xf numFmtId="42" fontId="0" fillId="0" borderId="41" xfId="1" applyFont="1" applyBorder="1" applyAlignment="1" applyProtection="1">
      <alignment horizontal="left" vertical="center"/>
      <protection locked="0"/>
    </xf>
    <xf numFmtId="164" fontId="4" fillId="0" borderId="62" xfId="4" applyNumberFormat="1" applyFont="1" applyBorder="1" applyAlignment="1" applyProtection="1">
      <alignment horizontal="left" vertical="center" wrapText="1"/>
      <protection locked="0"/>
    </xf>
    <xf numFmtId="164" fontId="4" fillId="0" borderId="24" xfId="4" applyNumberFormat="1"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164" fontId="0" fillId="0" borderId="10" xfId="4" applyNumberFormat="1" applyFont="1" applyBorder="1" applyAlignment="1" applyProtection="1">
      <alignment horizontal="center" vertical="center"/>
      <protection locked="0"/>
    </xf>
    <xf numFmtId="42" fontId="0" fillId="0" borderId="41" xfId="1" applyFont="1" applyBorder="1" applyAlignment="1" applyProtection="1">
      <alignment horizontal="center" vertical="center" wrapText="1"/>
      <protection locked="0"/>
    </xf>
    <xf numFmtId="166" fontId="0" fillId="2" borderId="11" xfId="2" applyNumberFormat="1" applyFont="1" applyFill="1" applyBorder="1" applyAlignment="1" applyProtection="1">
      <alignment horizontal="center" vertical="center"/>
      <protection locked="0"/>
    </xf>
    <xf numFmtId="165" fontId="0" fillId="2" borderId="10" xfId="0" applyNumberFormat="1" applyFill="1" applyBorder="1" applyAlignment="1" applyProtection="1">
      <alignment horizontal="center" vertical="center"/>
      <protection locked="0"/>
    </xf>
    <xf numFmtId="10" fontId="0" fillId="2" borderId="10" xfId="0" applyNumberFormat="1" applyFill="1" applyBorder="1" applyAlignment="1" applyProtection="1">
      <alignment horizontal="center" vertical="center"/>
      <protection locked="0"/>
    </xf>
    <xf numFmtId="6" fontId="0" fillId="0" borderId="1" xfId="1" applyNumberFormat="1" applyFont="1" applyBorder="1" applyAlignment="1" applyProtection="1">
      <alignment horizontal="right" vertical="center"/>
      <protection locked="0"/>
    </xf>
    <xf numFmtId="8" fontId="0" fillId="0" borderId="5" xfId="1" applyNumberFormat="1" applyFont="1" applyBorder="1" applyAlignment="1" applyProtection="1">
      <alignment horizontal="right" vertical="center"/>
      <protection locked="0"/>
    </xf>
    <xf numFmtId="164" fontId="0" fillId="0" borderId="12" xfId="0" applyNumberFormat="1" applyBorder="1" applyAlignment="1" applyProtection="1">
      <alignment horizontal="right" vertical="center"/>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64" fontId="0" fillId="0" borderId="12" xfId="4" applyNumberFormat="1" applyFont="1" applyBorder="1" applyAlignment="1" applyProtection="1">
      <alignment horizontal="right" vertical="center"/>
      <protection locked="0"/>
    </xf>
    <xf numFmtId="3" fontId="4" fillId="0" borderId="7" xfId="0" applyNumberFormat="1" applyFont="1" applyBorder="1" applyAlignment="1" applyProtection="1">
      <alignment horizontal="center" vertical="center" wrapText="1"/>
      <protection locked="0"/>
    </xf>
    <xf numFmtId="10" fontId="0" fillId="2" borderId="10" xfId="0" applyNumberFormat="1" applyFill="1" applyBorder="1" applyAlignment="1">
      <alignment horizontal="center" vertical="center"/>
    </xf>
    <xf numFmtId="42" fontId="4" fillId="0" borderId="5" xfId="1" applyFont="1" applyBorder="1" applyAlignment="1" applyProtection="1">
      <alignment horizontal="right" vertical="center"/>
      <protection locked="0"/>
    </xf>
    <xf numFmtId="42" fontId="4" fillId="0" borderId="1" xfId="1" applyFont="1" applyBorder="1" applyAlignment="1" applyProtection="1">
      <alignment horizontal="right" vertical="center"/>
      <protection locked="0"/>
    </xf>
    <xf numFmtId="6" fontId="4" fillId="0" borderId="1" xfId="1" applyNumberFormat="1" applyFont="1" applyFill="1" applyBorder="1" applyAlignment="1" applyProtection="1">
      <alignment horizontal="right" vertical="center"/>
      <protection locked="0"/>
    </xf>
    <xf numFmtId="0" fontId="4" fillId="0" borderId="12" xfId="0" applyFont="1" applyBorder="1" applyAlignment="1" applyProtection="1">
      <alignment horizontal="right" vertical="center"/>
      <protection locked="0"/>
    </xf>
    <xf numFmtId="164" fontId="4" fillId="0" borderId="58" xfId="4" applyNumberFormat="1" applyFont="1" applyFill="1" applyBorder="1" applyAlignment="1" applyProtection="1">
      <alignment horizontal="center" vertical="center" wrapText="1"/>
      <protection locked="0"/>
    </xf>
    <xf numFmtId="42" fontId="4" fillId="0" borderId="5" xfId="1" applyFont="1" applyFill="1" applyBorder="1" applyAlignment="1" applyProtection="1">
      <alignment horizontal="right" vertical="center"/>
      <protection locked="0"/>
    </xf>
    <xf numFmtId="164" fontId="4" fillId="0" borderId="57" xfId="4" applyNumberFormat="1" applyFont="1" applyFill="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167" fontId="4" fillId="0" borderId="22" xfId="5" applyNumberFormat="1" applyFont="1" applyBorder="1" applyAlignment="1" applyProtection="1">
      <alignment horizontal="center" vertical="center" wrapText="1"/>
      <protection locked="0"/>
    </xf>
    <xf numFmtId="168" fontId="15" fillId="0" borderId="65" xfId="0" applyNumberFormat="1" applyFont="1" applyBorder="1" applyAlignment="1">
      <alignment horizontal="right" vertical="center"/>
    </xf>
    <xf numFmtId="0" fontId="4" fillId="0" borderId="1" xfId="0" applyFont="1" applyBorder="1" applyAlignment="1" applyProtection="1">
      <alignment horizontal="center" vertical="center" wrapText="1"/>
      <protection locked="0"/>
    </xf>
    <xf numFmtId="167" fontId="4" fillId="0" borderId="22" xfId="5" applyNumberFormat="1" applyFont="1" applyFill="1" applyBorder="1" applyAlignment="1" applyProtection="1">
      <alignment horizontal="center" vertical="center" wrapText="1"/>
      <protection locked="0"/>
    </xf>
    <xf numFmtId="164" fontId="4" fillId="0" borderId="22" xfId="4" applyNumberFormat="1" applyFont="1" applyFill="1" applyBorder="1" applyAlignment="1" applyProtection="1">
      <alignment horizontal="center" vertical="center" wrapText="1"/>
      <protection locked="0"/>
    </xf>
    <xf numFmtId="168" fontId="15" fillId="0" borderId="0" xfId="0" applyNumberFormat="1" applyFont="1" applyAlignment="1">
      <alignment horizontal="right" vertical="center"/>
    </xf>
    <xf numFmtId="42" fontId="0" fillId="0" borderId="41" xfId="1" applyFont="1" applyBorder="1" applyAlignment="1" applyProtection="1">
      <alignment horizontal="right" vertical="center"/>
      <protection locked="0"/>
    </xf>
    <xf numFmtId="0" fontId="0" fillId="0" borderId="69" xfId="0" applyBorder="1" applyAlignment="1" applyProtection="1">
      <alignment horizontal="right" vertical="center"/>
      <protection locked="0"/>
    </xf>
    <xf numFmtId="0" fontId="5" fillId="12" borderId="70" xfId="0" applyFont="1" applyFill="1" applyBorder="1" applyAlignment="1" applyProtection="1">
      <alignment horizontal="center" vertical="center" wrapText="1"/>
      <protection locked="0"/>
    </xf>
    <xf numFmtId="0" fontId="16" fillId="0" borderId="5" xfId="0" applyFont="1" applyBorder="1" applyAlignment="1" applyProtection="1">
      <alignment horizontal="left" vertical="center" wrapText="1"/>
      <protection locked="0"/>
    </xf>
    <xf numFmtId="0" fontId="0" fillId="0" borderId="10" xfId="0" applyBorder="1" applyAlignment="1" applyProtection="1">
      <alignment horizontal="center" vertical="center"/>
      <protection locked="0"/>
    </xf>
    <xf numFmtId="0" fontId="16" fillId="0" borderId="1" xfId="0" applyFont="1" applyBorder="1" applyAlignment="1" applyProtection="1">
      <alignment horizontal="left" vertical="center" wrapText="1"/>
      <protection locked="0"/>
    </xf>
    <xf numFmtId="9" fontId="4" fillId="0" borderId="1" xfId="2"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165" fontId="0" fillId="0" borderId="1" xfId="2" applyNumberFormat="1" applyFont="1" applyFill="1" applyBorder="1" applyAlignment="1" applyProtection="1">
      <alignment horizontal="center" vertical="center" wrapText="1"/>
      <protection locked="0"/>
    </xf>
    <xf numFmtId="9" fontId="0" fillId="0" borderId="11" xfId="2" applyFont="1" applyBorder="1" applyAlignment="1" applyProtection="1">
      <alignment horizontal="center" vertical="center" wrapText="1"/>
      <protection locked="0"/>
    </xf>
    <xf numFmtId="164" fontId="0" fillId="0" borderId="19" xfId="4" applyNumberFormat="1"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164" fontId="0" fillId="0" borderId="5" xfId="2" applyNumberFormat="1" applyFont="1" applyBorder="1" applyAlignment="1" applyProtection="1">
      <alignment horizontal="center" vertical="center"/>
      <protection locked="0"/>
    </xf>
    <xf numFmtId="0" fontId="4" fillId="0" borderId="10" xfId="0" applyFont="1" applyBorder="1" applyAlignment="1" applyProtection="1">
      <alignment horizontal="right" vertical="center"/>
      <protection locked="0"/>
    </xf>
    <xf numFmtId="164" fontId="0" fillId="0" borderId="19" xfId="4" applyNumberFormat="1" applyFont="1" applyFill="1" applyBorder="1" applyAlignment="1" applyProtection="1">
      <alignment horizontal="center" vertical="center" wrapText="1"/>
      <protection locked="0"/>
    </xf>
    <xf numFmtId="165" fontId="0" fillId="0" borderId="11" xfId="2" applyNumberFormat="1" applyFont="1" applyBorder="1" applyAlignment="1" applyProtection="1">
      <alignment horizontal="center" vertical="center" wrapText="1"/>
      <protection locked="0"/>
    </xf>
    <xf numFmtId="164" fontId="0" fillId="0" borderId="22" xfId="4" applyNumberFormat="1" applyFont="1" applyBorder="1" applyAlignment="1" applyProtection="1">
      <alignment horizontal="center" vertical="center" wrapText="1"/>
      <protection locked="0"/>
    </xf>
    <xf numFmtId="42" fontId="0" fillId="0" borderId="67" xfId="1" applyFont="1" applyBorder="1" applyAlignment="1" applyProtection="1">
      <alignment vertical="center"/>
      <protection locked="0"/>
    </xf>
    <xf numFmtId="164" fontId="10" fillId="0" borderId="10" xfId="4" applyNumberFormat="1"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164" fontId="0" fillId="0" borderId="22" xfId="6" applyNumberFormat="1" applyFont="1" applyFill="1" applyBorder="1" applyAlignment="1" applyProtection="1">
      <alignment horizontal="center" vertical="center" wrapText="1"/>
      <protection locked="0"/>
    </xf>
    <xf numFmtId="42" fontId="0" fillId="0" borderId="5" xfId="7" applyFont="1" applyBorder="1" applyAlignment="1" applyProtection="1">
      <alignment horizontal="right" vertical="center"/>
      <protection locked="0"/>
    </xf>
    <xf numFmtId="164" fontId="0" fillId="0" borderId="22" xfId="6" applyNumberFormat="1" applyFont="1" applyBorder="1" applyAlignment="1" applyProtection="1">
      <alignment horizontal="center" vertical="center" wrapText="1"/>
      <protection locked="0"/>
    </xf>
    <xf numFmtId="3" fontId="0" fillId="0" borderId="10" xfId="0" applyNumberFormat="1" applyBorder="1" applyAlignment="1" applyProtection="1">
      <alignment horizontal="center" vertical="center"/>
      <protection locked="0"/>
    </xf>
    <xf numFmtId="3" fontId="0" fillId="0" borderId="10" xfId="0" applyNumberFormat="1" applyBorder="1" applyAlignment="1" applyProtection="1">
      <alignment horizontal="right" vertical="center"/>
      <protection locked="0"/>
    </xf>
    <xf numFmtId="164" fontId="0" fillId="0" borderId="10" xfId="6" applyNumberFormat="1" applyFont="1" applyBorder="1" applyAlignment="1" applyProtection="1">
      <alignment horizontal="right" vertical="center"/>
      <protection locked="0"/>
    </xf>
    <xf numFmtId="164" fontId="14" fillId="0" borderId="5" xfId="2" applyNumberFormat="1" applyFont="1" applyBorder="1" applyAlignment="1" applyProtection="1">
      <alignment horizontal="center" vertical="center"/>
      <protection locked="0"/>
    </xf>
    <xf numFmtId="42" fontId="0" fillId="0" borderId="0" xfId="7" applyFont="1" applyBorder="1" applyAlignment="1" applyProtection="1">
      <alignment horizontal="right" vertical="center"/>
      <protection locked="0"/>
    </xf>
    <xf numFmtId="9" fontId="0" fillId="0" borderId="0" xfId="2" applyFont="1" applyFill="1" applyBorder="1" applyAlignment="1" applyProtection="1">
      <alignment horizontal="center" vertical="center"/>
    </xf>
    <xf numFmtId="9" fontId="0" fillId="0" borderId="0" xfId="0" applyNumberFormat="1" applyAlignment="1">
      <alignment horizontal="center" vertical="center"/>
    </xf>
    <xf numFmtId="0" fontId="18" fillId="13" borderId="72" xfId="0" applyFont="1" applyFill="1" applyBorder="1" applyAlignment="1">
      <alignment horizontal="center" vertical="center"/>
    </xf>
    <xf numFmtId="0" fontId="18" fillId="13" borderId="73" xfId="0" applyFont="1" applyFill="1" applyBorder="1" applyAlignment="1">
      <alignment horizontal="center" vertical="center"/>
    </xf>
    <xf numFmtId="0" fontId="19" fillId="0" borderId="72" xfId="0" applyFont="1" applyBorder="1" applyAlignment="1">
      <alignment vertical="center"/>
    </xf>
    <xf numFmtId="169" fontId="14" fillId="0" borderId="74" xfId="0" applyNumberFormat="1" applyFont="1" applyBorder="1" applyAlignment="1">
      <alignment horizontal="center" vertical="center"/>
    </xf>
    <xf numFmtId="0" fontId="19" fillId="0" borderId="75" xfId="0" applyFont="1" applyBorder="1" applyAlignment="1">
      <alignment vertical="center"/>
    </xf>
    <xf numFmtId="3" fontId="14" fillId="0" borderId="75" xfId="0" applyNumberFormat="1" applyFont="1" applyBorder="1" applyAlignment="1">
      <alignment horizontal="center" vertical="center"/>
    </xf>
    <xf numFmtId="3" fontId="19" fillId="0" borderId="74" xfId="0" applyNumberFormat="1" applyFont="1" applyBorder="1" applyAlignment="1">
      <alignment horizontal="center" vertical="center"/>
    </xf>
    <xf numFmtId="164" fontId="1" fillId="4" borderId="45" xfId="4" applyNumberFormat="1" applyFont="1" applyFill="1" applyBorder="1" applyAlignment="1" applyProtection="1">
      <alignment horizontal="center" vertical="center" wrapText="1"/>
      <protection locked="0"/>
    </xf>
    <xf numFmtId="0" fontId="1" fillId="2" borderId="78" xfId="0" applyFont="1" applyFill="1" applyBorder="1" applyAlignment="1" applyProtection="1">
      <alignment horizontal="center" vertical="center" wrapText="1"/>
      <protection locked="0"/>
    </xf>
    <xf numFmtId="164" fontId="1" fillId="8" borderId="78" xfId="4" applyNumberFormat="1" applyFont="1" applyFill="1" applyBorder="1" applyAlignment="1" applyProtection="1">
      <alignment horizontal="center" vertical="center" wrapText="1"/>
      <protection locked="0"/>
    </xf>
    <xf numFmtId="0" fontId="1" fillId="8" borderId="78" xfId="0" applyFont="1" applyFill="1" applyBorder="1" applyAlignment="1" applyProtection="1">
      <alignment horizontal="center" vertical="center" wrapText="1"/>
      <protection locked="0"/>
    </xf>
    <xf numFmtId="0" fontId="1" fillId="9" borderId="78" xfId="0" applyFont="1" applyFill="1" applyBorder="1" applyAlignment="1" applyProtection="1">
      <alignment horizontal="center" vertical="center" wrapText="1"/>
      <protection locked="0"/>
    </xf>
    <xf numFmtId="0" fontId="1" fillId="11" borderId="78" xfId="0" applyFont="1" applyFill="1" applyBorder="1" applyAlignment="1" applyProtection="1">
      <alignment horizontal="center" vertical="center" wrapText="1"/>
      <protection locked="0"/>
    </xf>
    <xf numFmtId="0" fontId="4" fillId="0" borderId="79" xfId="0" applyFont="1" applyBorder="1" applyAlignment="1" applyProtection="1">
      <alignment horizontal="left" vertical="center" wrapText="1"/>
      <protection locked="0"/>
    </xf>
    <xf numFmtId="9" fontId="4" fillId="0" borderId="79" xfId="2" applyFont="1" applyBorder="1" applyAlignment="1" applyProtection="1">
      <alignment horizontal="center" vertical="center" wrapText="1"/>
      <protection locked="0"/>
    </xf>
    <xf numFmtId="3" fontId="0" fillId="9" borderId="79" xfId="0" applyNumberFormat="1" applyFill="1" applyBorder="1" applyAlignment="1" applyProtection="1">
      <alignment horizontal="center" vertical="center"/>
      <protection locked="0"/>
    </xf>
    <xf numFmtId="42" fontId="0" fillId="9" borderId="79" xfId="1" applyFont="1" applyFill="1" applyBorder="1" applyAlignment="1" applyProtection="1">
      <alignment horizontal="right" vertical="center"/>
      <protection locked="0"/>
    </xf>
    <xf numFmtId="164" fontId="4" fillId="9" borderId="79" xfId="4" applyNumberFormat="1" applyFont="1" applyFill="1" applyBorder="1" applyAlignment="1" applyProtection="1">
      <alignment horizontal="center" vertical="center" wrapText="1"/>
      <protection locked="0"/>
    </xf>
    <xf numFmtId="9" fontId="0" fillId="2" borderId="79" xfId="2" applyFont="1" applyFill="1" applyBorder="1" applyAlignment="1" applyProtection="1">
      <alignment horizontal="center" vertical="center"/>
    </xf>
    <xf numFmtId="9" fontId="0" fillId="2" borderId="79" xfId="0" applyNumberFormat="1" applyFill="1" applyBorder="1" applyAlignment="1">
      <alignment horizontal="center" vertical="center"/>
    </xf>
    <xf numFmtId="0" fontId="0" fillId="0" borderId="79" xfId="0" applyBorder="1" applyAlignment="1" applyProtection="1">
      <alignment horizontal="right" vertical="center"/>
      <protection locked="0"/>
    </xf>
    <xf numFmtId="164" fontId="0" fillId="0" borderId="79" xfId="4" applyNumberFormat="1" applyFont="1" applyBorder="1" applyAlignment="1" applyProtection="1">
      <alignment horizontal="right" vertical="center"/>
      <protection locked="0"/>
    </xf>
    <xf numFmtId="42" fontId="0" fillId="0" borderId="79" xfId="1" applyFont="1" applyBorder="1" applyAlignment="1" applyProtection="1">
      <alignment horizontal="right" vertical="center"/>
      <protection locked="0"/>
    </xf>
    <xf numFmtId="9" fontId="0" fillId="2" borderId="79" xfId="2" applyFont="1" applyFill="1" applyBorder="1" applyAlignment="1" applyProtection="1">
      <alignment horizontal="center" vertical="center"/>
      <protection locked="0"/>
    </xf>
    <xf numFmtId="9" fontId="0" fillId="2" borderId="79" xfId="0" applyNumberFormat="1" applyFill="1" applyBorder="1" applyAlignment="1" applyProtection="1">
      <alignment horizontal="center" vertical="center"/>
      <protection locked="0"/>
    </xf>
    <xf numFmtId="9" fontId="0" fillId="0" borderId="79" xfId="2" applyFont="1" applyBorder="1" applyAlignment="1" applyProtection="1">
      <alignment horizontal="center" vertical="center"/>
      <protection locked="0"/>
    </xf>
    <xf numFmtId="3" fontId="4" fillId="9" borderId="79" xfId="4" applyNumberFormat="1" applyFont="1" applyFill="1" applyBorder="1" applyAlignment="1" applyProtection="1">
      <alignment horizontal="center" vertical="center" wrapText="1"/>
      <protection locked="0"/>
    </xf>
    <xf numFmtId="3" fontId="0" fillId="9" borderId="79" xfId="4" applyNumberFormat="1" applyFont="1" applyFill="1" applyBorder="1" applyAlignment="1" applyProtection="1">
      <alignment horizontal="center" vertical="center"/>
      <protection locked="0"/>
    </xf>
    <xf numFmtId="170" fontId="4" fillId="9" borderId="79" xfId="2" applyNumberFormat="1" applyFont="1" applyFill="1" applyBorder="1" applyAlignment="1" applyProtection="1">
      <alignment horizontal="center" vertical="center" wrapText="1"/>
      <protection locked="0"/>
    </xf>
    <xf numFmtId="171" fontId="2" fillId="9" borderId="79" xfId="6" applyNumberFormat="1" applyFont="1" applyFill="1" applyBorder="1" applyAlignment="1" applyProtection="1">
      <alignment horizontal="center" vertical="center" wrapText="1"/>
      <protection locked="0"/>
    </xf>
    <xf numFmtId="164" fontId="0" fillId="0" borderId="79" xfId="4" applyNumberFormat="1" applyFont="1" applyFill="1" applyBorder="1" applyAlignment="1" applyProtection="1">
      <alignment horizontal="right" vertical="center"/>
      <protection locked="0"/>
    </xf>
    <xf numFmtId="42" fontId="0" fillId="0" borderId="79" xfId="1" applyFont="1" applyFill="1" applyBorder="1" applyAlignment="1" applyProtection="1">
      <alignment horizontal="right" vertical="center"/>
      <protection locked="0"/>
    </xf>
    <xf numFmtId="9" fontId="0" fillId="0" borderId="79" xfId="2" applyFont="1" applyFill="1" applyBorder="1" applyAlignment="1" applyProtection="1">
      <alignment horizontal="center" vertical="center"/>
      <protection locked="0"/>
    </xf>
    <xf numFmtId="0" fontId="5" fillId="12" borderId="79" xfId="0" applyFont="1" applyFill="1" applyBorder="1" applyAlignment="1" applyProtection="1">
      <alignment horizontal="center" vertical="center" wrapText="1"/>
      <protection locked="0"/>
    </xf>
    <xf numFmtId="9" fontId="4" fillId="0" borderId="3" xfId="2" applyFont="1" applyBorder="1" applyAlignment="1" applyProtection="1">
      <alignment horizontal="left" vertical="center" wrapText="1"/>
      <protection locked="0"/>
    </xf>
    <xf numFmtId="9" fontId="4" fillId="0" borderId="7" xfId="2" applyFont="1" applyBorder="1" applyAlignment="1" applyProtection="1">
      <alignment horizontal="left" vertical="center" wrapText="1"/>
      <protection locked="0"/>
    </xf>
    <xf numFmtId="0" fontId="0" fillId="2" borderId="0" xfId="0" applyFill="1" applyAlignment="1" applyProtection="1">
      <alignment vertical="center"/>
      <protection locked="0"/>
    </xf>
    <xf numFmtId="0" fontId="0" fillId="0" borderId="0" xfId="0" applyAlignment="1" applyProtection="1">
      <alignment vertical="center"/>
      <protection locked="0"/>
    </xf>
    <xf numFmtId="164" fontId="1" fillId="5" borderId="0" xfId="4" applyNumberFormat="1" applyFont="1" applyFill="1" applyBorder="1" applyAlignment="1" applyProtection="1">
      <alignment horizontal="center" vertical="center" wrapText="1"/>
      <protection locked="0"/>
    </xf>
    <xf numFmtId="42" fontId="0" fillId="0" borderId="0" xfId="0" applyNumberFormat="1" applyAlignment="1" applyProtection="1">
      <alignment vertical="center"/>
      <protection locked="0"/>
    </xf>
    <xf numFmtId="0" fontId="13" fillId="0" borderId="0" xfId="0" applyFont="1" applyAlignment="1">
      <alignment vertical="center" wrapText="1"/>
    </xf>
    <xf numFmtId="0" fontId="0" fillId="12" borderId="0" xfId="0" applyFill="1" applyAlignment="1" applyProtection="1">
      <alignment vertical="center" wrapText="1"/>
      <protection locked="0"/>
    </xf>
    <xf numFmtId="9" fontId="0" fillId="0" borderId="0" xfId="2" applyFont="1" applyAlignment="1" applyProtection="1">
      <alignment vertical="center"/>
      <protection locked="0"/>
    </xf>
    <xf numFmtId="164" fontId="0" fillId="0" borderId="0" xfId="4" applyNumberFormat="1" applyFont="1" applyAlignment="1" applyProtection="1">
      <alignment vertical="center"/>
      <protection locked="0"/>
    </xf>
    <xf numFmtId="0" fontId="4" fillId="0" borderId="62" xfId="4" applyNumberFormat="1" applyFont="1" applyBorder="1" applyAlignment="1" applyProtection="1">
      <alignment horizontal="left" vertical="center" wrapText="1"/>
      <protection locked="0"/>
    </xf>
    <xf numFmtId="0" fontId="0" fillId="0" borderId="0" xfId="0" applyAlignment="1" applyProtection="1">
      <alignment vertical="center" wrapText="1"/>
      <protection locked="0"/>
    </xf>
    <xf numFmtId="43" fontId="0" fillId="0" borderId="0" xfId="4" applyFont="1" applyAlignment="1" applyProtection="1">
      <alignment vertical="center"/>
      <protection locked="0"/>
    </xf>
    <xf numFmtId="3"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0" fontId="17" fillId="0" borderId="0" xfId="0" applyFont="1" applyAlignment="1">
      <alignment vertical="center"/>
    </xf>
    <xf numFmtId="1" fontId="0" fillId="0" borderId="0" xfId="0" applyNumberFormat="1" applyAlignment="1" applyProtection="1">
      <alignment vertical="center"/>
      <protection locked="0"/>
    </xf>
    <xf numFmtId="43" fontId="0" fillId="0" borderId="0" xfId="4" applyFont="1" applyAlignment="1" applyProtection="1">
      <alignment horizontal="center" vertical="center"/>
      <protection locked="0"/>
    </xf>
    <xf numFmtId="164" fontId="0" fillId="0" borderId="0" xfId="4" applyNumberFormat="1" applyFont="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9" fillId="2" borderId="45" xfId="0" applyFont="1" applyFill="1" applyBorder="1" applyAlignment="1" applyProtection="1">
      <alignment horizontal="center" vertical="center"/>
      <protection locked="0"/>
    </xf>
    <xf numFmtId="0" fontId="9" fillId="2" borderId="47" xfId="0" applyFont="1" applyFill="1" applyBorder="1" applyAlignment="1" applyProtection="1">
      <alignment horizontal="center" vertical="center"/>
      <protection locked="0"/>
    </xf>
    <xf numFmtId="0" fontId="9" fillId="2" borderId="46" xfId="0" applyFont="1" applyFill="1" applyBorder="1" applyAlignment="1" applyProtection="1">
      <alignment horizontal="center" vertical="center"/>
      <protection locked="0"/>
    </xf>
    <xf numFmtId="0" fontId="1" fillId="4" borderId="45" xfId="0" applyFont="1" applyFill="1" applyBorder="1" applyAlignment="1" applyProtection="1">
      <alignment horizontal="right" vertical="center" wrapText="1"/>
      <protection locked="0"/>
    </xf>
    <xf numFmtId="0" fontId="1" fillId="4" borderId="46" xfId="0" applyFont="1" applyFill="1" applyBorder="1" applyAlignment="1" applyProtection="1">
      <alignment horizontal="right" vertical="center" wrapText="1"/>
      <protection locked="0"/>
    </xf>
    <xf numFmtId="0" fontId="1" fillId="2" borderId="33"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44" xfId="0" applyFont="1" applyFill="1" applyBorder="1" applyAlignment="1" applyProtection="1">
      <alignment horizontal="center" vertical="center" wrapText="1"/>
      <protection locked="0"/>
    </xf>
    <xf numFmtId="0" fontId="10" fillId="2" borderId="48" xfId="0" applyFont="1" applyFill="1" applyBorder="1" applyAlignment="1" applyProtection="1">
      <alignment horizontal="left" vertical="center" wrapText="1"/>
      <protection locked="0"/>
    </xf>
    <xf numFmtId="0" fontId="1" fillId="5" borderId="16" xfId="0" applyFont="1" applyFill="1" applyBorder="1" applyAlignment="1" applyProtection="1">
      <alignment horizontal="center" vertical="center" wrapText="1"/>
      <protection locked="0"/>
    </xf>
    <xf numFmtId="0" fontId="1" fillId="5" borderId="17" xfId="0" applyFont="1" applyFill="1" applyBorder="1" applyAlignment="1" applyProtection="1">
      <alignment horizontal="center" vertical="center" wrapText="1"/>
      <protection locked="0"/>
    </xf>
    <xf numFmtId="0" fontId="8" fillId="7" borderId="15" xfId="0" applyFont="1" applyFill="1" applyBorder="1" applyAlignment="1" applyProtection="1">
      <alignment horizontal="center" vertical="center"/>
      <protection locked="0"/>
    </xf>
    <xf numFmtId="0" fontId="8" fillId="7" borderId="0" xfId="0" applyFont="1" applyFill="1" applyAlignment="1" applyProtection="1">
      <alignment horizontal="center" vertical="center"/>
      <protection locked="0"/>
    </xf>
    <xf numFmtId="0" fontId="1" fillId="3" borderId="18"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49"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1" fillId="3" borderId="35"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36" xfId="0" applyFont="1" applyFill="1" applyBorder="1" applyAlignment="1" applyProtection="1">
      <alignment horizontal="center" vertical="center" wrapText="1"/>
      <protection locked="0"/>
    </xf>
    <xf numFmtId="9" fontId="8" fillId="3" borderId="14" xfId="2" applyFont="1" applyFill="1" applyBorder="1" applyAlignment="1" applyProtection="1">
      <alignment horizontal="center" vertical="center" wrapText="1"/>
      <protection locked="0"/>
    </xf>
    <xf numFmtId="9" fontId="8" fillId="3" borderId="5"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13" xfId="2" applyFont="1" applyFill="1" applyBorder="1" applyAlignment="1" applyProtection="1">
      <alignment horizontal="center" vertical="center" wrapText="1"/>
      <protection locked="0"/>
    </xf>
    <xf numFmtId="9" fontId="1" fillId="3" borderId="37" xfId="2" applyFont="1" applyFill="1" applyBorder="1" applyAlignment="1" applyProtection="1">
      <alignment horizontal="center" vertical="center" wrapText="1"/>
      <protection locked="0"/>
    </xf>
    <xf numFmtId="9" fontId="1" fillId="3" borderId="38" xfId="2" applyFont="1" applyFill="1" applyBorder="1" applyAlignment="1" applyProtection="1">
      <alignment horizontal="center" vertical="center" wrapText="1"/>
      <protection locked="0"/>
    </xf>
    <xf numFmtId="9" fontId="1" fillId="3" borderId="39" xfId="2" applyFont="1" applyFill="1" applyBorder="1" applyAlignment="1" applyProtection="1">
      <alignment horizontal="center" vertical="center" wrapText="1"/>
      <protection locked="0"/>
    </xf>
    <xf numFmtId="9" fontId="1" fillId="3" borderId="40" xfId="2" applyFont="1" applyFill="1" applyBorder="1" applyAlignment="1" applyProtection="1">
      <alignment horizontal="center" vertical="center" wrapText="1"/>
      <protection locked="0"/>
    </xf>
    <xf numFmtId="9" fontId="1" fillId="3" borderId="25" xfId="2" applyFont="1" applyFill="1" applyBorder="1" applyAlignment="1" applyProtection="1">
      <alignment horizontal="center" vertical="center" wrapText="1"/>
      <protection locked="0"/>
    </xf>
    <xf numFmtId="9" fontId="1" fillId="3" borderId="26" xfId="2" applyFont="1" applyFill="1" applyBorder="1" applyAlignment="1" applyProtection="1">
      <alignment horizontal="center" vertical="center" wrapText="1"/>
      <protection locked="0"/>
    </xf>
    <xf numFmtId="9" fontId="1" fillId="3" borderId="27" xfId="2" applyFont="1" applyFill="1" applyBorder="1" applyAlignment="1" applyProtection="1">
      <alignment horizontal="center" vertical="center" wrapText="1"/>
      <protection locked="0"/>
    </xf>
    <xf numFmtId="9" fontId="1" fillId="3" borderId="28" xfId="2" applyFont="1" applyFill="1" applyBorder="1" applyAlignment="1" applyProtection="1">
      <alignment horizontal="center" vertical="center" wrapText="1"/>
      <protection locked="0"/>
    </xf>
    <xf numFmtId="0" fontId="8" fillId="8" borderId="33"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1" fillId="4" borderId="33"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44" xfId="0" applyFont="1" applyFill="1" applyBorder="1" applyAlignment="1" applyProtection="1">
      <alignment horizontal="center" vertical="center" wrapText="1"/>
      <protection locked="0"/>
    </xf>
    <xf numFmtId="0" fontId="1" fillId="9" borderId="33"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6" fillId="0" borderId="52" xfId="0" applyFont="1" applyBorder="1" applyAlignment="1" applyProtection="1">
      <alignment horizontal="left" vertical="center" wrapText="1"/>
      <protection locked="0"/>
    </xf>
    <xf numFmtId="0" fontId="6" fillId="0" borderId="53"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1" fillId="8" borderId="42" xfId="0" applyFont="1" applyFill="1" applyBorder="1" applyAlignment="1" applyProtection="1">
      <alignment horizontal="center" vertical="center" wrapText="1"/>
      <protection locked="0"/>
    </xf>
    <xf numFmtId="0" fontId="1" fillId="8" borderId="43" xfId="0" applyFont="1" applyFill="1" applyBorder="1" applyAlignment="1" applyProtection="1">
      <alignment horizontal="center" vertical="center" wrapText="1"/>
      <protection locked="0"/>
    </xf>
    <xf numFmtId="0" fontId="5" fillId="0" borderId="50" xfId="0" applyFont="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6" fillId="0" borderId="5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164" fontId="1" fillId="3" borderId="31" xfId="4" applyNumberFormat="1" applyFont="1" applyFill="1" applyBorder="1" applyAlignment="1" applyProtection="1">
      <alignment horizontal="center" vertical="center" wrapText="1"/>
      <protection locked="0"/>
    </xf>
    <xf numFmtId="164" fontId="1" fillId="3" borderId="32" xfId="4" applyNumberFormat="1" applyFont="1" applyFill="1" applyBorder="1" applyAlignment="1" applyProtection="1">
      <alignment horizontal="center" vertical="center" wrapText="1"/>
      <protection locked="0"/>
    </xf>
    <xf numFmtId="164" fontId="1" fillId="3" borderId="29" xfId="4" applyNumberFormat="1" applyFont="1" applyFill="1" applyBorder="1" applyAlignment="1" applyProtection="1">
      <alignment horizontal="center" vertical="center" wrapText="1"/>
      <protection locked="0"/>
    </xf>
    <xf numFmtId="164" fontId="1" fillId="3" borderId="30" xfId="4" applyNumberFormat="1" applyFont="1" applyFill="1" applyBorder="1" applyAlignment="1" applyProtection="1">
      <alignment horizontal="center" vertical="center" wrapText="1"/>
      <protection locked="0"/>
    </xf>
    <xf numFmtId="0" fontId="1" fillId="3" borderId="63" xfId="0" applyFont="1" applyFill="1" applyBorder="1" applyAlignment="1" applyProtection="1">
      <alignment horizontal="center" vertical="center" wrapText="1"/>
      <protection locked="0"/>
    </xf>
    <xf numFmtId="0" fontId="6" fillId="0" borderId="67" xfId="0" applyFont="1" applyBorder="1" applyAlignment="1" applyProtection="1">
      <alignment horizontal="left" vertical="center" wrapText="1"/>
      <protection locked="0"/>
    </xf>
    <xf numFmtId="0" fontId="6" fillId="0" borderId="66" xfId="0" applyFont="1" applyBorder="1" applyAlignment="1" applyProtection="1">
      <alignment horizontal="left" vertical="center" wrapText="1"/>
      <protection locked="0"/>
    </xf>
    <xf numFmtId="0" fontId="6" fillId="0" borderId="68" xfId="0" applyFont="1" applyBorder="1" applyAlignment="1" applyProtection="1">
      <alignment horizontal="left" vertical="center" wrapText="1"/>
      <protection locked="0"/>
    </xf>
    <xf numFmtId="0" fontId="5" fillId="0" borderId="64" xfId="0" applyFont="1" applyBorder="1" applyAlignment="1" applyProtection="1">
      <alignment horizontal="center" vertical="center" wrapText="1"/>
      <protection locked="0"/>
    </xf>
    <xf numFmtId="0" fontId="5" fillId="0" borderId="66"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67" xfId="0" applyFont="1" applyBorder="1" applyAlignment="1" applyProtection="1">
      <alignment horizontal="center" vertical="center" wrapText="1"/>
      <protection locked="0"/>
    </xf>
    <xf numFmtId="0" fontId="6" fillId="0" borderId="66"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164" fontId="4" fillId="0" borderId="23" xfId="4" applyNumberFormat="1" applyFont="1" applyBorder="1" applyAlignment="1" applyProtection="1">
      <alignment horizontal="center" vertical="center" wrapText="1"/>
      <protection locked="0"/>
    </xf>
    <xf numFmtId="164" fontId="4" fillId="0" borderId="22" xfId="4" applyNumberFormat="1" applyFont="1" applyBorder="1" applyAlignment="1" applyProtection="1">
      <alignment horizontal="center" vertical="center" wrapText="1"/>
      <protection locked="0"/>
    </xf>
    <xf numFmtId="164" fontId="0" fillId="0" borderId="71" xfId="4" applyNumberFormat="1" applyFont="1" applyBorder="1" applyAlignment="1" applyProtection="1">
      <alignment horizontal="center" vertical="center"/>
      <protection locked="0"/>
    </xf>
    <xf numFmtId="164" fontId="0" fillId="0" borderId="10" xfId="4" applyNumberFormat="1" applyFont="1" applyBorder="1" applyAlignment="1" applyProtection="1">
      <alignment horizontal="center" vertical="center"/>
      <protection locked="0"/>
    </xf>
    <xf numFmtId="0" fontId="1" fillId="3" borderId="67"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9" fontId="8" fillId="3" borderId="3" xfId="2" applyFont="1" applyFill="1" applyBorder="1" applyAlignment="1" applyProtection="1">
      <alignment horizontal="center" vertical="center" wrapText="1"/>
      <protection locked="0"/>
    </xf>
    <xf numFmtId="0" fontId="6" fillId="0" borderId="79" xfId="0" applyFont="1" applyBorder="1" applyAlignment="1" applyProtection="1">
      <alignment horizontal="left" vertical="center" wrapText="1"/>
      <protection locked="0"/>
    </xf>
    <xf numFmtId="0" fontId="4" fillId="0" borderId="79" xfId="0" applyFont="1" applyBorder="1" applyAlignment="1" applyProtection="1">
      <alignment horizontal="left" vertical="center" wrapText="1"/>
      <protection locked="0"/>
    </xf>
    <xf numFmtId="0" fontId="5" fillId="0" borderId="79" xfId="0" applyFont="1" applyBorder="1" applyAlignment="1" applyProtection="1">
      <alignment horizontal="center" vertical="center" wrapText="1"/>
      <protection locked="0"/>
    </xf>
    <xf numFmtId="0" fontId="6" fillId="0" borderId="79" xfId="0" applyFont="1" applyBorder="1" applyAlignment="1" applyProtection="1">
      <alignment horizontal="center" vertical="center" wrapText="1"/>
      <protection locked="0"/>
    </xf>
    <xf numFmtId="0" fontId="4" fillId="0" borderId="79" xfId="0" applyFont="1" applyBorder="1" applyAlignment="1" applyProtection="1">
      <alignment horizontal="center" vertical="center" wrapText="1"/>
      <protection locked="0"/>
    </xf>
    <xf numFmtId="164" fontId="1" fillId="3" borderId="76" xfId="4" applyNumberFormat="1" applyFont="1" applyFill="1" applyBorder="1" applyAlignment="1" applyProtection="1">
      <alignment horizontal="center" vertical="center" wrapText="1"/>
      <protection locked="0"/>
    </xf>
    <xf numFmtId="164" fontId="1" fillId="3" borderId="77" xfId="4" applyNumberFormat="1" applyFont="1" applyFill="1" applyBorder="1" applyAlignment="1" applyProtection="1">
      <alignment horizontal="center" vertical="center" wrapText="1"/>
      <protection locked="0"/>
    </xf>
  </cellXfs>
  <cellStyles count="8">
    <cellStyle name="Bueno" xfId="3" builtinId="26"/>
    <cellStyle name="Millares" xfId="4" builtinId="3"/>
    <cellStyle name="Millares 2" xfId="6" xr:uid="{AC9D8B82-818D-4D36-A75C-D32FF608D0D3}"/>
    <cellStyle name="Moneda" xfId="5" builtinId="4"/>
    <cellStyle name="Moneda [0]" xfId="1" builtinId="7"/>
    <cellStyle name="Moneda [0] 2" xfId="7" xr:uid="{AE6ABD87-2FFF-430E-AD36-8B561E0EAE3C}"/>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1" defaultTableStyle="TableStyleMedium2" defaultPivotStyle="PivotStyleLight16">
    <tableStyle name="Invisible" pivot="0" table="0" count="0" xr9:uid="{23EAE77A-94AC-4D48-8350-37A0C88623C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EAAB!$P$48</c:f>
              <c:strCache>
                <c:ptCount val="1"/>
                <c:pt idx="0">
                  <c:v>2022</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EAAB!$O$49:$O$51</c:f>
              <c:strCache>
                <c:ptCount val="3"/>
                <c:pt idx="0">
                  <c:v>Giro Serv. Pub. Celulares Y</c:v>
                </c:pt>
                <c:pt idx="1">
                  <c:v>Giro Serv. Pub. Tel. Fijo</c:v>
                </c:pt>
                <c:pt idx="2">
                  <c:v>Cajas menores</c:v>
                </c:pt>
              </c:strCache>
            </c:strRef>
          </c:cat>
          <c:val>
            <c:numRef>
              <c:f>EAAB!$P$49:$P$51</c:f>
              <c:numCache>
                <c:formatCode>#,##0,,</c:formatCode>
                <c:ptCount val="3"/>
                <c:pt idx="0">
                  <c:v>1227165445</c:v>
                </c:pt>
                <c:pt idx="1">
                  <c:v>1091482167</c:v>
                </c:pt>
                <c:pt idx="2">
                  <c:v>172025794</c:v>
                </c:pt>
              </c:numCache>
            </c:numRef>
          </c:val>
          <c:extLst>
            <c:ext xmlns:c16="http://schemas.microsoft.com/office/drawing/2014/chart" uri="{C3380CC4-5D6E-409C-BE32-E72D297353CC}">
              <c16:uniqueId val="{00000000-8209-4422-8734-D984DCC6CC8C}"/>
            </c:ext>
          </c:extLst>
        </c:ser>
        <c:ser>
          <c:idx val="1"/>
          <c:order val="1"/>
          <c:tx>
            <c:strRef>
              <c:f>EAAB!$Q$48</c:f>
              <c:strCache>
                <c:ptCount val="1"/>
                <c:pt idx="0">
                  <c:v>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EAAB!$O$49:$O$51</c:f>
              <c:strCache>
                <c:ptCount val="3"/>
                <c:pt idx="0">
                  <c:v>Giro Serv. Pub. Celulares Y</c:v>
                </c:pt>
                <c:pt idx="1">
                  <c:v>Giro Serv. Pub. Tel. Fijo</c:v>
                </c:pt>
                <c:pt idx="2">
                  <c:v>Cajas menores</c:v>
                </c:pt>
              </c:strCache>
            </c:strRef>
          </c:cat>
          <c:val>
            <c:numRef>
              <c:f>EAAB!$Q$49:$Q$51</c:f>
              <c:numCache>
                <c:formatCode>#,##0,,</c:formatCode>
                <c:ptCount val="3"/>
              </c:numCache>
            </c:numRef>
          </c:val>
          <c:extLst>
            <c:ext xmlns:c16="http://schemas.microsoft.com/office/drawing/2014/chart" uri="{C3380CC4-5D6E-409C-BE32-E72D297353CC}">
              <c16:uniqueId val="{00000001-8209-4422-8734-D984DCC6CC8C}"/>
            </c:ext>
          </c:extLst>
        </c:ser>
        <c:dLbls>
          <c:dLblPos val="inEnd"/>
          <c:showLegendKey val="0"/>
          <c:showVal val="1"/>
          <c:showCatName val="0"/>
          <c:showSerName val="0"/>
          <c:showPercent val="0"/>
          <c:showBubbleSize val="0"/>
        </c:dLbls>
        <c:gapWidth val="219"/>
        <c:overlap val="-27"/>
        <c:axId val="982790160"/>
        <c:axId val="961041024"/>
      </c:barChart>
      <c:catAx>
        <c:axId val="98279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61041024"/>
        <c:crosses val="autoZero"/>
        <c:auto val="1"/>
        <c:lblAlgn val="ctr"/>
        <c:lblOffset val="100"/>
        <c:noMultiLvlLbl val="0"/>
      </c:catAx>
      <c:valAx>
        <c:axId val="9610410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82790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EAAB!$P$55</c:f>
              <c:strCache>
                <c:ptCount val="1"/>
                <c:pt idx="0">
                  <c:v>2022</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EAAB!$O$56</c:f>
              <c:strCache>
                <c:ptCount val="1"/>
                <c:pt idx="0">
                  <c:v>Resmas de papel*</c:v>
                </c:pt>
              </c:strCache>
            </c:strRef>
          </c:cat>
          <c:val>
            <c:numRef>
              <c:f>EAAB!$P$56</c:f>
              <c:numCache>
                <c:formatCode>#,##0</c:formatCode>
                <c:ptCount val="1"/>
                <c:pt idx="0">
                  <c:v>4658</c:v>
                </c:pt>
              </c:numCache>
            </c:numRef>
          </c:val>
          <c:extLst>
            <c:ext xmlns:c16="http://schemas.microsoft.com/office/drawing/2014/chart" uri="{C3380CC4-5D6E-409C-BE32-E72D297353CC}">
              <c16:uniqueId val="{00000000-1B05-4BA4-BFAE-5CAF06081803}"/>
            </c:ext>
          </c:extLst>
        </c:ser>
        <c:ser>
          <c:idx val="1"/>
          <c:order val="1"/>
          <c:tx>
            <c:strRef>
              <c:f>EAAB!$Q$55</c:f>
              <c:strCache>
                <c:ptCount val="1"/>
                <c:pt idx="0">
                  <c:v>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EAAB!$O$56</c:f>
              <c:strCache>
                <c:ptCount val="1"/>
                <c:pt idx="0">
                  <c:v>Resmas de papel*</c:v>
                </c:pt>
              </c:strCache>
            </c:strRef>
          </c:cat>
          <c:val>
            <c:numRef>
              <c:f>EAAB!$Q$56</c:f>
              <c:numCache>
                <c:formatCode>#,##0</c:formatCode>
                <c:ptCount val="1"/>
                <c:pt idx="0">
                  <c:v>0</c:v>
                </c:pt>
              </c:numCache>
            </c:numRef>
          </c:val>
          <c:extLst>
            <c:ext xmlns:c16="http://schemas.microsoft.com/office/drawing/2014/chart" uri="{C3380CC4-5D6E-409C-BE32-E72D297353CC}">
              <c16:uniqueId val="{00000001-1B05-4BA4-BFAE-5CAF06081803}"/>
            </c:ext>
          </c:extLst>
        </c:ser>
        <c:dLbls>
          <c:dLblPos val="inEnd"/>
          <c:showLegendKey val="0"/>
          <c:showVal val="1"/>
          <c:showCatName val="0"/>
          <c:showSerName val="0"/>
          <c:showPercent val="0"/>
          <c:showBubbleSize val="0"/>
        </c:dLbls>
        <c:gapWidth val="219"/>
        <c:overlap val="-27"/>
        <c:axId val="982632840"/>
        <c:axId val="982630872"/>
      </c:barChart>
      <c:catAx>
        <c:axId val="982632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82630872"/>
        <c:crosses val="autoZero"/>
        <c:auto val="1"/>
        <c:lblAlgn val="ctr"/>
        <c:lblOffset val="100"/>
        <c:noMultiLvlLbl val="0"/>
      </c:catAx>
      <c:valAx>
        <c:axId val="982630872"/>
        <c:scaling>
          <c:orientation val="minMax"/>
        </c:scaling>
        <c:delete val="1"/>
        <c:axPos val="l"/>
        <c:numFmt formatCode="#,##0" sourceLinked="1"/>
        <c:majorTickMark val="none"/>
        <c:minorTickMark val="none"/>
        <c:tickLblPos val="nextTo"/>
        <c:crossAx val="982632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7D0757AA-0820-4E51-A798-677407DC04C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34635</xdr:rowOff>
    </xdr:from>
    <xdr:to>
      <xdr:col>0</xdr:col>
      <xdr:colOff>304800</xdr:colOff>
      <xdr:row>0</xdr:row>
      <xdr:rowOff>339435</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8B5C0C35-4391-4474-BE00-C537098DCCC3}"/>
            </a:ext>
          </a:extLst>
        </xdr:cNvPr>
        <xdr:cNvSpPr>
          <a:spLocks noChangeAspect="1" noChangeArrowheads="1"/>
        </xdr:cNvSpPr>
      </xdr:nvSpPr>
      <xdr:spPr bwMode="auto">
        <a:xfrm>
          <a:off x="0" y="3463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2</xdr:col>
      <xdr:colOff>632114</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9418BAC0-868D-4F34-8B10-0C9976DDE61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4258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57FD6EA8-52F0-40F1-B64B-1B0DBD0E7E1A}"/>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DBF16B02-5666-4EE9-876D-2A5D76C4CB88}"/>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3EEB51C2-75CC-4FF0-A55C-BB361E7CB9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4258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297392</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616F6AF0-43C6-480C-9A62-0BA542C40ECD}"/>
            </a:ext>
          </a:extLst>
        </xdr:cNvPr>
        <xdr:cNvSpPr>
          <a:spLocks noChangeAspect="1" noChangeArrowheads="1"/>
        </xdr:cNvSpPr>
      </xdr:nvSpPr>
      <xdr:spPr bwMode="auto">
        <a:xfrm>
          <a:off x="4845050" y="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297392</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082D798-79EC-4355-B812-C13F082C9593}"/>
            </a:ext>
          </a:extLst>
        </xdr:cNvPr>
        <xdr:cNvSpPr>
          <a:spLocks noChangeAspect="1" noChangeArrowheads="1"/>
        </xdr:cNvSpPr>
      </xdr:nvSpPr>
      <xdr:spPr bwMode="auto">
        <a:xfrm>
          <a:off x="4845050" y="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3</xdr:col>
      <xdr:colOff>196851</xdr:colOff>
      <xdr:row>0</xdr:row>
      <xdr:rowOff>720725</xdr:rowOff>
    </xdr:to>
    <xdr:pic>
      <xdr:nvPicPr>
        <xdr:cNvPr id="4" name="Imagen 3" descr="Secretaria General de la Alcaldía Mayor de Bogotá | Red Empresarial de  Seguridad Vial">
          <a:extLst>
            <a:ext uri="{FF2B5EF4-FFF2-40B4-BE49-F238E27FC236}">
              <a16:creationId xmlns:a16="http://schemas.microsoft.com/office/drawing/2014/main" id="{EA8D4A7E-5670-41E2-B5A1-11F95B63F4E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1764241" y="0"/>
          <a:ext cx="3528484" cy="720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715482</xdr:colOff>
      <xdr:row>46</xdr:row>
      <xdr:rowOff>167906</xdr:rowOff>
    </xdr:from>
    <xdr:to>
      <xdr:col>20</xdr:col>
      <xdr:colOff>779721</xdr:colOff>
      <xdr:row>61</xdr:row>
      <xdr:rowOff>20379</xdr:rowOff>
    </xdr:to>
    <xdr:graphicFrame macro="">
      <xdr:nvGraphicFramePr>
        <xdr:cNvPr id="5" name="Gráfico 4">
          <a:extLst>
            <a:ext uri="{FF2B5EF4-FFF2-40B4-BE49-F238E27FC236}">
              <a16:creationId xmlns:a16="http://schemas.microsoft.com/office/drawing/2014/main" id="{F9ED099C-0D6F-4173-94BF-B34E1A869A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95250</xdr:colOff>
      <xdr:row>58</xdr:row>
      <xdr:rowOff>178982</xdr:rowOff>
    </xdr:from>
    <xdr:to>
      <xdr:col>17</xdr:col>
      <xdr:colOff>314546</xdr:colOff>
      <xdr:row>73</xdr:row>
      <xdr:rowOff>97908</xdr:rowOff>
    </xdr:to>
    <xdr:graphicFrame macro="">
      <xdr:nvGraphicFramePr>
        <xdr:cNvPr id="6" name="Gráfico 5">
          <a:extLst>
            <a:ext uri="{FF2B5EF4-FFF2-40B4-BE49-F238E27FC236}">
              <a16:creationId xmlns:a16="http://schemas.microsoft.com/office/drawing/2014/main" id="{117E9301-100A-4830-B6FC-2E5915400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72B65311-CB19-416F-9CDD-B6AF05117D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1E4078B1-D2E1-481A-A7B5-9EC134A71D5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50EA7C63-0940-47BE-9180-9C9FDD53D7A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4258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310573</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CFE503C3-82E2-4B2A-AD0D-D0AB248132F6}"/>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310573</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8FDC7F6E-B49E-4D0E-B347-ACCA08D5E339}"/>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2</xdr:row>
      <xdr:rowOff>76200</xdr:rowOff>
    </xdr:to>
    <xdr:pic>
      <xdr:nvPicPr>
        <xdr:cNvPr id="4" name="Imagen 3" descr="Secretaria General de la Alcaldía Mayor de Bogotá | Red Empresarial de  Seguridad Vial">
          <a:extLst>
            <a:ext uri="{FF2B5EF4-FFF2-40B4-BE49-F238E27FC236}">
              <a16:creationId xmlns:a16="http://schemas.microsoft.com/office/drawing/2014/main" id="{2156DDAB-65D5-4940-8F75-A4CDA77751D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4258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opLeftCell="H1" workbookViewId="0">
      <selection activeCell="P9" sqref="P9"/>
    </sheetView>
  </sheetViews>
  <sheetFormatPr baseColWidth="10" defaultColWidth="11.42578125" defaultRowHeight="15" x14ac:dyDescent="0.25"/>
  <cols>
    <col min="1" max="1" width="38.42578125" bestFit="1" customWidth="1"/>
    <col min="2" max="2" width="12.140625" customWidth="1"/>
    <col min="3" max="3" width="10.42578125" customWidth="1"/>
    <col min="4" max="4" width="14.42578125" bestFit="1" customWidth="1"/>
    <col min="5" max="5" width="54.42578125" customWidth="1"/>
    <col min="6" max="6" width="15.140625" customWidth="1"/>
    <col min="7" max="20" width="16.42578125" customWidth="1"/>
  </cols>
  <sheetData>
    <row r="1" spans="1:20" x14ac:dyDescent="0.25">
      <c r="A1" s="4" t="s">
        <v>0</v>
      </c>
      <c r="B1" s="4"/>
      <c r="C1" s="4"/>
      <c r="D1" t="s">
        <v>1</v>
      </c>
      <c r="E1" t="s">
        <v>1</v>
      </c>
      <c r="F1" t="s">
        <v>1</v>
      </c>
      <c r="G1" t="s">
        <v>1</v>
      </c>
      <c r="H1" t="s">
        <v>1</v>
      </c>
      <c r="I1" t="s">
        <v>1</v>
      </c>
      <c r="J1" t="s">
        <v>1</v>
      </c>
      <c r="K1" t="s">
        <v>1</v>
      </c>
      <c r="L1" t="s">
        <v>1</v>
      </c>
      <c r="M1" t="s">
        <v>1</v>
      </c>
      <c r="N1" t="s">
        <v>1</v>
      </c>
      <c r="O1" t="s">
        <v>1</v>
      </c>
      <c r="P1" t="s">
        <v>1</v>
      </c>
      <c r="Q1" t="s">
        <v>1</v>
      </c>
      <c r="R1" t="s">
        <v>1</v>
      </c>
      <c r="S1" t="s">
        <v>1</v>
      </c>
      <c r="T1" t="s">
        <v>1</v>
      </c>
    </row>
    <row r="2" spans="1:20" x14ac:dyDescent="0.25">
      <c r="A2" t="s">
        <v>2</v>
      </c>
      <c r="D2" t="s">
        <v>3</v>
      </c>
      <c r="E2" t="s">
        <v>4</v>
      </c>
      <c r="F2" t="s">
        <v>5</v>
      </c>
      <c r="G2" t="s">
        <v>6</v>
      </c>
      <c r="H2" t="s">
        <v>7</v>
      </c>
      <c r="I2" t="s">
        <v>8</v>
      </c>
      <c r="J2" t="s">
        <v>9</v>
      </c>
      <c r="K2" t="s">
        <v>10</v>
      </c>
      <c r="L2" t="s">
        <v>11</v>
      </c>
      <c r="M2" t="s">
        <v>12</v>
      </c>
      <c r="N2" t="s">
        <v>13</v>
      </c>
      <c r="O2" t="s">
        <v>14</v>
      </c>
      <c r="P2" t="s">
        <v>15</v>
      </c>
      <c r="Q2" t="s">
        <v>16</v>
      </c>
      <c r="R2" t="s">
        <v>17</v>
      </c>
      <c r="S2" t="s">
        <v>18</v>
      </c>
      <c r="T2" t="s">
        <v>19</v>
      </c>
    </row>
    <row r="3" spans="1:20" x14ac:dyDescent="0.25">
      <c r="A3" t="s">
        <v>20</v>
      </c>
      <c r="E3" t="s">
        <v>21</v>
      </c>
      <c r="F3" t="s">
        <v>22</v>
      </c>
      <c r="G3" t="s">
        <v>23</v>
      </c>
      <c r="H3" t="s">
        <v>24</v>
      </c>
      <c r="I3" t="s">
        <v>25</v>
      </c>
      <c r="J3" t="s">
        <v>26</v>
      </c>
      <c r="K3" t="s">
        <v>27</v>
      </c>
      <c r="L3" t="s">
        <v>28</v>
      </c>
      <c r="M3" t="s">
        <v>29</v>
      </c>
      <c r="N3" t="s">
        <v>30</v>
      </c>
      <c r="O3" t="s">
        <v>31</v>
      </c>
      <c r="P3" t="s">
        <v>32</v>
      </c>
      <c r="Q3" t="s">
        <v>33</v>
      </c>
      <c r="R3" t="s">
        <v>34</v>
      </c>
      <c r="S3" t="s">
        <v>35</v>
      </c>
      <c r="T3" t="s">
        <v>36</v>
      </c>
    </row>
    <row r="4" spans="1:20" x14ac:dyDescent="0.25">
      <c r="A4" t="s">
        <v>37</v>
      </c>
      <c r="E4" t="s">
        <v>38</v>
      </c>
      <c r="F4" t="s">
        <v>39</v>
      </c>
      <c r="G4" t="s">
        <v>40</v>
      </c>
      <c r="I4" t="s">
        <v>41</v>
      </c>
      <c r="J4" t="s">
        <v>42</v>
      </c>
      <c r="K4" t="s">
        <v>43</v>
      </c>
      <c r="L4" t="s">
        <v>44</v>
      </c>
      <c r="M4" t="s">
        <v>45</v>
      </c>
      <c r="N4" t="s">
        <v>46</v>
      </c>
      <c r="O4" t="s">
        <v>47</v>
      </c>
      <c r="P4" t="s">
        <v>48</v>
      </c>
      <c r="R4" t="s">
        <v>49</v>
      </c>
      <c r="T4" t="s">
        <v>50</v>
      </c>
    </row>
    <row r="5" spans="1:20" x14ac:dyDescent="0.25">
      <c r="A5" t="s">
        <v>51</v>
      </c>
      <c r="F5" t="s">
        <v>52</v>
      </c>
      <c r="G5" t="s">
        <v>53</v>
      </c>
      <c r="I5" t="s">
        <v>54</v>
      </c>
      <c r="J5" t="s">
        <v>55</v>
      </c>
      <c r="K5" t="s">
        <v>56</v>
      </c>
      <c r="M5" t="s">
        <v>57</v>
      </c>
      <c r="N5" t="s">
        <v>58</v>
      </c>
      <c r="O5" t="s">
        <v>59</v>
      </c>
      <c r="P5" t="s">
        <v>60</v>
      </c>
      <c r="T5" t="s">
        <v>61</v>
      </c>
    </row>
    <row r="6" spans="1:20" x14ac:dyDescent="0.25">
      <c r="A6" t="s">
        <v>62</v>
      </c>
      <c r="G6" t="s">
        <v>63</v>
      </c>
      <c r="I6" t="s">
        <v>64</v>
      </c>
      <c r="K6" t="s">
        <v>65</v>
      </c>
      <c r="M6" t="s">
        <v>66</v>
      </c>
      <c r="N6" t="s">
        <v>67</v>
      </c>
      <c r="O6" t="s">
        <v>68</v>
      </c>
      <c r="P6" t="s">
        <v>69</v>
      </c>
    </row>
    <row r="7" spans="1:20" x14ac:dyDescent="0.25">
      <c r="A7" t="s">
        <v>70</v>
      </c>
      <c r="K7" t="s">
        <v>71</v>
      </c>
      <c r="M7" t="s">
        <v>72</v>
      </c>
      <c r="O7" t="s">
        <v>73</v>
      </c>
      <c r="P7" t="s">
        <v>74</v>
      </c>
    </row>
    <row r="8" spans="1:20" x14ac:dyDescent="0.25">
      <c r="A8" t="s">
        <v>5</v>
      </c>
      <c r="K8" t="s">
        <v>75</v>
      </c>
      <c r="M8" t="s">
        <v>76</v>
      </c>
      <c r="O8" t="s">
        <v>77</v>
      </c>
      <c r="P8" t="s">
        <v>78</v>
      </c>
    </row>
    <row r="9" spans="1:20" s="50" customFormat="1" x14ac:dyDescent="0.25">
      <c r="A9" s="50" t="s">
        <v>79</v>
      </c>
      <c r="K9" s="50" t="s">
        <v>80</v>
      </c>
      <c r="M9" s="50" t="s">
        <v>81</v>
      </c>
      <c r="P9" s="50" t="s">
        <v>82</v>
      </c>
    </row>
    <row r="10" spans="1:20" x14ac:dyDescent="0.25">
      <c r="A10" t="s">
        <v>83</v>
      </c>
    </row>
    <row r="11" spans="1:20" x14ac:dyDescent="0.25">
      <c r="A11" t="s">
        <v>84</v>
      </c>
      <c r="E11" t="s">
        <v>85</v>
      </c>
    </row>
    <row r="12" spans="1:20" ht="30" x14ac:dyDescent="0.25">
      <c r="A12" t="s">
        <v>14</v>
      </c>
      <c r="E12" s="8" t="s">
        <v>86</v>
      </c>
    </row>
    <row r="13" spans="1:20" x14ac:dyDescent="0.25">
      <c r="A13" t="s">
        <v>16</v>
      </c>
      <c r="E13" s="5" t="s">
        <v>87</v>
      </c>
    </row>
    <row r="14" spans="1:20" x14ac:dyDescent="0.25">
      <c r="A14" t="s">
        <v>7</v>
      </c>
    </row>
    <row r="15" spans="1:20" x14ac:dyDescent="0.25">
      <c r="A15" t="s">
        <v>10</v>
      </c>
    </row>
    <row r="16" spans="1:20" x14ac:dyDescent="0.25">
      <c r="A16" t="s">
        <v>88</v>
      </c>
    </row>
    <row r="17" spans="1:6" x14ac:dyDescent="0.25">
      <c r="A17" t="s">
        <v>89</v>
      </c>
      <c r="E17" t="s">
        <v>90</v>
      </c>
    </row>
    <row r="18" spans="1:6" x14ac:dyDescent="0.25">
      <c r="A18" t="s">
        <v>3</v>
      </c>
      <c r="E18" s="7" t="s">
        <v>91</v>
      </c>
      <c r="F18" s="7"/>
    </row>
    <row r="19" spans="1:6" x14ac:dyDescent="0.25">
      <c r="A19" t="s">
        <v>92</v>
      </c>
      <c r="E19" s="6" t="s">
        <v>93</v>
      </c>
    </row>
    <row r="20" spans="1:6" x14ac:dyDescent="0.25">
      <c r="E20" s="2" t="s">
        <v>94</v>
      </c>
      <c r="F20" s="3"/>
    </row>
    <row r="26" spans="1:6" x14ac:dyDescent="0.25">
      <c r="D26" s="4" t="s">
        <v>95</v>
      </c>
      <c r="E26" s="4" t="s">
        <v>96</v>
      </c>
      <c r="F26" s="4" t="s">
        <v>97</v>
      </c>
    </row>
    <row r="27" spans="1:6" x14ac:dyDescent="0.25">
      <c r="D27">
        <v>2020</v>
      </c>
      <c r="E27" s="1" t="s">
        <v>98</v>
      </c>
      <c r="F27" t="s">
        <v>99</v>
      </c>
    </row>
    <row r="28" spans="1:6" x14ac:dyDescent="0.25">
      <c r="D28">
        <v>2021</v>
      </c>
      <c r="E28" s="1" t="s">
        <v>100</v>
      </c>
      <c r="F28" t="s">
        <v>101</v>
      </c>
    </row>
    <row r="29" spans="1:6" x14ac:dyDescent="0.25">
      <c r="D29">
        <v>2022</v>
      </c>
      <c r="E29" s="1" t="s">
        <v>102</v>
      </c>
    </row>
    <row r="30" spans="1:6" x14ac:dyDescent="0.25">
      <c r="D30">
        <v>2023</v>
      </c>
      <c r="E30" s="1"/>
    </row>
    <row r="31" spans="1:6" x14ac:dyDescent="0.25">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785CA-F3C0-465C-8C48-C3FC19B7FDE1}">
  <sheetPr>
    <pageSetUpPr fitToPage="1"/>
  </sheetPr>
  <dimension ref="A1:AA67"/>
  <sheetViews>
    <sheetView showGridLines="0" tabSelected="1" zoomScale="55" zoomScaleNormal="55" zoomScaleSheetLayoutView="40" workbookViewId="0">
      <selection activeCell="C1" sqref="C1:Y1"/>
    </sheetView>
  </sheetViews>
  <sheetFormatPr baseColWidth="10" defaultColWidth="11.42578125" defaultRowHeight="15" x14ac:dyDescent="0.25"/>
  <cols>
    <col min="1" max="1" width="20.85546875" style="182" customWidth="1"/>
    <col min="2" max="2" width="25" style="174" customWidth="1"/>
    <col min="3" max="3" width="32.85546875" style="174" customWidth="1"/>
    <col min="4" max="4" width="23.85546875" style="174" customWidth="1"/>
    <col min="5" max="5" width="15.85546875" style="174" customWidth="1"/>
    <col min="6" max="6" width="15.42578125" style="179" customWidth="1"/>
    <col min="7" max="7" width="17.85546875" style="179" customWidth="1"/>
    <col min="8" max="8" width="16.85546875" style="54" customWidth="1"/>
    <col min="9" max="9" width="19.140625" style="54" customWidth="1"/>
    <col min="10" max="10" width="16.85546875" style="54" customWidth="1"/>
    <col min="11" max="11" width="19.85546875" style="54" customWidth="1"/>
    <col min="12" max="12" width="15.42578125" style="174" customWidth="1"/>
    <col min="13" max="13" width="19.42578125" style="174" customWidth="1"/>
    <col min="14" max="14" width="29" style="174" customWidth="1"/>
    <col min="15" max="15" width="29.28515625" style="174" customWidth="1"/>
    <col min="16" max="16" width="30.5703125" style="174" customWidth="1"/>
    <col min="17" max="17" width="24.42578125" style="174" customWidth="1"/>
    <col min="18" max="18" width="21.5703125" style="174" customWidth="1"/>
    <col min="19" max="19" width="22" style="180" customWidth="1"/>
    <col min="20" max="20" width="19.85546875" style="174" customWidth="1"/>
    <col min="21" max="24" width="27.140625" style="174" customWidth="1"/>
    <col min="25" max="25" width="30.85546875" style="174" customWidth="1"/>
    <col min="26" max="26" width="11.42578125" style="174"/>
    <col min="27" max="27" width="12.5703125" style="174" bestFit="1" customWidth="1"/>
    <col min="28" max="16384" width="11.42578125" style="174"/>
  </cols>
  <sheetData>
    <row r="1" spans="1:25" ht="75" customHeight="1" x14ac:dyDescent="0.25">
      <c r="A1" s="173"/>
      <c r="B1" s="173"/>
      <c r="C1" s="190" t="s">
        <v>103</v>
      </c>
      <c r="D1" s="190"/>
      <c r="E1" s="190"/>
      <c r="F1" s="190"/>
      <c r="G1" s="190"/>
      <c r="H1" s="190"/>
      <c r="I1" s="190"/>
      <c r="J1" s="190"/>
      <c r="K1" s="190"/>
      <c r="L1" s="190"/>
      <c r="M1" s="190"/>
      <c r="N1" s="190"/>
      <c r="O1" s="190"/>
      <c r="P1" s="190"/>
      <c r="Q1" s="190"/>
      <c r="R1" s="190"/>
      <c r="S1" s="190"/>
      <c r="T1" s="190"/>
      <c r="U1" s="190"/>
      <c r="V1" s="190"/>
      <c r="W1" s="190"/>
      <c r="X1" s="190"/>
      <c r="Y1" s="190"/>
    </row>
    <row r="2" spans="1:25" ht="26.25" customHeight="1" x14ac:dyDescent="0.25">
      <c r="A2" s="42" t="s">
        <v>104</v>
      </c>
      <c r="B2" s="191" t="s">
        <v>15</v>
      </c>
      <c r="C2" s="192"/>
      <c r="D2" s="192"/>
      <c r="E2" s="192"/>
      <c r="F2" s="192"/>
      <c r="G2" s="193"/>
      <c r="H2" s="194" t="s">
        <v>105</v>
      </c>
      <c r="I2" s="195"/>
      <c r="J2" s="191" t="s">
        <v>32</v>
      </c>
      <c r="K2" s="192"/>
      <c r="L2" s="192"/>
      <c r="M2" s="192"/>
      <c r="N2" s="192"/>
      <c r="O2" s="192"/>
      <c r="P2" s="192"/>
      <c r="Q2" s="192"/>
      <c r="R2" s="192"/>
      <c r="S2" s="192"/>
      <c r="T2" s="192"/>
      <c r="U2" s="192"/>
      <c r="V2" s="192"/>
      <c r="W2" s="192"/>
      <c r="X2" s="192"/>
      <c r="Y2" s="192"/>
    </row>
    <row r="3" spans="1:25" ht="26.25" customHeight="1" x14ac:dyDescent="0.25">
      <c r="A3" s="42" t="s">
        <v>106</v>
      </c>
      <c r="B3" s="191"/>
      <c r="C3" s="192"/>
      <c r="D3" s="192"/>
      <c r="E3" s="192"/>
      <c r="F3" s="192"/>
      <c r="G3" s="193"/>
      <c r="H3" s="34"/>
      <c r="I3" s="37" t="s">
        <v>107</v>
      </c>
      <c r="J3" s="191"/>
      <c r="K3" s="192"/>
      <c r="L3" s="192"/>
      <c r="M3" s="192"/>
      <c r="N3" s="192"/>
      <c r="O3" s="192"/>
      <c r="P3" s="192"/>
      <c r="Q3" s="192"/>
      <c r="R3" s="192"/>
      <c r="S3" s="192"/>
      <c r="T3" s="192"/>
      <c r="U3" s="192"/>
      <c r="V3" s="192"/>
      <c r="W3" s="192"/>
      <c r="X3" s="192"/>
      <c r="Y3" s="192"/>
    </row>
    <row r="4" spans="1:25" ht="27.75" customHeight="1" x14ac:dyDescent="0.25">
      <c r="A4" s="13" t="s">
        <v>108</v>
      </c>
      <c r="B4" s="191">
        <v>2023</v>
      </c>
      <c r="C4" s="192"/>
      <c r="D4" s="192"/>
      <c r="E4" s="192"/>
      <c r="F4" s="192"/>
      <c r="G4" s="193"/>
      <c r="H4" s="194" t="s">
        <v>109</v>
      </c>
      <c r="I4" s="195"/>
      <c r="J4" s="191" t="s">
        <v>98</v>
      </c>
      <c r="K4" s="192"/>
      <c r="L4" s="192"/>
      <c r="M4" s="192"/>
      <c r="N4" s="192"/>
      <c r="O4" s="192"/>
      <c r="P4" s="192"/>
      <c r="Q4" s="192"/>
      <c r="R4" s="192"/>
      <c r="S4" s="192"/>
      <c r="T4" s="192"/>
      <c r="U4" s="192"/>
      <c r="V4" s="192"/>
      <c r="W4" s="192"/>
      <c r="X4" s="192"/>
      <c r="Y4" s="192"/>
    </row>
    <row r="5" spans="1:25" ht="38.25" customHeight="1" x14ac:dyDescent="0.25">
      <c r="A5" s="13" t="s">
        <v>85</v>
      </c>
      <c r="B5" s="191" t="s">
        <v>86</v>
      </c>
      <c r="C5" s="192"/>
      <c r="D5" s="192"/>
      <c r="E5" s="192"/>
      <c r="F5" s="192"/>
      <c r="G5" s="193"/>
      <c r="H5" s="194" t="s">
        <v>90</v>
      </c>
      <c r="I5" s="195"/>
      <c r="J5" s="191" t="s">
        <v>91</v>
      </c>
      <c r="K5" s="192"/>
      <c r="L5" s="192"/>
      <c r="M5" s="192"/>
      <c r="N5" s="192"/>
      <c r="O5" s="192"/>
      <c r="P5" s="192"/>
      <c r="Q5" s="192"/>
      <c r="R5" s="192"/>
      <c r="S5" s="192"/>
      <c r="T5" s="192"/>
      <c r="U5" s="192"/>
      <c r="V5" s="192"/>
      <c r="W5" s="192"/>
      <c r="X5" s="192"/>
      <c r="Y5" s="192"/>
    </row>
    <row r="6" spans="1:25" ht="19.5" customHeight="1" thickBot="1" x14ac:dyDescent="0.3">
      <c r="A6" s="199" t="s">
        <v>110</v>
      </c>
      <c r="B6" s="199"/>
      <c r="C6" s="199"/>
      <c r="D6" s="199"/>
      <c r="E6" s="199"/>
      <c r="F6" s="199"/>
      <c r="G6" s="199"/>
      <c r="H6" s="199"/>
      <c r="I6" s="199"/>
      <c r="J6" s="199"/>
      <c r="K6" s="199"/>
      <c r="L6" s="199"/>
      <c r="M6" s="199"/>
      <c r="N6" s="199"/>
      <c r="O6" s="199"/>
      <c r="P6" s="199"/>
      <c r="Q6" s="199"/>
      <c r="R6" s="199"/>
      <c r="S6" s="199"/>
      <c r="T6" s="199"/>
      <c r="U6" s="199"/>
      <c r="V6" s="199"/>
      <c r="W6" s="199"/>
      <c r="X6" s="199"/>
      <c r="Y6" s="199"/>
    </row>
    <row r="7" spans="1:25" ht="15.75" thickBot="1" x14ac:dyDescent="0.3">
      <c r="A7" s="200" t="s">
        <v>111</v>
      </c>
      <c r="B7" s="201"/>
      <c r="C7" s="201"/>
      <c r="D7" s="201"/>
      <c r="E7" s="201"/>
      <c r="F7" s="201"/>
      <c r="G7" s="201"/>
      <c r="H7" s="175"/>
      <c r="I7" s="175"/>
      <c r="J7" s="175"/>
      <c r="K7" s="175"/>
      <c r="L7" s="202" t="s">
        <v>112</v>
      </c>
      <c r="M7" s="203"/>
      <c r="N7" s="203"/>
      <c r="O7" s="203"/>
      <c r="P7" s="203"/>
      <c r="Q7" s="203"/>
      <c r="R7" s="203"/>
      <c r="S7" s="203"/>
      <c r="T7" s="203"/>
      <c r="U7" s="203"/>
      <c r="V7" s="203"/>
      <c r="W7" s="203"/>
      <c r="X7" s="203"/>
      <c r="Y7" s="203"/>
    </row>
    <row r="8" spans="1:25" x14ac:dyDescent="0.25">
      <c r="A8" s="204" t="s">
        <v>113</v>
      </c>
      <c r="B8" s="205"/>
      <c r="C8" s="205" t="s">
        <v>114</v>
      </c>
      <c r="D8" s="212" t="s">
        <v>115</v>
      </c>
      <c r="E8" s="205" t="s">
        <v>116</v>
      </c>
      <c r="F8" s="215" t="s">
        <v>117</v>
      </c>
      <c r="G8" s="215" t="s">
        <v>118</v>
      </c>
      <c r="H8" s="219" t="s">
        <v>119</v>
      </c>
      <c r="I8" s="220"/>
      <c r="J8" s="223" t="s">
        <v>120</v>
      </c>
      <c r="K8" s="224"/>
      <c r="L8" s="196"/>
      <c r="M8" s="197"/>
      <c r="N8" s="197"/>
      <c r="O8" s="197"/>
      <c r="P8" s="38"/>
      <c r="Q8" s="38"/>
      <c r="R8" s="38"/>
      <c r="S8" s="227"/>
      <c r="T8" s="228"/>
      <c r="U8" s="228"/>
      <c r="V8" s="228"/>
      <c r="W8" s="228"/>
      <c r="X8" s="228"/>
      <c r="Y8" s="228"/>
    </row>
    <row r="9" spans="1:25" x14ac:dyDescent="0.25">
      <c r="A9" s="206"/>
      <c r="B9" s="207"/>
      <c r="C9" s="207"/>
      <c r="D9" s="213"/>
      <c r="E9" s="207"/>
      <c r="F9" s="216"/>
      <c r="G9" s="216"/>
      <c r="H9" s="221"/>
      <c r="I9" s="222"/>
      <c r="J9" s="225"/>
      <c r="K9" s="226"/>
      <c r="L9" s="229" t="s">
        <v>121</v>
      </c>
      <c r="M9" s="230"/>
      <c r="N9" s="230"/>
      <c r="O9" s="230"/>
      <c r="P9" s="230"/>
      <c r="Q9" s="230"/>
      <c r="R9" s="231"/>
      <c r="S9" s="232" t="s">
        <v>122</v>
      </c>
      <c r="T9" s="233"/>
      <c r="U9" s="233"/>
      <c r="V9" s="233"/>
      <c r="W9" s="233"/>
      <c r="X9" s="233"/>
      <c r="Y9" s="233"/>
    </row>
    <row r="10" spans="1:25" ht="15.75" thickBot="1" x14ac:dyDescent="0.3">
      <c r="A10" s="208"/>
      <c r="B10" s="209"/>
      <c r="C10" s="209"/>
      <c r="D10" s="213"/>
      <c r="E10" s="209"/>
      <c r="F10" s="217"/>
      <c r="G10" s="217"/>
      <c r="H10" s="249" t="s">
        <v>123</v>
      </c>
      <c r="I10" s="251" t="s">
        <v>124</v>
      </c>
      <c r="J10" s="249" t="s">
        <v>123</v>
      </c>
      <c r="K10" s="251" t="s">
        <v>124</v>
      </c>
      <c r="L10" s="196" t="s">
        <v>125</v>
      </c>
      <c r="M10" s="197"/>
      <c r="N10" s="197"/>
      <c r="O10" s="197"/>
      <c r="P10" s="197"/>
      <c r="Q10" s="197"/>
      <c r="R10" s="198"/>
      <c r="S10" s="240" t="s">
        <v>125</v>
      </c>
      <c r="T10" s="241"/>
      <c r="U10" s="241"/>
      <c r="V10" s="241"/>
      <c r="W10" s="241"/>
      <c r="X10" s="241"/>
      <c r="Y10" s="241"/>
    </row>
    <row r="11" spans="1:25" ht="90.75" thickBot="1" x14ac:dyDescent="0.3">
      <c r="A11" s="210"/>
      <c r="B11" s="211"/>
      <c r="C11" s="211"/>
      <c r="D11" s="214"/>
      <c r="E11" s="211"/>
      <c r="F11" s="218"/>
      <c r="G11" s="218"/>
      <c r="H11" s="250"/>
      <c r="I11" s="252"/>
      <c r="J11" s="250"/>
      <c r="K11" s="252"/>
      <c r="L11" s="14" t="s">
        <v>126</v>
      </c>
      <c r="M11" s="14" t="s">
        <v>127</v>
      </c>
      <c r="N11" s="15" t="s">
        <v>128</v>
      </c>
      <c r="O11" s="15" t="s">
        <v>129</v>
      </c>
      <c r="P11" s="16" t="s">
        <v>130</v>
      </c>
      <c r="Q11" s="16" t="s">
        <v>131</v>
      </c>
      <c r="R11" s="29" t="s">
        <v>132</v>
      </c>
      <c r="S11" s="35" t="s">
        <v>126</v>
      </c>
      <c r="T11" s="17" t="s">
        <v>127</v>
      </c>
      <c r="U11" s="27" t="s">
        <v>128</v>
      </c>
      <c r="V11" s="27" t="s">
        <v>129</v>
      </c>
      <c r="W11" s="28" t="s">
        <v>130</v>
      </c>
      <c r="X11" s="28" t="s">
        <v>131</v>
      </c>
      <c r="Y11" s="17" t="s">
        <v>132</v>
      </c>
    </row>
    <row r="12" spans="1:25" ht="45" x14ac:dyDescent="0.25">
      <c r="A12" s="242" t="s">
        <v>133</v>
      </c>
      <c r="B12" s="41" t="s">
        <v>134</v>
      </c>
      <c r="C12" s="41" t="s">
        <v>134</v>
      </c>
      <c r="D12" s="41" t="s">
        <v>135</v>
      </c>
      <c r="E12" s="41" t="s">
        <v>101</v>
      </c>
      <c r="F12" s="18">
        <v>0</v>
      </c>
      <c r="G12" s="18">
        <v>0</v>
      </c>
      <c r="H12" s="30">
        <v>0</v>
      </c>
      <c r="I12" s="20">
        <v>0</v>
      </c>
      <c r="J12" s="30">
        <v>0</v>
      </c>
      <c r="K12" s="20">
        <v>0</v>
      </c>
      <c r="L12" s="19">
        <v>0</v>
      </c>
      <c r="M12" s="20">
        <v>0</v>
      </c>
      <c r="N12" s="11">
        <f>IFERROR((1-(L12/H12)),0)</f>
        <v>0</v>
      </c>
      <c r="O12" s="11">
        <f>IFERROR((1-(M12/I12)),0)</f>
        <v>0</v>
      </c>
      <c r="P12" s="12">
        <f>IFERROR((N12/G12),0)</f>
        <v>0</v>
      </c>
      <c r="Q12" s="12">
        <f>IFERROR((O12/F12),0)</f>
        <v>0</v>
      </c>
      <c r="R12" s="74"/>
      <c r="S12" s="36"/>
      <c r="T12" s="20"/>
      <c r="U12" s="9">
        <f>IFERROR((1-(S12/J12)),0)</f>
        <v>0</v>
      </c>
      <c r="V12" s="9">
        <f>IFERROR((1-(T12/K12)),0)</f>
        <v>0</v>
      </c>
      <c r="W12" s="10">
        <f>IFERROR((U12/G12),0)</f>
        <v>0</v>
      </c>
      <c r="X12" s="10">
        <f>IFERROR((V12/F12),0)</f>
        <v>0</v>
      </c>
      <c r="Y12" s="21"/>
    </row>
    <row r="13" spans="1:25" ht="30" x14ac:dyDescent="0.25">
      <c r="A13" s="243"/>
      <c r="B13" s="40" t="s">
        <v>136</v>
      </c>
      <c r="C13" s="40" t="s">
        <v>137</v>
      </c>
      <c r="D13" s="40" t="s">
        <v>138</v>
      </c>
      <c r="E13" s="40" t="s">
        <v>99</v>
      </c>
      <c r="F13" s="22">
        <v>0.01</v>
      </c>
      <c r="G13" s="22">
        <v>0.01</v>
      </c>
      <c r="H13" s="31">
        <v>2044</v>
      </c>
      <c r="I13" s="92">
        <v>25173161</v>
      </c>
      <c r="J13" s="31">
        <v>3204</v>
      </c>
      <c r="K13" s="93">
        <v>54519530</v>
      </c>
      <c r="L13" s="89">
        <v>2526</v>
      </c>
      <c r="M13" s="93">
        <v>28389297</v>
      </c>
      <c r="N13" s="11">
        <f t="shared" ref="N13:O32" si="0">IFERROR((1-(L13/H13)),0)</f>
        <v>-0.235812133072407</v>
      </c>
      <c r="O13" s="11">
        <f t="shared" si="0"/>
        <v>-0.12776051446220849</v>
      </c>
      <c r="P13" s="12">
        <f t="shared" ref="P13:P32" si="1">IFERROR((N13/G13),0)</f>
        <v>-23.581213307240699</v>
      </c>
      <c r="Q13" s="12">
        <f t="shared" ref="Q13:Q31" si="2">IFERROR((O13/F13),0)</f>
        <v>-12.776051446220848</v>
      </c>
      <c r="R13" s="74"/>
      <c r="S13" s="36"/>
      <c r="T13" s="20"/>
      <c r="U13" s="9">
        <f>IFERROR((1-(S13/J13)),0)</f>
        <v>1</v>
      </c>
      <c r="V13" s="9">
        <f>IFERROR((1-(T13/K13)),0)</f>
        <v>1</v>
      </c>
      <c r="W13" s="10">
        <f t="shared" ref="W13:W32" si="3">IFERROR((U13/G13),0)</f>
        <v>100</v>
      </c>
      <c r="X13" s="10">
        <f t="shared" ref="X13:X32" si="4">IFERROR((V13/F13),0)</f>
        <v>100</v>
      </c>
      <c r="Y13" s="21"/>
    </row>
    <row r="14" spans="1:25" ht="30" x14ac:dyDescent="0.25">
      <c r="A14" s="244" t="s">
        <v>139</v>
      </c>
      <c r="B14" s="245" t="s">
        <v>140</v>
      </c>
      <c r="C14" s="40" t="s">
        <v>141</v>
      </c>
      <c r="D14" s="40" t="s">
        <v>142</v>
      </c>
      <c r="E14" s="40" t="s">
        <v>101</v>
      </c>
      <c r="F14" s="22">
        <v>0</v>
      </c>
      <c r="G14" s="22">
        <v>0</v>
      </c>
      <c r="H14" s="31">
        <v>0</v>
      </c>
      <c r="I14" s="20">
        <v>0</v>
      </c>
      <c r="J14" s="31">
        <v>0</v>
      </c>
      <c r="K14" s="31">
        <v>0</v>
      </c>
      <c r="L14" s="23">
        <v>0</v>
      </c>
      <c r="M14" s="56">
        <v>0</v>
      </c>
      <c r="N14" s="11">
        <f t="shared" si="0"/>
        <v>0</v>
      </c>
      <c r="O14" s="11">
        <f t="shared" si="0"/>
        <v>0</v>
      </c>
      <c r="P14" s="12">
        <f t="shared" si="1"/>
        <v>0</v>
      </c>
      <c r="Q14" s="12">
        <f t="shared" si="2"/>
        <v>0</v>
      </c>
      <c r="R14" s="74"/>
      <c r="S14" s="36"/>
      <c r="T14" s="20"/>
      <c r="U14" s="9">
        <f t="shared" ref="U14:V32" si="5">IFERROR((1-(S14/J14)),0)</f>
        <v>0</v>
      </c>
      <c r="V14" s="9">
        <f t="shared" si="5"/>
        <v>0</v>
      </c>
      <c r="W14" s="10">
        <f t="shared" si="3"/>
        <v>0</v>
      </c>
      <c r="X14" s="10">
        <f t="shared" si="4"/>
        <v>0</v>
      </c>
      <c r="Y14" s="21"/>
    </row>
    <row r="15" spans="1:25" x14ac:dyDescent="0.25">
      <c r="A15" s="244"/>
      <c r="B15" s="245"/>
      <c r="C15" s="40" t="s">
        <v>143</v>
      </c>
      <c r="D15" s="40" t="s">
        <v>144</v>
      </c>
      <c r="E15" s="40" t="s">
        <v>101</v>
      </c>
      <c r="F15" s="55">
        <v>0</v>
      </c>
      <c r="G15" s="55">
        <v>0</v>
      </c>
      <c r="H15" s="49">
        <v>3</v>
      </c>
      <c r="I15" s="49">
        <v>50038920</v>
      </c>
      <c r="J15" s="49">
        <v>15</v>
      </c>
      <c r="K15" s="49">
        <v>77007569</v>
      </c>
      <c r="L15" s="23">
        <v>11</v>
      </c>
      <c r="M15" s="56">
        <v>65540924</v>
      </c>
      <c r="N15" s="11">
        <f t="shared" si="0"/>
        <v>-2.6666666666666665</v>
      </c>
      <c r="O15" s="11">
        <f t="shared" si="0"/>
        <v>-0.3097989325109336</v>
      </c>
      <c r="P15" s="12">
        <f t="shared" si="1"/>
        <v>0</v>
      </c>
      <c r="Q15" s="12">
        <f t="shared" si="2"/>
        <v>0</v>
      </c>
      <c r="R15" s="74"/>
      <c r="S15" s="57"/>
      <c r="T15" s="48"/>
      <c r="U15" s="58">
        <f t="shared" si="5"/>
        <v>1</v>
      </c>
      <c r="V15" s="58">
        <f t="shared" si="5"/>
        <v>1</v>
      </c>
      <c r="W15" s="59">
        <f t="shared" si="3"/>
        <v>0</v>
      </c>
      <c r="X15" s="59">
        <f t="shared" si="4"/>
        <v>0</v>
      </c>
      <c r="Y15" s="52"/>
    </row>
    <row r="16" spans="1:25" x14ac:dyDescent="0.25">
      <c r="A16" s="244" t="s">
        <v>145</v>
      </c>
      <c r="B16" s="245" t="s">
        <v>146</v>
      </c>
      <c r="C16" s="40" t="s">
        <v>147</v>
      </c>
      <c r="D16" s="40" t="s">
        <v>148</v>
      </c>
      <c r="E16" s="40" t="s">
        <v>99</v>
      </c>
      <c r="F16" s="43">
        <v>0.01</v>
      </c>
      <c r="G16" s="43">
        <v>0.01</v>
      </c>
      <c r="H16" s="31">
        <v>20</v>
      </c>
      <c r="I16" s="20">
        <v>7153677</v>
      </c>
      <c r="J16" s="31">
        <v>20</v>
      </c>
      <c r="K16" s="20">
        <v>14956337</v>
      </c>
      <c r="L16" s="23">
        <v>20</v>
      </c>
      <c r="M16" s="24">
        <v>6051240</v>
      </c>
      <c r="N16" s="11">
        <f>IFERROR((1-(L16/H16)),0)</f>
        <v>0</v>
      </c>
      <c r="O16" s="11">
        <f>IFERROR((1-(M16/I16)),0)</f>
        <v>0.15410774067657795</v>
      </c>
      <c r="P16" s="12">
        <f t="shared" si="1"/>
        <v>0</v>
      </c>
      <c r="Q16" s="12">
        <f>IFERROR((O16/F16),0)</f>
        <v>15.410774067657796</v>
      </c>
      <c r="R16" s="74"/>
      <c r="S16" s="79"/>
      <c r="T16" s="20"/>
      <c r="U16" s="9">
        <f t="shared" si="5"/>
        <v>1</v>
      </c>
      <c r="V16" s="9">
        <f t="shared" si="5"/>
        <v>1</v>
      </c>
      <c r="W16" s="10">
        <f t="shared" si="3"/>
        <v>100</v>
      </c>
      <c r="X16" s="10">
        <f t="shared" si="4"/>
        <v>100</v>
      </c>
      <c r="Y16" s="52"/>
    </row>
    <row r="17" spans="1:27" ht="30" x14ac:dyDescent="0.25">
      <c r="A17" s="244"/>
      <c r="B17" s="245"/>
      <c r="C17" s="40" t="s">
        <v>149</v>
      </c>
      <c r="D17" s="40" t="s">
        <v>150</v>
      </c>
      <c r="E17" s="40" t="s">
        <v>99</v>
      </c>
      <c r="F17" s="43">
        <v>0.01</v>
      </c>
      <c r="G17" s="43">
        <v>0.01</v>
      </c>
      <c r="H17" s="31">
        <v>1</v>
      </c>
      <c r="I17" s="20">
        <v>199931</v>
      </c>
      <c r="J17" s="31">
        <v>1</v>
      </c>
      <c r="K17" s="31">
        <v>199931</v>
      </c>
      <c r="L17" s="23">
        <v>0</v>
      </c>
      <c r="M17" s="46">
        <v>0</v>
      </c>
      <c r="N17" s="11">
        <f t="shared" si="0"/>
        <v>1</v>
      </c>
      <c r="O17" s="11">
        <f>IFERROR((1-(M17/I17)),0)</f>
        <v>1</v>
      </c>
      <c r="P17" s="12">
        <f t="shared" si="1"/>
        <v>100</v>
      </c>
      <c r="Q17" s="12">
        <f t="shared" si="2"/>
        <v>100</v>
      </c>
      <c r="R17" s="74"/>
      <c r="S17" s="23"/>
      <c r="T17" s="46"/>
      <c r="U17" s="9">
        <f t="shared" si="5"/>
        <v>1</v>
      </c>
      <c r="V17" s="9">
        <f t="shared" si="5"/>
        <v>1</v>
      </c>
      <c r="W17" s="10">
        <f t="shared" si="3"/>
        <v>100</v>
      </c>
      <c r="X17" s="10">
        <f t="shared" si="4"/>
        <v>100</v>
      </c>
      <c r="Y17" s="21"/>
    </row>
    <row r="18" spans="1:27" x14ac:dyDescent="0.25">
      <c r="A18" s="244"/>
      <c r="B18" s="40" t="s">
        <v>151</v>
      </c>
      <c r="C18" s="40" t="s">
        <v>152</v>
      </c>
      <c r="D18" s="40" t="s">
        <v>148</v>
      </c>
      <c r="E18" s="40" t="s">
        <v>99</v>
      </c>
      <c r="F18" s="43">
        <v>0.01</v>
      </c>
      <c r="G18" s="43">
        <v>0.01</v>
      </c>
      <c r="H18" s="31">
        <v>1</v>
      </c>
      <c r="I18" s="20">
        <v>51539918</v>
      </c>
      <c r="J18" s="31">
        <v>1</v>
      </c>
      <c r="K18" s="20">
        <v>103056238</v>
      </c>
      <c r="L18" s="23">
        <v>1</v>
      </c>
      <c r="M18" s="24">
        <v>51515820</v>
      </c>
      <c r="N18" s="11">
        <f t="shared" si="0"/>
        <v>0</v>
      </c>
      <c r="O18" s="63">
        <f>IFERROR((1-(M18/I18)),0)</f>
        <v>4.6755992122460288E-4</v>
      </c>
      <c r="P18" s="12">
        <f t="shared" si="1"/>
        <v>0</v>
      </c>
      <c r="Q18" s="12">
        <f t="shared" si="2"/>
        <v>4.6755992122460288E-2</v>
      </c>
      <c r="R18" s="74"/>
      <c r="S18" s="36"/>
      <c r="T18" s="20"/>
      <c r="U18" s="9">
        <f t="shared" si="5"/>
        <v>1</v>
      </c>
      <c r="V18" s="81">
        <f>IFERROR((1-(T18/K18)),0)</f>
        <v>1</v>
      </c>
      <c r="W18" s="82">
        <f>IFERROR((U18/G18),0)</f>
        <v>100</v>
      </c>
      <c r="X18" s="83">
        <f t="shared" si="4"/>
        <v>100</v>
      </c>
      <c r="Y18" s="52"/>
    </row>
    <row r="19" spans="1:27" ht="30" x14ac:dyDescent="0.25">
      <c r="A19" s="244"/>
      <c r="B19" s="245" t="s">
        <v>153</v>
      </c>
      <c r="C19" s="40" t="s">
        <v>154</v>
      </c>
      <c r="D19" s="40" t="s">
        <v>144</v>
      </c>
      <c r="E19" s="40" t="s">
        <v>101</v>
      </c>
      <c r="F19" s="43">
        <v>0</v>
      </c>
      <c r="G19" s="43">
        <v>0</v>
      </c>
      <c r="H19" s="31">
        <v>0</v>
      </c>
      <c r="I19" s="48">
        <v>0</v>
      </c>
      <c r="J19" s="31">
        <v>0</v>
      </c>
      <c r="K19" s="49">
        <v>0</v>
      </c>
      <c r="L19" s="23">
        <v>0</v>
      </c>
      <c r="M19" s="24">
        <v>0</v>
      </c>
      <c r="N19" s="11">
        <f t="shared" si="0"/>
        <v>0</v>
      </c>
      <c r="O19" s="11">
        <f t="shared" si="0"/>
        <v>0</v>
      </c>
      <c r="P19" s="12">
        <f t="shared" si="1"/>
        <v>0</v>
      </c>
      <c r="Q19" s="12">
        <f t="shared" si="2"/>
        <v>0</v>
      </c>
      <c r="R19" s="61" t="s">
        <v>155</v>
      </c>
      <c r="S19" s="36"/>
      <c r="T19" s="20"/>
      <c r="U19" s="9">
        <f t="shared" si="5"/>
        <v>0</v>
      </c>
      <c r="V19" s="9">
        <f t="shared" si="5"/>
        <v>0</v>
      </c>
      <c r="W19" s="10">
        <f t="shared" si="3"/>
        <v>0</v>
      </c>
      <c r="X19" s="10">
        <f t="shared" si="4"/>
        <v>0</v>
      </c>
      <c r="Y19" s="52"/>
    </row>
    <row r="20" spans="1:27" ht="45" x14ac:dyDescent="0.25">
      <c r="A20" s="244"/>
      <c r="B20" s="245"/>
      <c r="C20" s="40" t="s">
        <v>156</v>
      </c>
      <c r="D20" s="40" t="s">
        <v>157</v>
      </c>
      <c r="E20" s="40" t="s">
        <v>99</v>
      </c>
      <c r="F20" s="43">
        <v>0.01</v>
      </c>
      <c r="G20" s="43">
        <v>0.01</v>
      </c>
      <c r="H20" s="31">
        <v>5</v>
      </c>
      <c r="I20" s="48">
        <v>0</v>
      </c>
      <c r="J20" s="31">
        <v>5</v>
      </c>
      <c r="K20" s="49">
        <v>0</v>
      </c>
      <c r="L20" s="23">
        <v>4</v>
      </c>
      <c r="M20" s="24">
        <v>0</v>
      </c>
      <c r="N20" s="11">
        <f t="shared" si="0"/>
        <v>0.19999999999999996</v>
      </c>
      <c r="O20" s="11">
        <f t="shared" si="0"/>
        <v>0</v>
      </c>
      <c r="P20" s="12">
        <f t="shared" si="1"/>
        <v>19.999999999999996</v>
      </c>
      <c r="Q20" s="12">
        <f t="shared" si="2"/>
        <v>0</v>
      </c>
      <c r="R20" s="61" t="s">
        <v>158</v>
      </c>
      <c r="S20" s="36"/>
      <c r="T20" s="20"/>
      <c r="U20" s="9">
        <f t="shared" si="5"/>
        <v>1</v>
      </c>
      <c r="V20" s="9">
        <f t="shared" si="5"/>
        <v>0</v>
      </c>
      <c r="W20" s="10">
        <f t="shared" si="3"/>
        <v>100</v>
      </c>
      <c r="X20" s="10">
        <f t="shared" si="4"/>
        <v>0</v>
      </c>
      <c r="Y20" s="53"/>
    </row>
    <row r="21" spans="1:27" ht="60" x14ac:dyDescent="0.25">
      <c r="A21" s="244"/>
      <c r="B21" s="245"/>
      <c r="C21" s="40" t="s">
        <v>159</v>
      </c>
      <c r="D21" s="40" t="s">
        <v>144</v>
      </c>
      <c r="E21" s="40" t="s">
        <v>99</v>
      </c>
      <c r="F21" s="43">
        <v>0.01</v>
      </c>
      <c r="G21" s="43">
        <v>0</v>
      </c>
      <c r="H21" s="31">
        <v>0</v>
      </c>
      <c r="I21" s="20">
        <v>18249490</v>
      </c>
      <c r="J21" s="31">
        <v>0</v>
      </c>
      <c r="K21" s="20">
        <v>61907573.829999998</v>
      </c>
      <c r="L21" s="23">
        <v>0</v>
      </c>
      <c r="M21" s="20">
        <v>69889047.140000001</v>
      </c>
      <c r="N21" s="11">
        <f>IFERROR((1-(L21/H21)),0)</f>
        <v>0</v>
      </c>
      <c r="O21" s="11">
        <f>IFERROR((1-(M21/I21)),0)</f>
        <v>-2.8296438497733361</v>
      </c>
      <c r="P21" s="12">
        <f t="shared" si="1"/>
        <v>0</v>
      </c>
      <c r="Q21" s="12">
        <f t="shared" si="2"/>
        <v>-282.96438497733362</v>
      </c>
      <c r="R21" s="61" t="s">
        <v>160</v>
      </c>
      <c r="S21" s="57"/>
      <c r="T21" s="56"/>
      <c r="U21" s="9">
        <f t="shared" si="5"/>
        <v>0</v>
      </c>
      <c r="V21" s="9">
        <f t="shared" si="5"/>
        <v>1</v>
      </c>
      <c r="W21" s="10">
        <f t="shared" si="3"/>
        <v>0</v>
      </c>
      <c r="X21" s="10">
        <f t="shared" si="4"/>
        <v>100</v>
      </c>
      <c r="Y21" s="21"/>
      <c r="AA21" s="176"/>
    </row>
    <row r="22" spans="1:27" ht="45" x14ac:dyDescent="0.25">
      <c r="A22" s="244"/>
      <c r="B22" s="245"/>
      <c r="C22" s="40" t="s">
        <v>161</v>
      </c>
      <c r="D22" s="40" t="s">
        <v>162</v>
      </c>
      <c r="E22" s="40" t="s">
        <v>99</v>
      </c>
      <c r="F22" s="43">
        <v>0.01</v>
      </c>
      <c r="G22" s="43">
        <v>0.01</v>
      </c>
      <c r="H22" s="31">
        <v>1355.2829999999999</v>
      </c>
      <c r="I22" s="20">
        <v>12456389</v>
      </c>
      <c r="J22" s="31">
        <v>3205.2660000000001</v>
      </c>
      <c r="K22" s="20">
        <v>27180805.710000001</v>
      </c>
      <c r="L22" s="86">
        <v>1271.98</v>
      </c>
      <c r="M22" s="24">
        <v>13725998</v>
      </c>
      <c r="N22" s="11">
        <f>IFERROR((1-(L22/H22)),0)</f>
        <v>6.1465391361066213E-2</v>
      </c>
      <c r="O22" s="11">
        <f>IFERROR((1-(M22/I22)),0)</f>
        <v>-0.10192432172758892</v>
      </c>
      <c r="P22" s="12">
        <f>IFERROR((N22/G22),0)</f>
        <v>6.1465391361066208</v>
      </c>
      <c r="Q22" s="12">
        <f>IFERROR((O22/F22),0)</f>
        <v>-10.192432172758892</v>
      </c>
      <c r="R22" s="74"/>
      <c r="S22" s="57"/>
      <c r="T22" s="56"/>
      <c r="U22" s="9">
        <f t="shared" si="5"/>
        <v>1</v>
      </c>
      <c r="V22" s="9">
        <f t="shared" si="5"/>
        <v>1</v>
      </c>
      <c r="W22" s="10">
        <f t="shared" si="3"/>
        <v>100</v>
      </c>
      <c r="X22" s="10">
        <f t="shared" si="4"/>
        <v>100</v>
      </c>
      <c r="Y22" s="21"/>
    </row>
    <row r="23" spans="1:27" ht="45" x14ac:dyDescent="0.25">
      <c r="A23" s="244"/>
      <c r="B23" s="246" t="s">
        <v>163</v>
      </c>
      <c r="C23" s="40" t="s">
        <v>164</v>
      </c>
      <c r="D23" s="40" t="s">
        <v>165</v>
      </c>
      <c r="E23" s="40" t="s">
        <v>101</v>
      </c>
      <c r="F23" s="43">
        <v>0</v>
      </c>
      <c r="G23" s="43">
        <v>0</v>
      </c>
      <c r="H23" s="31">
        <v>755617</v>
      </c>
      <c r="I23" s="20">
        <v>180911351</v>
      </c>
      <c r="J23" s="31">
        <v>1768717</v>
      </c>
      <c r="K23" s="20">
        <v>420614747</v>
      </c>
      <c r="L23" s="86">
        <v>1178160</v>
      </c>
      <c r="M23" s="24">
        <v>232790184</v>
      </c>
      <c r="N23" s="11">
        <f>IFERROR((1-(L23/H23)),0)</f>
        <v>-0.55920261190523779</v>
      </c>
      <c r="O23" s="11">
        <f t="shared" si="0"/>
        <v>-0.28676383606244804</v>
      </c>
      <c r="P23" s="91">
        <f t="shared" si="1"/>
        <v>0</v>
      </c>
      <c r="Q23" s="91">
        <f>IFERROR((O23/F23),0)</f>
        <v>0</v>
      </c>
      <c r="R23" s="61" t="s">
        <v>166</v>
      </c>
      <c r="S23" s="36"/>
      <c r="T23" s="20"/>
      <c r="U23" s="9">
        <f t="shared" si="5"/>
        <v>1</v>
      </c>
      <c r="V23" s="9">
        <f t="shared" si="5"/>
        <v>1</v>
      </c>
      <c r="W23" s="10">
        <f>IFERROR((U23/G23),0)</f>
        <v>0</v>
      </c>
      <c r="X23" s="10">
        <f t="shared" si="4"/>
        <v>0</v>
      </c>
      <c r="Y23" s="52"/>
    </row>
    <row r="24" spans="1:27" ht="45" x14ac:dyDescent="0.25">
      <c r="A24" s="244"/>
      <c r="B24" s="247"/>
      <c r="C24" s="40" t="s">
        <v>167</v>
      </c>
      <c r="D24" s="40" t="s">
        <v>168</v>
      </c>
      <c r="E24" s="40" t="s">
        <v>101</v>
      </c>
      <c r="F24" s="43">
        <v>0</v>
      </c>
      <c r="G24" s="43">
        <v>0</v>
      </c>
      <c r="H24" s="31">
        <v>286783</v>
      </c>
      <c r="I24" s="20">
        <v>55137696</v>
      </c>
      <c r="J24" s="31">
        <v>687339</v>
      </c>
      <c r="K24" s="20">
        <v>116539181</v>
      </c>
      <c r="L24" s="86">
        <v>295237</v>
      </c>
      <c r="M24" s="24">
        <v>58488597</v>
      </c>
      <c r="N24" s="11">
        <f t="shared" si="0"/>
        <v>-2.9478734792508732E-2</v>
      </c>
      <c r="O24" s="11">
        <f t="shared" si="0"/>
        <v>-6.0773322846134237E-2</v>
      </c>
      <c r="P24" s="91">
        <f t="shared" si="1"/>
        <v>0</v>
      </c>
      <c r="Q24" s="91">
        <f t="shared" si="2"/>
        <v>0</v>
      </c>
      <c r="R24" s="61" t="s">
        <v>166</v>
      </c>
      <c r="S24" s="36"/>
      <c r="T24" s="20"/>
      <c r="U24" s="9">
        <f t="shared" si="5"/>
        <v>1</v>
      </c>
      <c r="V24" s="9">
        <f>IFERROR((1-(T24/K24)),0)</f>
        <v>1</v>
      </c>
      <c r="W24" s="10">
        <f t="shared" si="3"/>
        <v>0</v>
      </c>
      <c r="X24" s="10">
        <f t="shared" si="4"/>
        <v>0</v>
      </c>
      <c r="Y24" s="52"/>
    </row>
    <row r="25" spans="1:27" ht="90" x14ac:dyDescent="0.25">
      <c r="A25" s="244"/>
      <c r="B25" s="237" t="s">
        <v>169</v>
      </c>
      <c r="C25" s="40" t="s">
        <v>170</v>
      </c>
      <c r="D25" s="40" t="s">
        <v>144</v>
      </c>
      <c r="E25" s="40" t="s">
        <v>101</v>
      </c>
      <c r="F25" s="43">
        <v>0</v>
      </c>
      <c r="G25" s="43">
        <v>0</v>
      </c>
      <c r="H25" s="31">
        <v>0</v>
      </c>
      <c r="I25" s="20">
        <v>0</v>
      </c>
      <c r="J25" s="31">
        <v>0</v>
      </c>
      <c r="K25" s="31">
        <v>0</v>
      </c>
      <c r="L25" s="23"/>
      <c r="M25" s="24"/>
      <c r="N25" s="11">
        <f t="shared" si="0"/>
        <v>0</v>
      </c>
      <c r="O25" s="11">
        <f t="shared" si="0"/>
        <v>0</v>
      </c>
      <c r="P25" s="12">
        <f t="shared" si="1"/>
        <v>0</v>
      </c>
      <c r="Q25" s="12">
        <f t="shared" si="2"/>
        <v>0</v>
      </c>
      <c r="R25" s="74"/>
      <c r="S25" s="36"/>
      <c r="T25" s="20"/>
      <c r="U25" s="9">
        <f t="shared" si="5"/>
        <v>0</v>
      </c>
      <c r="V25" s="9">
        <f t="shared" si="5"/>
        <v>0</v>
      </c>
      <c r="W25" s="10">
        <f t="shared" si="3"/>
        <v>0</v>
      </c>
      <c r="X25" s="10">
        <f t="shared" si="4"/>
        <v>0</v>
      </c>
      <c r="Y25" s="21"/>
    </row>
    <row r="26" spans="1:27" ht="75" x14ac:dyDescent="0.25">
      <c r="A26" s="244"/>
      <c r="B26" s="248"/>
      <c r="C26" s="40" t="s">
        <v>171</v>
      </c>
      <c r="D26" s="40" t="s">
        <v>144</v>
      </c>
      <c r="E26" s="40" t="s">
        <v>101</v>
      </c>
      <c r="F26" s="43">
        <v>0</v>
      </c>
      <c r="G26" s="43">
        <v>0</v>
      </c>
      <c r="H26" s="31">
        <v>0</v>
      </c>
      <c r="I26" s="20">
        <v>0</v>
      </c>
      <c r="J26" s="31">
        <v>0</v>
      </c>
      <c r="K26" s="31">
        <v>0</v>
      </c>
      <c r="L26" s="23"/>
      <c r="M26" s="24"/>
      <c r="N26" s="11">
        <f t="shared" si="0"/>
        <v>0</v>
      </c>
      <c r="O26" s="11">
        <f t="shared" si="0"/>
        <v>0</v>
      </c>
      <c r="P26" s="12">
        <f t="shared" si="1"/>
        <v>0</v>
      </c>
      <c r="Q26" s="12">
        <f t="shared" si="2"/>
        <v>0</v>
      </c>
      <c r="R26" s="74"/>
      <c r="S26" s="36"/>
      <c r="T26" s="20"/>
      <c r="U26" s="9">
        <f t="shared" si="5"/>
        <v>0</v>
      </c>
      <c r="V26" s="9">
        <f t="shared" si="5"/>
        <v>0</v>
      </c>
      <c r="W26" s="10">
        <f t="shared" si="3"/>
        <v>0</v>
      </c>
      <c r="X26" s="10">
        <f t="shared" si="4"/>
        <v>0</v>
      </c>
      <c r="Y26" s="21"/>
    </row>
    <row r="27" spans="1:27" ht="45" x14ac:dyDescent="0.25">
      <c r="A27" s="244"/>
      <c r="B27" s="237" t="s">
        <v>172</v>
      </c>
      <c r="C27" s="40" t="s">
        <v>173</v>
      </c>
      <c r="D27" s="40" t="s">
        <v>174</v>
      </c>
      <c r="E27" s="40" t="s">
        <v>99</v>
      </c>
      <c r="F27" s="43">
        <v>0.01</v>
      </c>
      <c r="G27" s="43">
        <v>0.01</v>
      </c>
      <c r="H27" s="31">
        <v>0</v>
      </c>
      <c r="I27" s="20">
        <v>0</v>
      </c>
      <c r="J27" s="31">
        <v>0</v>
      </c>
      <c r="K27" s="31">
        <v>0</v>
      </c>
      <c r="L27" s="23">
        <v>0</v>
      </c>
      <c r="M27" s="24">
        <v>0</v>
      </c>
      <c r="N27" s="11">
        <f t="shared" si="0"/>
        <v>0</v>
      </c>
      <c r="O27" s="11">
        <f t="shared" si="0"/>
        <v>0</v>
      </c>
      <c r="P27" s="12">
        <f t="shared" si="1"/>
        <v>0</v>
      </c>
      <c r="Q27" s="12">
        <f t="shared" si="2"/>
        <v>0</v>
      </c>
      <c r="R27" s="74"/>
      <c r="S27" s="36"/>
      <c r="T27" s="20"/>
      <c r="U27" s="9">
        <f t="shared" si="5"/>
        <v>0</v>
      </c>
      <c r="V27" s="9">
        <f t="shared" si="5"/>
        <v>0</v>
      </c>
      <c r="W27" s="10">
        <f t="shared" si="3"/>
        <v>0</v>
      </c>
      <c r="X27" s="10">
        <f t="shared" si="4"/>
        <v>0</v>
      </c>
      <c r="Y27" s="21"/>
    </row>
    <row r="28" spans="1:27" ht="45" x14ac:dyDescent="0.25">
      <c r="A28" s="244"/>
      <c r="B28" s="248"/>
      <c r="C28" s="40" t="s">
        <v>175</v>
      </c>
      <c r="D28" s="40" t="s">
        <v>174</v>
      </c>
      <c r="E28" s="40" t="s">
        <v>101</v>
      </c>
      <c r="F28" s="43">
        <v>0</v>
      </c>
      <c r="G28" s="43">
        <v>0</v>
      </c>
      <c r="H28" s="31">
        <v>0</v>
      </c>
      <c r="I28" s="20">
        <v>0</v>
      </c>
      <c r="J28" s="31">
        <v>0</v>
      </c>
      <c r="K28" s="31">
        <v>0</v>
      </c>
      <c r="L28" s="23">
        <v>0</v>
      </c>
      <c r="M28" s="24">
        <v>0</v>
      </c>
      <c r="N28" s="11">
        <f t="shared" si="0"/>
        <v>0</v>
      </c>
      <c r="O28" s="11">
        <f t="shared" si="0"/>
        <v>0</v>
      </c>
      <c r="P28" s="12">
        <f t="shared" si="1"/>
        <v>0</v>
      </c>
      <c r="Q28" s="12">
        <f t="shared" si="2"/>
        <v>0</v>
      </c>
      <c r="R28" s="74"/>
      <c r="S28" s="36"/>
      <c r="T28" s="20"/>
      <c r="U28" s="9">
        <f t="shared" si="5"/>
        <v>0</v>
      </c>
      <c r="V28" s="9">
        <f t="shared" si="5"/>
        <v>0</v>
      </c>
      <c r="W28" s="10">
        <f t="shared" si="3"/>
        <v>0</v>
      </c>
      <c r="X28" s="10">
        <f t="shared" si="4"/>
        <v>0</v>
      </c>
      <c r="Y28" s="21"/>
    </row>
    <row r="29" spans="1:27" ht="105" x14ac:dyDescent="0.25">
      <c r="A29" s="244"/>
      <c r="B29" s="40" t="s">
        <v>176</v>
      </c>
      <c r="C29" s="177" t="s">
        <v>177</v>
      </c>
      <c r="D29" s="40" t="s">
        <v>178</v>
      </c>
      <c r="E29" s="40" t="s">
        <v>101</v>
      </c>
      <c r="F29" s="43">
        <v>0</v>
      </c>
      <c r="G29" s="43">
        <v>0</v>
      </c>
      <c r="H29" s="49">
        <v>3</v>
      </c>
      <c r="I29" s="48">
        <v>0</v>
      </c>
      <c r="J29" s="49">
        <v>5</v>
      </c>
      <c r="K29" s="48">
        <v>0</v>
      </c>
      <c r="L29" s="23">
        <v>3</v>
      </c>
      <c r="M29" s="24">
        <v>0</v>
      </c>
      <c r="N29" s="11">
        <f t="shared" si="0"/>
        <v>0</v>
      </c>
      <c r="O29" s="11">
        <f t="shared" si="0"/>
        <v>0</v>
      </c>
      <c r="P29" s="12">
        <f t="shared" si="1"/>
        <v>0</v>
      </c>
      <c r="Q29" s="12">
        <f t="shared" si="2"/>
        <v>0</v>
      </c>
      <c r="R29" s="61" t="s">
        <v>179</v>
      </c>
      <c r="S29" s="36"/>
      <c r="T29" s="20"/>
      <c r="U29" s="9">
        <f t="shared" si="5"/>
        <v>1</v>
      </c>
      <c r="V29" s="9">
        <f t="shared" si="5"/>
        <v>0</v>
      </c>
      <c r="W29" s="10">
        <f t="shared" si="3"/>
        <v>0</v>
      </c>
      <c r="X29" s="10">
        <f t="shared" si="4"/>
        <v>0</v>
      </c>
      <c r="Y29" s="21"/>
    </row>
    <row r="30" spans="1:27" ht="90.75" thickBot="1" x14ac:dyDescent="0.3">
      <c r="A30" s="234" t="s">
        <v>180</v>
      </c>
      <c r="B30" s="237" t="s">
        <v>181</v>
      </c>
      <c r="C30" s="39" t="s">
        <v>182</v>
      </c>
      <c r="D30" s="87" t="s">
        <v>183</v>
      </c>
      <c r="E30" s="40" t="s">
        <v>99</v>
      </c>
      <c r="F30" s="44">
        <v>0.01</v>
      </c>
      <c r="G30" s="44">
        <v>0.01</v>
      </c>
      <c r="H30" s="32">
        <v>914</v>
      </c>
      <c r="I30" s="20">
        <v>5832239</v>
      </c>
      <c r="J30" s="32">
        <v>1119</v>
      </c>
      <c r="K30" s="20">
        <v>12355529</v>
      </c>
      <c r="L30" s="33">
        <v>820</v>
      </c>
      <c r="M30" s="24">
        <v>5667320</v>
      </c>
      <c r="N30" s="11">
        <f t="shared" si="0"/>
        <v>0.10284463894967177</v>
      </c>
      <c r="O30" s="11">
        <f t="shared" si="0"/>
        <v>2.8277133361647167E-2</v>
      </c>
      <c r="P30" s="12">
        <f t="shared" si="1"/>
        <v>10.284463894967177</v>
      </c>
      <c r="Q30" s="12">
        <f t="shared" si="2"/>
        <v>2.8277133361647167</v>
      </c>
      <c r="R30" s="61" t="s">
        <v>184</v>
      </c>
      <c r="S30" s="60"/>
      <c r="T30" s="84"/>
      <c r="U30" s="9">
        <f t="shared" si="5"/>
        <v>1</v>
      </c>
      <c r="V30" s="9">
        <f t="shared" si="5"/>
        <v>1</v>
      </c>
      <c r="W30" s="10">
        <f t="shared" si="3"/>
        <v>100</v>
      </c>
      <c r="X30" s="10">
        <f>IFERROR((V30/F30),0)</f>
        <v>100</v>
      </c>
      <c r="Y30" s="53"/>
    </row>
    <row r="31" spans="1:27" x14ac:dyDescent="0.25">
      <c r="A31" s="235"/>
      <c r="B31" s="238"/>
      <c r="C31" s="39" t="s">
        <v>185</v>
      </c>
      <c r="D31" s="39" t="s">
        <v>144</v>
      </c>
      <c r="E31" s="40" t="s">
        <v>101</v>
      </c>
      <c r="F31" s="44">
        <v>0.01</v>
      </c>
      <c r="G31" s="44">
        <v>0.01</v>
      </c>
      <c r="H31" s="32">
        <v>0</v>
      </c>
      <c r="I31" s="20">
        <v>0</v>
      </c>
      <c r="J31" s="32">
        <v>0</v>
      </c>
      <c r="K31" s="32">
        <v>0</v>
      </c>
      <c r="L31" s="32">
        <v>0</v>
      </c>
      <c r="M31" s="24">
        <v>0</v>
      </c>
      <c r="N31" s="11">
        <f t="shared" si="0"/>
        <v>0</v>
      </c>
      <c r="O31" s="11">
        <f t="shared" si="0"/>
        <v>0</v>
      </c>
      <c r="P31" s="12">
        <f t="shared" si="1"/>
        <v>0</v>
      </c>
      <c r="Q31" s="12">
        <f t="shared" si="2"/>
        <v>0</v>
      </c>
      <c r="R31" s="75"/>
      <c r="S31" s="36"/>
      <c r="T31" s="20"/>
      <c r="U31" s="9">
        <f t="shared" si="5"/>
        <v>0</v>
      </c>
      <c r="V31" s="9">
        <f t="shared" si="5"/>
        <v>0</v>
      </c>
      <c r="W31" s="10">
        <f t="shared" si="3"/>
        <v>0</v>
      </c>
      <c r="X31" s="10">
        <f t="shared" si="4"/>
        <v>0</v>
      </c>
      <c r="Y31" s="62"/>
    </row>
    <row r="32" spans="1:27" ht="150.75" thickBot="1" x14ac:dyDescent="0.3">
      <c r="A32" s="236"/>
      <c r="B32" s="239"/>
      <c r="C32" s="25" t="s">
        <v>186</v>
      </c>
      <c r="D32" s="88" t="s">
        <v>187</v>
      </c>
      <c r="E32" s="25" t="s">
        <v>99</v>
      </c>
      <c r="F32" s="45">
        <v>0.01</v>
      </c>
      <c r="G32" s="45">
        <v>0.01</v>
      </c>
      <c r="H32" s="33">
        <v>156795</v>
      </c>
      <c r="I32" s="20">
        <v>94595712</v>
      </c>
      <c r="J32" s="33">
        <v>305728</v>
      </c>
      <c r="K32" s="20">
        <v>198007012</v>
      </c>
      <c r="L32" s="90">
        <v>152103</v>
      </c>
      <c r="M32" s="26">
        <v>93674419</v>
      </c>
      <c r="N32" s="11">
        <f t="shared" si="0"/>
        <v>2.9924423610446782E-2</v>
      </c>
      <c r="O32" s="11">
        <f t="shared" si="0"/>
        <v>9.7392680970570522E-3</v>
      </c>
      <c r="P32" s="12">
        <f t="shared" si="1"/>
        <v>2.9924423610446782</v>
      </c>
      <c r="Q32" s="12">
        <f>IFERROR((O32/F32),0)</f>
        <v>0.97392680970570522</v>
      </c>
      <c r="R32" s="62" t="s">
        <v>188</v>
      </c>
      <c r="S32" s="60"/>
      <c r="T32" s="24"/>
      <c r="U32" s="9">
        <f t="shared" si="5"/>
        <v>1</v>
      </c>
      <c r="V32" s="9">
        <f t="shared" si="5"/>
        <v>1</v>
      </c>
      <c r="W32" s="10">
        <f t="shared" si="3"/>
        <v>100</v>
      </c>
      <c r="X32" s="10">
        <f t="shared" si="4"/>
        <v>100</v>
      </c>
      <c r="Y32" s="80"/>
    </row>
    <row r="33" spans="1:25" ht="75" x14ac:dyDescent="0.25">
      <c r="A33" s="47" t="s">
        <v>189</v>
      </c>
      <c r="B33" s="41" t="s">
        <v>134</v>
      </c>
      <c r="C33" s="41" t="s">
        <v>134</v>
      </c>
      <c r="D33" s="41" t="s">
        <v>135</v>
      </c>
      <c r="E33" s="41" t="s">
        <v>101</v>
      </c>
      <c r="F33" s="18" t="s">
        <v>190</v>
      </c>
      <c r="G33" s="18" t="s">
        <v>190</v>
      </c>
      <c r="H33" s="30">
        <v>1008</v>
      </c>
      <c r="I33" s="20">
        <v>55882902341</v>
      </c>
      <c r="J33" s="30">
        <v>1038</v>
      </c>
      <c r="K33" s="20">
        <v>72310820004</v>
      </c>
      <c r="L33" s="19"/>
      <c r="M33" s="20"/>
      <c r="N33" s="18" t="s">
        <v>190</v>
      </c>
      <c r="O33" s="18" t="s">
        <v>190</v>
      </c>
      <c r="P33" s="18" t="s">
        <v>190</v>
      </c>
      <c r="Q33" s="18" t="s">
        <v>190</v>
      </c>
      <c r="R33" s="74"/>
      <c r="S33" s="36"/>
      <c r="T33" s="20"/>
      <c r="U33" s="18" t="s">
        <v>190</v>
      </c>
      <c r="V33" s="18" t="s">
        <v>190</v>
      </c>
      <c r="W33" s="18" t="s">
        <v>190</v>
      </c>
      <c r="X33" s="18" t="s">
        <v>190</v>
      </c>
      <c r="Y33" s="21"/>
    </row>
    <row r="34" spans="1:25" ht="105" x14ac:dyDescent="0.25">
      <c r="A34" s="178" t="s">
        <v>191</v>
      </c>
    </row>
    <row r="36" spans="1:25" ht="165" x14ac:dyDescent="0.25">
      <c r="A36" s="69" t="s">
        <v>192</v>
      </c>
      <c r="B36" s="69" t="s">
        <v>192</v>
      </c>
      <c r="C36" s="69" t="s">
        <v>192</v>
      </c>
      <c r="D36" s="69" t="s">
        <v>193</v>
      </c>
      <c r="E36" s="40" t="s">
        <v>101</v>
      </c>
      <c r="F36" s="22">
        <v>0</v>
      </c>
      <c r="G36" s="22">
        <v>0</v>
      </c>
      <c r="H36" s="70">
        <v>10</v>
      </c>
      <c r="I36" s="94">
        <v>20072683</v>
      </c>
      <c r="J36" s="70">
        <v>10</v>
      </c>
      <c r="K36" s="94">
        <v>135570780</v>
      </c>
      <c r="L36" s="95">
        <v>4</v>
      </c>
      <c r="M36" s="94">
        <v>8449476</v>
      </c>
      <c r="N36" s="11">
        <f t="shared" ref="N36" si="6">IFERROR((1-(L36/H36)),0)</f>
        <v>0.6</v>
      </c>
      <c r="O36" s="11">
        <f t="shared" ref="O36" si="7">IFERROR((1-(M36/I36)),0)</f>
        <v>0.57905597373305806</v>
      </c>
      <c r="P36" s="11">
        <v>0</v>
      </c>
      <c r="Q36" s="11">
        <f t="shared" ref="Q36" si="8">IFERROR((O36/F36),0)</f>
        <v>0</v>
      </c>
      <c r="R36" s="181" t="s">
        <v>223</v>
      </c>
      <c r="S36" s="64"/>
      <c r="T36" s="64"/>
      <c r="U36" s="9">
        <v>0</v>
      </c>
      <c r="V36" s="9">
        <f t="shared" ref="V36" si="9">IFERROR((1-(T36/K36)),0)</f>
        <v>1</v>
      </c>
      <c r="W36" s="10">
        <f t="shared" ref="W36" si="10">IFERROR((U36/G36),0)</f>
        <v>0</v>
      </c>
      <c r="X36" s="10">
        <f t="shared" ref="X36" si="11">IFERROR((V36/F36),0)</f>
        <v>0</v>
      </c>
      <c r="Y36" s="52"/>
    </row>
    <row r="37" spans="1:25" ht="30" x14ac:dyDescent="0.25">
      <c r="A37" s="69" t="s">
        <v>194</v>
      </c>
      <c r="B37" s="68" t="s">
        <v>194</v>
      </c>
      <c r="C37" s="39" t="s">
        <v>194</v>
      </c>
      <c r="D37" s="40" t="s">
        <v>195</v>
      </c>
      <c r="E37" s="40" t="s">
        <v>101</v>
      </c>
      <c r="F37" s="22">
        <v>0</v>
      </c>
      <c r="G37" s="22">
        <v>0</v>
      </c>
      <c r="H37" s="70">
        <v>48</v>
      </c>
      <c r="I37" s="94">
        <v>36531801</v>
      </c>
      <c r="J37" s="96">
        <v>63</v>
      </c>
      <c r="K37" s="97">
        <v>114100786</v>
      </c>
      <c r="L37" s="23">
        <v>10</v>
      </c>
      <c r="M37" s="94">
        <v>110838919</v>
      </c>
      <c r="N37" s="11">
        <f t="shared" ref="N37" si="12">IFERROR((1-(L37/H37)),0)</f>
        <v>0.79166666666666663</v>
      </c>
      <c r="O37" s="11">
        <f t="shared" ref="O37" si="13">IFERROR((1-(M37/I37)),0)</f>
        <v>-2.0340392744392757</v>
      </c>
      <c r="P37" s="11">
        <f t="shared" ref="P37" si="14">IFERROR((N37/G37),0)</f>
        <v>0</v>
      </c>
      <c r="Q37" s="11">
        <f t="shared" ref="Q37" si="15">IFERROR((O37/F37),0)</f>
        <v>0</v>
      </c>
      <c r="R37" s="76"/>
      <c r="S37" s="64"/>
      <c r="T37" s="64"/>
      <c r="U37" s="9">
        <f t="shared" ref="U37" si="16">IFERROR((1-(S37/J37)),0)</f>
        <v>1</v>
      </c>
      <c r="V37" s="9">
        <f t="shared" ref="V37" si="17">IFERROR((1-(T37/K37)),0)</f>
        <v>1</v>
      </c>
      <c r="W37" s="10">
        <f t="shared" ref="W37" si="18">IFERROR((U37/G37),0)</f>
        <v>0</v>
      </c>
      <c r="X37" s="10">
        <f t="shared" ref="X37" si="19">IFERROR((V37/F37),0)</f>
        <v>0</v>
      </c>
      <c r="Y37" s="21"/>
    </row>
    <row r="38" spans="1:25" ht="120" x14ac:dyDescent="0.25">
      <c r="A38" s="69" t="s">
        <v>196</v>
      </c>
      <c r="B38" s="68" t="s">
        <v>196</v>
      </c>
      <c r="C38" s="39" t="s">
        <v>196</v>
      </c>
      <c r="D38" s="40" t="s">
        <v>197</v>
      </c>
      <c r="E38" s="40" t="s">
        <v>101</v>
      </c>
      <c r="F38" s="22">
        <v>0</v>
      </c>
      <c r="G38" s="22">
        <v>0</v>
      </c>
      <c r="H38" s="70">
        <v>0</v>
      </c>
      <c r="I38" s="20"/>
      <c r="J38" s="65">
        <v>41</v>
      </c>
      <c r="K38" s="20">
        <v>9391140</v>
      </c>
      <c r="L38" s="23">
        <v>0</v>
      </c>
      <c r="M38" s="24">
        <v>0</v>
      </c>
      <c r="N38" s="11">
        <f>IFERROR((1-(L38/H38)),0)</f>
        <v>0</v>
      </c>
      <c r="O38" s="11">
        <f t="shared" ref="O38" si="20">IFERROR((1-(M38/I38)),0)</f>
        <v>0</v>
      </c>
      <c r="P38" s="12">
        <f t="shared" ref="P38" si="21">IFERROR((N38/G38),0)</f>
        <v>0</v>
      </c>
      <c r="Q38" s="71">
        <f t="shared" ref="Q38" si="22">IFERROR((O38/F38),0)</f>
        <v>0</v>
      </c>
      <c r="R38" s="77" t="s">
        <v>198</v>
      </c>
      <c r="S38" s="67"/>
      <c r="T38" s="64"/>
      <c r="U38" s="9">
        <f t="shared" ref="U38" si="23">IFERROR((1-(S38/J38)),0)</f>
        <v>1</v>
      </c>
      <c r="V38" s="9">
        <f t="shared" ref="V38:V39" si="24">IFERROR((1-(T38/K38)),0)</f>
        <v>1</v>
      </c>
      <c r="W38" s="10">
        <f t="shared" ref="W38:W39" si="25">IFERROR((U38/G38),0)</f>
        <v>0</v>
      </c>
      <c r="X38" s="10">
        <f t="shared" ref="X38:X39" si="26">IFERROR((V38/F38),0)</f>
        <v>0</v>
      </c>
      <c r="Y38" s="21"/>
    </row>
    <row r="39" spans="1:25" ht="345" x14ac:dyDescent="0.25">
      <c r="A39" s="69" t="s">
        <v>199</v>
      </c>
      <c r="B39" s="69" t="s">
        <v>199</v>
      </c>
      <c r="C39" s="39" t="s">
        <v>199</v>
      </c>
      <c r="D39" s="68" t="s">
        <v>200</v>
      </c>
      <c r="E39" s="40" t="s">
        <v>101</v>
      </c>
      <c r="F39" s="22">
        <v>0</v>
      </c>
      <c r="G39" s="22">
        <v>0</v>
      </c>
      <c r="H39" s="64">
        <v>42</v>
      </c>
      <c r="I39" s="92">
        <v>39960000</v>
      </c>
      <c r="J39" s="65">
        <v>92</v>
      </c>
      <c r="K39" s="92">
        <v>39960000</v>
      </c>
      <c r="L39" s="23">
        <v>24</v>
      </c>
      <c r="M39" s="24">
        <v>52000000</v>
      </c>
      <c r="N39" s="11">
        <f>IFERROR((1-(L39/H39)),0)</f>
        <v>0.4285714285714286</v>
      </c>
      <c r="O39" s="11">
        <f t="shared" ref="O39" si="27">IFERROR((1-(M39/I39)),0)</f>
        <v>-0.30130130130130128</v>
      </c>
      <c r="P39" s="12">
        <f t="shared" ref="P39" si="28">IFERROR((N39/G39),0)</f>
        <v>0</v>
      </c>
      <c r="Q39" s="71">
        <f t="shared" ref="Q39" si="29">IFERROR((O39/F39),0)</f>
        <v>0</v>
      </c>
      <c r="R39" s="73" t="s">
        <v>201</v>
      </c>
      <c r="S39" s="67"/>
      <c r="T39" s="67"/>
      <c r="U39" s="9">
        <f>IFERROR((1-(S39/J39)),0)</f>
        <v>1</v>
      </c>
      <c r="V39" s="9">
        <f t="shared" si="24"/>
        <v>1</v>
      </c>
      <c r="W39" s="10">
        <f t="shared" si="25"/>
        <v>0</v>
      </c>
      <c r="X39" s="10">
        <f t="shared" si="26"/>
        <v>0</v>
      </c>
      <c r="Y39" s="21"/>
    </row>
    <row r="40" spans="1:25" ht="30" x14ac:dyDescent="0.25">
      <c r="A40" s="69" t="s">
        <v>202</v>
      </c>
      <c r="B40" s="69" t="s">
        <v>202</v>
      </c>
      <c r="C40" s="69" t="s">
        <v>202</v>
      </c>
      <c r="D40" s="68" t="s">
        <v>203</v>
      </c>
      <c r="E40" s="40" t="s">
        <v>101</v>
      </c>
      <c r="F40" s="22">
        <v>0</v>
      </c>
      <c r="G40" s="22">
        <v>0</v>
      </c>
      <c r="H40" s="64">
        <v>1</v>
      </c>
      <c r="I40" s="20">
        <v>0</v>
      </c>
      <c r="J40" s="65">
        <v>1</v>
      </c>
      <c r="K40" s="48">
        <v>0</v>
      </c>
      <c r="L40" s="23">
        <v>0</v>
      </c>
      <c r="M40" s="24">
        <v>0</v>
      </c>
      <c r="N40" s="11">
        <f>IFERROR((1-(L40/H40)),0)</f>
        <v>1</v>
      </c>
      <c r="O40" s="11">
        <f t="shared" ref="O40" si="30">IFERROR((1-(M40/I40)),0)</f>
        <v>0</v>
      </c>
      <c r="P40" s="12">
        <f t="shared" ref="P40" si="31">IFERROR((N40/G40),0)</f>
        <v>0</v>
      </c>
      <c r="Q40" s="71">
        <f t="shared" ref="Q40" si="32">IFERROR((O40/F40),0)</f>
        <v>0</v>
      </c>
      <c r="R40" s="73"/>
      <c r="S40" s="67"/>
      <c r="T40" s="67"/>
      <c r="U40" s="9">
        <f>IFERROR((1-(S40/J40)),0)</f>
        <v>1</v>
      </c>
      <c r="V40" s="9">
        <f t="shared" ref="V40" si="33">IFERROR((1-(T40/K40)),0)</f>
        <v>0</v>
      </c>
      <c r="W40" s="10">
        <f t="shared" ref="W40" si="34">IFERROR((U40/G40),0)</f>
        <v>0</v>
      </c>
      <c r="X40" s="10">
        <f t="shared" ref="X40" si="35">IFERROR((V40/F40),0)</f>
        <v>0</v>
      </c>
      <c r="Y40" s="21"/>
    </row>
    <row r="41" spans="1:25" ht="60" x14ac:dyDescent="0.25">
      <c r="A41" s="69" t="s">
        <v>204</v>
      </c>
      <c r="B41" s="68" t="s">
        <v>204</v>
      </c>
      <c r="C41" s="39" t="s">
        <v>204</v>
      </c>
      <c r="D41" s="40" t="s">
        <v>144</v>
      </c>
      <c r="E41" s="40" t="s">
        <v>101</v>
      </c>
      <c r="F41" s="22">
        <v>0</v>
      </c>
      <c r="G41" s="22">
        <v>0</v>
      </c>
      <c r="H41" s="66">
        <v>0</v>
      </c>
      <c r="I41" s="48">
        <v>1354608</v>
      </c>
      <c r="J41" s="98">
        <v>0</v>
      </c>
      <c r="K41" s="48">
        <v>2894446</v>
      </c>
      <c r="L41" s="23">
        <v>0</v>
      </c>
      <c r="M41" s="56">
        <v>1309703</v>
      </c>
      <c r="N41" s="11">
        <f t="shared" ref="N41" si="36">IFERROR((1-(L41/H41)),0)</f>
        <v>0</v>
      </c>
      <c r="O41" s="11">
        <f t="shared" ref="O41" si="37">IFERROR((1-(M41/I41)),0)</f>
        <v>3.3149811606014379E-2</v>
      </c>
      <c r="P41" s="12">
        <f t="shared" ref="P41" si="38">IFERROR((N41/G41),0)</f>
        <v>0</v>
      </c>
      <c r="Q41" s="71">
        <f t="shared" ref="Q41" si="39">IFERROR((O41/F41),0)</f>
        <v>0</v>
      </c>
      <c r="R41" s="78"/>
      <c r="S41" s="72">
        <v>0</v>
      </c>
      <c r="T41" s="85"/>
      <c r="U41" s="9">
        <f t="shared" ref="U41" si="40">IFERROR((1-(S41/J41)),0)</f>
        <v>0</v>
      </c>
      <c r="V41" s="9">
        <f t="shared" ref="V41" si="41">IFERROR((1-(T41/K41)),0)</f>
        <v>1</v>
      </c>
      <c r="W41" s="10">
        <f t="shared" ref="W41" si="42">IFERROR((U41/G41),0)</f>
        <v>0</v>
      </c>
      <c r="X41" s="10">
        <f t="shared" ref="X41" si="43">IFERROR((V41/F41),0)</f>
        <v>0</v>
      </c>
      <c r="Y41" s="52" t="s">
        <v>205</v>
      </c>
    </row>
    <row r="42" spans="1:25" ht="75" x14ac:dyDescent="0.25">
      <c r="A42" s="69" t="s">
        <v>206</v>
      </c>
      <c r="B42" s="68" t="s">
        <v>207</v>
      </c>
      <c r="C42" s="39" t="s">
        <v>207</v>
      </c>
      <c r="D42" s="40" t="s">
        <v>208</v>
      </c>
      <c r="E42" s="40" t="s">
        <v>101</v>
      </c>
      <c r="F42" s="22">
        <v>0</v>
      </c>
      <c r="G42" s="22">
        <v>0</v>
      </c>
      <c r="H42" s="31">
        <v>918</v>
      </c>
      <c r="I42" s="20">
        <v>992697240</v>
      </c>
      <c r="J42" s="54">
        <f>H42+104</f>
        <v>1022</v>
      </c>
      <c r="K42" s="20">
        <v>1149161218</v>
      </c>
      <c r="L42" s="23">
        <v>1136</v>
      </c>
      <c r="M42" s="24">
        <v>1102176346</v>
      </c>
      <c r="N42" s="51">
        <f t="shared" ref="N42:O48" si="44">IFERROR((1-(L42/H42)),0)</f>
        <v>-0.23747276688453156</v>
      </c>
      <c r="O42" s="51">
        <f t="shared" si="44"/>
        <v>-0.11028448714131622</v>
      </c>
      <c r="P42" s="12">
        <f>IFERROR((N42/G42),0)</f>
        <v>0</v>
      </c>
      <c r="Q42" s="12">
        <f>IFERROR((O42/F42),0)</f>
        <v>0</v>
      </c>
      <c r="R42" s="61" t="s">
        <v>209</v>
      </c>
      <c r="S42" s="36"/>
      <c r="T42" s="20"/>
      <c r="U42" s="9">
        <f>IFERROR((1-(S42/K42)),0)</f>
        <v>1</v>
      </c>
      <c r="V42" s="9">
        <f>IFERROR((1-(T42/K42)),0)</f>
        <v>1</v>
      </c>
      <c r="W42" s="10">
        <f t="shared" ref="W42:W48" si="45">IFERROR((U42/G42),0)</f>
        <v>0</v>
      </c>
      <c r="X42" s="10">
        <f t="shared" ref="X42:X48" si="46">IFERROR((V42/F42),0)</f>
        <v>0</v>
      </c>
      <c r="Y42" s="52"/>
    </row>
    <row r="43" spans="1:25" ht="225" x14ac:dyDescent="0.25">
      <c r="A43" s="69" t="s">
        <v>206</v>
      </c>
      <c r="B43" s="68" t="s">
        <v>210</v>
      </c>
      <c r="C43" s="39" t="s">
        <v>210</v>
      </c>
      <c r="D43" s="40" t="s">
        <v>144</v>
      </c>
      <c r="E43" s="40" t="s">
        <v>101</v>
      </c>
      <c r="F43" s="22">
        <v>0</v>
      </c>
      <c r="G43" s="22">
        <v>0</v>
      </c>
      <c r="H43" s="40">
        <v>0</v>
      </c>
      <c r="I43" s="20">
        <v>28030061</v>
      </c>
      <c r="J43" s="40">
        <v>0</v>
      </c>
      <c r="K43" s="20" t="s">
        <v>211</v>
      </c>
      <c r="L43" s="40">
        <v>0</v>
      </c>
      <c r="M43" s="24">
        <v>7957530</v>
      </c>
      <c r="N43" s="51">
        <f t="shared" si="44"/>
        <v>0</v>
      </c>
      <c r="O43" s="51">
        <f t="shared" si="44"/>
        <v>0.71610728924207478</v>
      </c>
      <c r="P43" s="12">
        <f t="shared" ref="P43:P48" si="47">IFERROR((N43/G43),0)</f>
        <v>0</v>
      </c>
      <c r="Q43" s="12">
        <f t="shared" ref="Q43:Q48" si="48">IFERROR((O43/F43),0)</f>
        <v>0</v>
      </c>
      <c r="R43" s="61" t="s">
        <v>212</v>
      </c>
      <c r="S43" s="36"/>
      <c r="T43" s="20"/>
      <c r="U43" s="9">
        <f t="shared" ref="U43:V48" si="49">IFERROR((1-(S43/J43)),0)</f>
        <v>0</v>
      </c>
      <c r="V43" s="9">
        <f t="shared" si="49"/>
        <v>1</v>
      </c>
      <c r="W43" s="10">
        <f t="shared" si="45"/>
        <v>0</v>
      </c>
      <c r="X43" s="10">
        <f t="shared" si="46"/>
        <v>0</v>
      </c>
      <c r="Y43" s="21"/>
    </row>
    <row r="44" spans="1:25" ht="30" x14ac:dyDescent="0.25">
      <c r="A44" s="69" t="s">
        <v>213</v>
      </c>
      <c r="B44" s="68" t="s">
        <v>214</v>
      </c>
      <c r="C44" s="39" t="s">
        <v>215</v>
      </c>
      <c r="D44" s="40" t="s">
        <v>144</v>
      </c>
      <c r="E44" s="40" t="s">
        <v>101</v>
      </c>
      <c r="F44" s="22">
        <v>0</v>
      </c>
      <c r="G44" s="22">
        <v>0</v>
      </c>
      <c r="H44" s="31">
        <v>0</v>
      </c>
      <c r="I44" s="20">
        <v>257924474</v>
      </c>
      <c r="J44" s="31">
        <v>0</v>
      </c>
      <c r="K44" s="48">
        <v>475337898.86000001</v>
      </c>
      <c r="L44" s="31">
        <v>0</v>
      </c>
      <c r="M44" s="24">
        <v>274895225</v>
      </c>
      <c r="N44" s="51">
        <f>IFERROR((1-(L44/H44)),0)</f>
        <v>0</v>
      </c>
      <c r="O44" s="51">
        <f>IFERROR((1-(M44/I44)),0)</f>
        <v>-6.5797365937441121E-2</v>
      </c>
      <c r="P44" s="12">
        <f>IFERROR((N44/G44),0)</f>
        <v>0</v>
      </c>
      <c r="Q44" s="12">
        <f>IFERROR((O44/F44),0)</f>
        <v>0</v>
      </c>
      <c r="R44" s="74"/>
      <c r="S44" s="36"/>
      <c r="T44" s="20"/>
      <c r="U44" s="9">
        <f t="shared" si="49"/>
        <v>0</v>
      </c>
      <c r="V44" s="9">
        <f t="shared" si="49"/>
        <v>1</v>
      </c>
      <c r="W44" s="10">
        <f t="shared" si="45"/>
        <v>0</v>
      </c>
      <c r="X44" s="10">
        <f t="shared" si="46"/>
        <v>0</v>
      </c>
      <c r="Y44" s="21"/>
    </row>
    <row r="45" spans="1:25" ht="30" x14ac:dyDescent="0.25">
      <c r="A45" s="69" t="s">
        <v>213</v>
      </c>
      <c r="B45" s="68" t="s">
        <v>216</v>
      </c>
      <c r="C45" s="39" t="s">
        <v>216</v>
      </c>
      <c r="D45" s="40" t="s">
        <v>144</v>
      </c>
      <c r="E45" s="40" t="s">
        <v>101</v>
      </c>
      <c r="F45" s="22">
        <v>0</v>
      </c>
      <c r="G45" s="22">
        <v>0</v>
      </c>
      <c r="H45" s="31">
        <v>0</v>
      </c>
      <c r="I45" s="20">
        <v>63919818</v>
      </c>
      <c r="J45" s="31">
        <v>0</v>
      </c>
      <c r="K45" s="20">
        <v>127239636</v>
      </c>
      <c r="L45" s="31">
        <v>0</v>
      </c>
      <c r="M45" s="24">
        <v>72452009</v>
      </c>
      <c r="N45" s="51">
        <f t="shared" si="44"/>
        <v>0</v>
      </c>
      <c r="O45" s="51">
        <f t="shared" si="44"/>
        <v>-0.1334827173631814</v>
      </c>
      <c r="P45" s="12">
        <f t="shared" si="47"/>
        <v>0</v>
      </c>
      <c r="Q45" s="12">
        <f t="shared" si="48"/>
        <v>0</v>
      </c>
      <c r="R45" s="74"/>
      <c r="S45" s="36"/>
      <c r="T45" s="20"/>
      <c r="U45" s="9">
        <f t="shared" si="49"/>
        <v>0</v>
      </c>
      <c r="V45" s="9">
        <f t="shared" si="49"/>
        <v>1</v>
      </c>
      <c r="W45" s="10">
        <f t="shared" si="45"/>
        <v>0</v>
      </c>
      <c r="X45" s="10">
        <f t="shared" si="46"/>
        <v>0</v>
      </c>
      <c r="Y45" s="21"/>
    </row>
    <row r="46" spans="1:25" ht="135" x14ac:dyDescent="0.25">
      <c r="A46" s="69" t="s">
        <v>213</v>
      </c>
      <c r="B46" s="68" t="s">
        <v>217</v>
      </c>
      <c r="C46" s="39" t="s">
        <v>217</v>
      </c>
      <c r="D46" s="40" t="s">
        <v>144</v>
      </c>
      <c r="E46" s="40" t="s">
        <v>101</v>
      </c>
      <c r="F46" s="22">
        <v>0</v>
      </c>
      <c r="G46" s="22">
        <v>0</v>
      </c>
      <c r="H46" s="31">
        <v>0</v>
      </c>
      <c r="I46" s="20">
        <v>1010407113</v>
      </c>
      <c r="J46" s="31">
        <v>0</v>
      </c>
      <c r="K46" s="20">
        <v>1767405424</v>
      </c>
      <c r="L46" s="31">
        <v>0</v>
      </c>
      <c r="M46" s="24">
        <v>749192960.87</v>
      </c>
      <c r="N46" s="51">
        <f t="shared" si="44"/>
        <v>0</v>
      </c>
      <c r="O46" s="51">
        <f t="shared" si="44"/>
        <v>0.25852366711317876</v>
      </c>
      <c r="P46" s="12">
        <f t="shared" si="47"/>
        <v>0</v>
      </c>
      <c r="Q46" s="12">
        <f t="shared" si="48"/>
        <v>0</v>
      </c>
      <c r="R46" s="61" t="s">
        <v>218</v>
      </c>
      <c r="S46" s="36"/>
      <c r="T46" s="20"/>
      <c r="U46" s="9">
        <f t="shared" si="49"/>
        <v>0</v>
      </c>
      <c r="V46" s="9">
        <f t="shared" si="49"/>
        <v>1</v>
      </c>
      <c r="W46" s="10">
        <f t="shared" si="45"/>
        <v>0</v>
      </c>
      <c r="X46" s="10">
        <f t="shared" si="46"/>
        <v>0</v>
      </c>
      <c r="Y46" s="21"/>
    </row>
    <row r="47" spans="1:25" ht="30" x14ac:dyDescent="0.25">
      <c r="A47" s="69" t="s">
        <v>213</v>
      </c>
      <c r="B47" s="68" t="s">
        <v>219</v>
      </c>
      <c r="C47" s="68" t="s">
        <v>219</v>
      </c>
      <c r="D47" s="40" t="s">
        <v>220</v>
      </c>
      <c r="E47" s="40" t="s">
        <v>101</v>
      </c>
      <c r="F47" s="22">
        <v>0</v>
      </c>
      <c r="G47" s="22">
        <v>0</v>
      </c>
      <c r="H47" s="31">
        <v>3</v>
      </c>
      <c r="I47" s="20">
        <v>1266727776</v>
      </c>
      <c r="J47" s="31">
        <v>3</v>
      </c>
      <c r="K47" s="20">
        <v>2533455552</v>
      </c>
      <c r="L47" s="23">
        <v>3</v>
      </c>
      <c r="M47" s="24">
        <v>1266727776</v>
      </c>
      <c r="N47" s="51">
        <f t="shared" si="44"/>
        <v>0</v>
      </c>
      <c r="O47" s="51">
        <f t="shared" si="44"/>
        <v>0</v>
      </c>
      <c r="P47" s="12">
        <f t="shared" si="47"/>
        <v>0</v>
      </c>
      <c r="Q47" s="12">
        <f t="shared" si="48"/>
        <v>0</v>
      </c>
      <c r="R47" s="74"/>
      <c r="S47" s="36"/>
      <c r="T47" s="20"/>
      <c r="U47" s="9">
        <f t="shared" si="49"/>
        <v>1</v>
      </c>
      <c r="V47" s="9">
        <f t="shared" si="49"/>
        <v>1</v>
      </c>
      <c r="W47" s="10">
        <f t="shared" si="45"/>
        <v>0</v>
      </c>
      <c r="X47" s="10">
        <f t="shared" si="46"/>
        <v>0</v>
      </c>
      <c r="Y47" s="21"/>
    </row>
    <row r="48" spans="1:25" ht="30" x14ac:dyDescent="0.25">
      <c r="A48" s="69" t="s">
        <v>213</v>
      </c>
      <c r="B48" s="68" t="s">
        <v>221</v>
      </c>
      <c r="C48" s="68" t="s">
        <v>221</v>
      </c>
      <c r="D48" s="40" t="s">
        <v>144</v>
      </c>
      <c r="E48" s="40" t="s">
        <v>101</v>
      </c>
      <c r="F48" s="22">
        <v>0</v>
      </c>
      <c r="G48" s="22">
        <v>0</v>
      </c>
      <c r="H48" s="31">
        <v>0</v>
      </c>
      <c r="I48" s="20">
        <v>49301126</v>
      </c>
      <c r="J48" s="31">
        <v>0</v>
      </c>
      <c r="K48" s="20">
        <v>83519168</v>
      </c>
      <c r="L48" s="31">
        <v>0</v>
      </c>
      <c r="M48" s="24">
        <v>97421556</v>
      </c>
      <c r="N48" s="51">
        <f t="shared" si="44"/>
        <v>0</v>
      </c>
      <c r="O48" s="51">
        <f t="shared" si="44"/>
        <v>-0.97605133805666022</v>
      </c>
      <c r="P48" s="12">
        <f t="shared" si="47"/>
        <v>0</v>
      </c>
      <c r="Q48" s="12">
        <f t="shared" si="48"/>
        <v>0</v>
      </c>
      <c r="R48" s="74"/>
      <c r="S48" s="36"/>
      <c r="T48" s="20"/>
      <c r="U48" s="9">
        <f t="shared" si="49"/>
        <v>0</v>
      </c>
      <c r="V48" s="9">
        <f>IFERROR((1-(T48/K48)),0)</f>
        <v>1</v>
      </c>
      <c r="W48" s="10">
        <f t="shared" si="45"/>
        <v>0</v>
      </c>
      <c r="X48" s="10">
        <f t="shared" si="46"/>
        <v>0</v>
      </c>
      <c r="Y48" s="21"/>
    </row>
    <row r="49" spans="1:25" ht="135" x14ac:dyDescent="0.25">
      <c r="A49" s="69" t="s">
        <v>213</v>
      </c>
      <c r="B49" s="68" t="s">
        <v>222</v>
      </c>
      <c r="C49" s="68" t="s">
        <v>222</v>
      </c>
      <c r="D49" s="40" t="s">
        <v>144</v>
      </c>
      <c r="E49" s="40" t="s">
        <v>101</v>
      </c>
      <c r="F49" s="22">
        <v>0</v>
      </c>
      <c r="G49" s="22">
        <v>0</v>
      </c>
      <c r="H49" s="31">
        <v>0</v>
      </c>
      <c r="I49" s="20">
        <v>0</v>
      </c>
      <c r="J49" s="31">
        <v>0</v>
      </c>
      <c r="K49" s="20">
        <v>0</v>
      </c>
      <c r="L49" s="31">
        <v>0</v>
      </c>
      <c r="M49" s="24">
        <v>245564071</v>
      </c>
      <c r="N49" s="51">
        <f t="shared" ref="N49" si="50">IFERROR((1-(L49/H49)),0)</f>
        <v>0</v>
      </c>
      <c r="O49" s="51">
        <f t="shared" ref="O49" si="51">IFERROR((1-(M49/I49)),0)</f>
        <v>0</v>
      </c>
      <c r="P49" s="12">
        <f>IFERROR((N49/G49),0)</f>
        <v>0</v>
      </c>
      <c r="Q49" s="12">
        <f t="shared" ref="Q49" si="52">IFERROR((O49/F49),0)</f>
        <v>0</v>
      </c>
      <c r="R49" s="61" t="s">
        <v>218</v>
      </c>
      <c r="S49" s="36"/>
      <c r="T49" s="20"/>
      <c r="U49" s="9">
        <f t="shared" ref="U49" si="53">IFERROR((1-(S49/J49)),0)</f>
        <v>0</v>
      </c>
      <c r="V49" s="9">
        <f>IFERROR((1-(T49/K49)),0)</f>
        <v>0</v>
      </c>
      <c r="W49" s="10">
        <f t="shared" ref="W49" si="54">IFERROR((U49/G49),0)</f>
        <v>0</v>
      </c>
      <c r="X49" s="10">
        <f t="shared" ref="X49" si="55">IFERROR((V49/F49),0)</f>
        <v>0</v>
      </c>
      <c r="Y49" s="21"/>
    </row>
    <row r="50" spans="1:25" x14ac:dyDescent="0.25">
      <c r="I50" s="183"/>
      <c r="K50" s="183"/>
      <c r="M50" s="183"/>
    </row>
    <row r="54" spans="1:25" x14ac:dyDescent="0.25">
      <c r="V54" s="180"/>
    </row>
    <row r="55" spans="1:25" x14ac:dyDescent="0.25">
      <c r="T55" s="176"/>
      <c r="U55" s="176"/>
      <c r="V55" s="180"/>
    </row>
    <row r="56" spans="1:25" x14ac:dyDescent="0.25">
      <c r="T56" s="184"/>
      <c r="V56" s="180"/>
    </row>
    <row r="57" spans="1:25" x14ac:dyDescent="0.25">
      <c r="V57" s="180"/>
    </row>
    <row r="58" spans="1:25" x14ac:dyDescent="0.25">
      <c r="V58" s="180"/>
    </row>
    <row r="59" spans="1:25" x14ac:dyDescent="0.25">
      <c r="V59" s="180"/>
    </row>
    <row r="60" spans="1:25" x14ac:dyDescent="0.25">
      <c r="V60" s="180"/>
    </row>
    <row r="61" spans="1:25" x14ac:dyDescent="0.25">
      <c r="V61" s="180"/>
    </row>
    <row r="62" spans="1:25" x14ac:dyDescent="0.25">
      <c r="V62" s="180"/>
    </row>
    <row r="63" spans="1:25" x14ac:dyDescent="0.25">
      <c r="V63" s="180"/>
    </row>
    <row r="64" spans="1:25" x14ac:dyDescent="0.25">
      <c r="V64" s="180"/>
    </row>
    <row r="65" spans="22:22" x14ac:dyDescent="0.25">
      <c r="V65" s="180"/>
    </row>
    <row r="66" spans="22:22" x14ac:dyDescent="0.25">
      <c r="V66" s="180"/>
    </row>
    <row r="67" spans="22:22" x14ac:dyDescent="0.25">
      <c r="V67" s="180"/>
    </row>
  </sheetData>
  <autoFilter ref="A11:Y34" xr:uid="{197785CA-F3C0-465C-8C48-C3FC19B7FDE1}">
    <filterColumn colId="0" showButton="0"/>
  </autoFilter>
  <mergeCells count="44">
    <mergeCell ref="A30:A32"/>
    <mergeCell ref="B30:B32"/>
    <mergeCell ref="S10:Y10"/>
    <mergeCell ref="A12:A13"/>
    <mergeCell ref="A14:A15"/>
    <mergeCell ref="B14:B15"/>
    <mergeCell ref="A16:A29"/>
    <mergeCell ref="B16:B17"/>
    <mergeCell ref="B19:B22"/>
    <mergeCell ref="B23:B24"/>
    <mergeCell ref="B25:B26"/>
    <mergeCell ref="B27:B28"/>
    <mergeCell ref="H10:H11"/>
    <mergeCell ref="I10:I11"/>
    <mergeCell ref="J10:J11"/>
    <mergeCell ref="K10:K11"/>
    <mergeCell ref="L10:R10"/>
    <mergeCell ref="A6:Y6"/>
    <mergeCell ref="A7:G7"/>
    <mergeCell ref="L7:Y7"/>
    <mergeCell ref="A8:B11"/>
    <mergeCell ref="C8:C11"/>
    <mergeCell ref="D8:D11"/>
    <mergeCell ref="E8:E11"/>
    <mergeCell ref="F8:F11"/>
    <mergeCell ref="G8:G11"/>
    <mergeCell ref="H8:I9"/>
    <mergeCell ref="J8:K9"/>
    <mergeCell ref="L8:O8"/>
    <mergeCell ref="S8:Y8"/>
    <mergeCell ref="L9:R9"/>
    <mergeCell ref="S9:Y9"/>
    <mergeCell ref="B4:G4"/>
    <mergeCell ref="H4:I4"/>
    <mergeCell ref="J4:Y4"/>
    <mergeCell ref="B5:G5"/>
    <mergeCell ref="H5:I5"/>
    <mergeCell ref="J5:Y5"/>
    <mergeCell ref="C1:Y1"/>
    <mergeCell ref="B2:G2"/>
    <mergeCell ref="H2:I2"/>
    <mergeCell ref="J2:Y2"/>
    <mergeCell ref="B3:G3"/>
    <mergeCell ref="J3:Y3"/>
  </mergeCells>
  <dataValidations count="14">
    <dataValidation allowBlank="1" showInputMessage="1" showErrorMessage="1" prompt="Solo aplica para gastos de funcionamiento." sqref="A8:B11" xr:uid="{BEEE01C5-10A5-47EE-94DC-8D6B2245F2DF}"/>
    <dataValidation allowBlank="1" showInputMessage="1" showErrorMessage="1" prompt="Relacione los giros realizados  en el  mismo periodo del año anterior, relacionados con el rubro y el componente. valores en pesos." sqref="I10:I11" xr:uid="{FFAC4A24-FCA9-4413-BA1C-8B359541DB9C}"/>
    <dataValidation type="list" allowBlank="1" showInputMessage="1" showErrorMessage="1" sqref="J2:Y2" xr:uid="{52F179E7-E3C8-4DBB-A671-3E69F6B7E0C2}">
      <formula1>INDIRECT(B2)</formula1>
    </dataValidation>
    <dataValidation allowBlank="1" showInputMessage="1" showErrorMessage="1" prompt="Escribir la otra entidad que no se encuentra en la lista desplegable" sqref="J3:Y3" xr:uid="{6F338D5E-0E02-49F2-B3FF-1757F3E3189F}"/>
    <dataValidation allowBlank="1" showInputMessage="1" showErrorMessage="1" prompt="Escribir el otro sector que no se encuentra en la lista desplegable" sqref="B3:G3" xr:uid="{00D497A8-C56D-4496-8F2A-831EDE138101}"/>
    <dataValidation allowBlank="1" showInputMessage="1" showErrorMessage="1" prompt="Relacione los giros realizados  en el  periodo de reporte para el rubro y el componente. Valores en pesos._x000a_" sqref="T11" xr:uid="{6A895FE7-404F-4173-8381-4797D0AE8952}"/>
    <dataValidation allowBlank="1" showInputMessage="1" showErrorMessage="1" prompt="Relacione los giros realizados  en el  periodo de reporte para el rubro y el componente. Valores en pesos." sqref="M11" xr:uid="{79481A9D-5191-47D1-982D-E9265D555B0E}"/>
    <dataValidation allowBlank="1" showInputMessage="1" showErrorMessage="1" prompt="Relacione el dato de consumo asociado al rubro, componente y unidad de medida en el periodo de reporte._x000a_" sqref="L11 S11" xr:uid="{62633F9F-3BFA-4871-BF2A-A766FAE35100}"/>
    <dataValidation allowBlank="1" showInputMessage="1" showErrorMessage="1" prompt="Relacione los giros realizados  en el  mismo periodo del año anterior, relacionados con el rubro y el componente. Valores en pesos." sqref="K10:K11" xr:uid="{53E6836F-4523-4BFF-A37F-9A68E685512C}"/>
    <dataValidation allowBlank="1" showInputMessage="1" showErrorMessage="1" prompt="Relacione el dato de consumo asociado al rubro, componente y unidad de medida reportado en el  mismo periodo del año anterior_x000a_" sqref="H10:H11 J10:J11" xr:uid="{71664633-7AC8-452B-8365-B6A2E3D2BB3C}"/>
    <dataValidation allowBlank="1" showInputMessage="1" showErrorMessage="1" prompt="Si en la celda &quot;E&quot;, selecionó SI, defina una meta en porcentaje para mantener o reducir el gasto en la vigencia. (En unidad de medida)" sqref="G8:G11" xr:uid="{40679074-3221-49E4-B612-1AF89FBBB030}"/>
    <dataValidation allowBlank="1" showInputMessage="1" showErrorMessage="1" prompt="Si en la celda &quot;E&quot;, selecionó SI, defina una meta en porcentaje para mantener o reducir el gasto en la vigencia. (En giros presupuestales)" sqref="F8:F11" xr:uid="{35C32D31-AC88-44F4-BE2D-80B1786ADA31}"/>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72AFBC71-C50F-44FB-93D1-E62227C61A26}"/>
    <dataValidation allowBlank="1" showInputMessage="1" showErrorMessage="1" prompt="Defina la referencia que se usará  para medir el rubro o componente. Ejem. Metro cúbico, personas, horas, entre otros." sqref="D8:D11" xr:uid="{28148440-A08B-41B0-B662-83356EF1B1D6}"/>
  </dataValidations>
  <pageMargins left="0.23622047244094491" right="0.23622047244094491" top="0.74803149606299213" bottom="0.74803149606299213" header="0.31496062992125984" footer="0.31496062992125984"/>
  <pageSetup paperSize="5" scale="29"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5AE76396-DEDD-4454-8D00-520C0171FB0B}">
          <x14:formula1>
            <xm:f>datos!$F$27:$F$28</xm:f>
          </x14:formula1>
          <xm:sqref>E12:E33 E36:E49</xm:sqref>
        </x14:dataValidation>
        <x14:dataValidation type="list" showInputMessage="1" showErrorMessage="1" xr:uid="{3842FB00-223D-4116-9C62-39E0E9D165A4}">
          <x14:formula1>
            <xm:f>datos!$D$2:$T$2</xm:f>
          </x14:formula1>
          <xm:sqref>B2:G2</xm:sqref>
        </x14:dataValidation>
        <x14:dataValidation type="list" allowBlank="1" showInputMessage="1" showErrorMessage="1" xr:uid="{28C09587-8E16-4EFB-A508-29B0097F6715}">
          <x14:formula1>
            <xm:f>datos!$E$18:$E$20</xm:f>
          </x14:formula1>
          <xm:sqref>J5</xm:sqref>
        </x14:dataValidation>
        <x14:dataValidation type="list" allowBlank="1" showInputMessage="1" showErrorMessage="1" xr:uid="{CB97AC96-55EE-47CB-B6A4-6BB235E95C98}">
          <x14:formula1>
            <xm:f>datos!$D$27:$D$31</xm:f>
          </x14:formula1>
          <xm:sqref>B4</xm:sqref>
        </x14:dataValidation>
        <x14:dataValidation type="list" allowBlank="1" showInputMessage="1" showErrorMessage="1" xr:uid="{68CA1BFE-787A-4EF1-B859-F427E49EDAE8}">
          <x14:formula1>
            <xm:f>datos!$E$27:$E$29</xm:f>
          </x14:formula1>
          <xm:sqref>J4</xm:sqref>
        </x14:dataValidation>
        <x14:dataValidation type="list" allowBlank="1" showInputMessage="1" showErrorMessage="1" xr:uid="{A0B61F62-02CD-4829-8FB9-4B4BC82A3395}">
          <x14:formula1>
            <xm:f>datos!$E$12:$E$13</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73177-1EB3-4777-8046-B3C37DB9C2AE}">
  <sheetPr>
    <pageSetUpPr fitToPage="1"/>
  </sheetPr>
  <dimension ref="A1:Y42"/>
  <sheetViews>
    <sheetView showGridLines="0" zoomScale="40" zoomScaleNormal="40" workbookViewId="0">
      <selection activeCell="D12" sqref="D12"/>
    </sheetView>
  </sheetViews>
  <sheetFormatPr baseColWidth="10" defaultColWidth="11.42578125" defaultRowHeight="15" x14ac:dyDescent="0.25"/>
  <cols>
    <col min="1" max="1" width="29" style="182" customWidth="1"/>
    <col min="2" max="2" width="29" style="174" customWidth="1"/>
    <col min="3" max="3" width="34.7109375" style="174" customWidth="1"/>
    <col min="4" max="4" width="28.28515625" style="174" customWidth="1"/>
    <col min="5" max="5" width="19.7109375" style="185" customWidth="1"/>
    <col min="6" max="6" width="16.42578125" style="179" customWidth="1"/>
    <col min="7" max="7" width="25.28515625" style="179" customWidth="1"/>
    <col min="8" max="10" width="16.85546875" style="54" customWidth="1"/>
    <col min="11" max="11" width="18.7109375" style="54" customWidth="1"/>
    <col min="12" max="12" width="15.28515625" style="174" customWidth="1"/>
    <col min="13" max="13" width="19.42578125" style="174" customWidth="1"/>
    <col min="14" max="14" width="26.42578125" style="174" customWidth="1"/>
    <col min="15" max="15" width="22.42578125" style="174" customWidth="1"/>
    <col min="16" max="16" width="26" style="174" customWidth="1"/>
    <col min="17" max="17" width="24.140625" style="174" customWidth="1"/>
    <col min="18" max="18" width="23.42578125" style="174" customWidth="1"/>
    <col min="19" max="19" width="19.85546875" style="180" customWidth="1"/>
    <col min="20" max="20" width="19.85546875" style="174" customWidth="1"/>
    <col min="21" max="21" width="27.85546875" style="174" customWidth="1"/>
    <col min="22" max="22" width="19.85546875" style="174" customWidth="1"/>
    <col min="23" max="23" width="28.42578125" style="174" customWidth="1"/>
    <col min="24" max="24" width="33" style="174" customWidth="1"/>
    <col min="25" max="25" width="22.7109375" style="174" customWidth="1"/>
    <col min="26" max="16384" width="11.42578125" style="174"/>
  </cols>
  <sheetData>
    <row r="1" spans="1:25" ht="75" customHeight="1" x14ac:dyDescent="0.25">
      <c r="A1" s="173"/>
      <c r="B1" s="173"/>
      <c r="C1" s="190" t="s">
        <v>103</v>
      </c>
      <c r="D1" s="190"/>
      <c r="E1" s="190"/>
      <c r="F1" s="190"/>
      <c r="G1" s="190"/>
      <c r="H1" s="190"/>
      <c r="I1" s="190"/>
      <c r="J1" s="190"/>
      <c r="K1" s="190"/>
      <c r="L1" s="190"/>
      <c r="M1" s="190"/>
      <c r="N1" s="190"/>
      <c r="O1" s="190"/>
      <c r="P1" s="190"/>
      <c r="Q1" s="190"/>
      <c r="R1" s="190"/>
      <c r="S1" s="190"/>
      <c r="T1" s="190"/>
      <c r="U1" s="190"/>
      <c r="V1" s="190"/>
      <c r="W1" s="190"/>
      <c r="X1" s="190"/>
      <c r="Y1" s="190"/>
    </row>
    <row r="2" spans="1:25" ht="26.25" customHeight="1" x14ac:dyDescent="0.25">
      <c r="A2" s="42" t="s">
        <v>104</v>
      </c>
      <c r="B2" s="191" t="s">
        <v>15</v>
      </c>
      <c r="C2" s="192"/>
      <c r="D2" s="192"/>
      <c r="E2" s="192"/>
      <c r="F2" s="192"/>
      <c r="G2" s="193"/>
      <c r="H2" s="194" t="s">
        <v>105</v>
      </c>
      <c r="I2" s="195"/>
      <c r="J2" s="191" t="s">
        <v>60</v>
      </c>
      <c r="K2" s="192"/>
      <c r="L2" s="192"/>
      <c r="M2" s="192"/>
      <c r="N2" s="192"/>
      <c r="O2" s="192"/>
      <c r="P2" s="192"/>
      <c r="Q2" s="192"/>
      <c r="R2" s="192"/>
      <c r="S2" s="192"/>
      <c r="T2" s="192"/>
      <c r="U2" s="192"/>
      <c r="V2" s="192"/>
      <c r="W2" s="192"/>
      <c r="X2" s="192"/>
      <c r="Y2" s="192"/>
    </row>
    <row r="3" spans="1:25" ht="26.25" customHeight="1" x14ac:dyDescent="0.25">
      <c r="A3" s="42" t="s">
        <v>106</v>
      </c>
      <c r="B3" s="191" t="s">
        <v>224</v>
      </c>
      <c r="C3" s="192"/>
      <c r="D3" s="192"/>
      <c r="E3" s="192"/>
      <c r="F3" s="192"/>
      <c r="G3" s="193"/>
      <c r="H3" s="34"/>
      <c r="I3" s="37" t="s">
        <v>107</v>
      </c>
      <c r="J3" s="191" t="s">
        <v>224</v>
      </c>
      <c r="K3" s="192"/>
      <c r="L3" s="192"/>
      <c r="M3" s="192"/>
      <c r="N3" s="192"/>
      <c r="O3" s="192"/>
      <c r="P3" s="192"/>
      <c r="Q3" s="192"/>
      <c r="R3" s="192"/>
      <c r="S3" s="192"/>
      <c r="T3" s="192"/>
      <c r="U3" s="192"/>
      <c r="V3" s="192"/>
      <c r="W3" s="192"/>
      <c r="X3" s="192"/>
      <c r="Y3" s="192"/>
    </row>
    <row r="4" spans="1:25" ht="27.75" customHeight="1" x14ac:dyDescent="0.25">
      <c r="A4" s="13" t="s">
        <v>108</v>
      </c>
      <c r="B4" s="191">
        <v>2023</v>
      </c>
      <c r="C4" s="192"/>
      <c r="D4" s="192"/>
      <c r="E4" s="192"/>
      <c r="F4" s="192"/>
      <c r="G4" s="193"/>
      <c r="H4" s="194" t="s">
        <v>109</v>
      </c>
      <c r="I4" s="195"/>
      <c r="J4" s="191" t="s">
        <v>225</v>
      </c>
      <c r="K4" s="192"/>
      <c r="L4" s="192"/>
      <c r="M4" s="192"/>
      <c r="N4" s="192"/>
      <c r="O4" s="192"/>
      <c r="P4" s="192"/>
      <c r="Q4" s="192"/>
      <c r="R4" s="192"/>
      <c r="S4" s="192"/>
      <c r="T4" s="192"/>
      <c r="U4" s="192"/>
      <c r="V4" s="192"/>
      <c r="W4" s="192"/>
      <c r="X4" s="192"/>
      <c r="Y4" s="192"/>
    </row>
    <row r="5" spans="1:25" ht="38.25" customHeight="1" x14ac:dyDescent="0.25">
      <c r="A5" s="13" t="s">
        <v>85</v>
      </c>
      <c r="B5" s="191" t="s">
        <v>86</v>
      </c>
      <c r="C5" s="192"/>
      <c r="D5" s="192"/>
      <c r="E5" s="192"/>
      <c r="F5" s="192"/>
      <c r="G5" s="193"/>
      <c r="H5" s="194" t="s">
        <v>90</v>
      </c>
      <c r="I5" s="195"/>
      <c r="J5" s="191" t="s">
        <v>91</v>
      </c>
      <c r="K5" s="192"/>
      <c r="L5" s="192"/>
      <c r="M5" s="192"/>
      <c r="N5" s="192"/>
      <c r="O5" s="192"/>
      <c r="P5" s="192"/>
      <c r="Q5" s="192"/>
      <c r="R5" s="192"/>
      <c r="S5" s="192"/>
      <c r="T5" s="192"/>
      <c r="U5" s="192"/>
      <c r="V5" s="192"/>
      <c r="W5" s="192"/>
      <c r="X5" s="192"/>
      <c r="Y5" s="192"/>
    </row>
    <row r="6" spans="1:25" ht="19.5" customHeight="1" thickBot="1" x14ac:dyDescent="0.3">
      <c r="A6" s="199" t="s">
        <v>110</v>
      </c>
      <c r="B6" s="199"/>
      <c r="C6" s="199"/>
      <c r="D6" s="199"/>
      <c r="E6" s="199"/>
      <c r="F6" s="199"/>
      <c r="G6" s="199"/>
      <c r="H6" s="199"/>
      <c r="I6" s="199"/>
      <c r="J6" s="199"/>
      <c r="K6" s="199"/>
      <c r="L6" s="199"/>
      <c r="M6" s="199"/>
      <c r="N6" s="199"/>
      <c r="O6" s="199"/>
      <c r="P6" s="199"/>
      <c r="Q6" s="199"/>
      <c r="R6" s="199"/>
      <c r="S6" s="199"/>
      <c r="T6" s="199"/>
      <c r="U6" s="199"/>
      <c r="V6" s="199"/>
      <c r="W6" s="199"/>
      <c r="X6" s="199"/>
      <c r="Y6" s="199"/>
    </row>
    <row r="7" spans="1:25" ht="15.75" thickBot="1" x14ac:dyDescent="0.3">
      <c r="A7" s="200" t="s">
        <v>111</v>
      </c>
      <c r="B7" s="201"/>
      <c r="C7" s="201"/>
      <c r="D7" s="201"/>
      <c r="E7" s="201"/>
      <c r="F7" s="201"/>
      <c r="G7" s="201"/>
      <c r="H7" s="175"/>
      <c r="I7" s="175"/>
      <c r="J7" s="175"/>
      <c r="K7" s="175"/>
      <c r="L7" s="202" t="s">
        <v>112</v>
      </c>
      <c r="M7" s="203"/>
      <c r="N7" s="203"/>
      <c r="O7" s="203"/>
      <c r="P7" s="203"/>
      <c r="Q7" s="203"/>
      <c r="R7" s="203"/>
      <c r="S7" s="203"/>
      <c r="T7" s="203"/>
      <c r="U7" s="203"/>
      <c r="V7" s="203"/>
      <c r="W7" s="203"/>
      <c r="X7" s="203"/>
      <c r="Y7" s="203"/>
    </row>
    <row r="8" spans="1:25" ht="18" customHeight="1" x14ac:dyDescent="0.25">
      <c r="A8" s="204" t="s">
        <v>113</v>
      </c>
      <c r="B8" s="205"/>
      <c r="C8" s="205" t="s">
        <v>114</v>
      </c>
      <c r="D8" s="212" t="s">
        <v>115</v>
      </c>
      <c r="E8" s="205" t="s">
        <v>116</v>
      </c>
      <c r="F8" s="215" t="s">
        <v>117</v>
      </c>
      <c r="G8" s="215" t="s">
        <v>118</v>
      </c>
      <c r="H8" s="219" t="s">
        <v>226</v>
      </c>
      <c r="I8" s="220"/>
      <c r="J8" s="223" t="s">
        <v>227</v>
      </c>
      <c r="K8" s="224"/>
      <c r="L8" s="196"/>
      <c r="M8" s="197"/>
      <c r="N8" s="197"/>
      <c r="O8" s="197"/>
      <c r="P8" s="38"/>
      <c r="Q8" s="38"/>
      <c r="R8" s="38"/>
      <c r="S8" s="227"/>
      <c r="T8" s="228"/>
      <c r="U8" s="228"/>
      <c r="V8" s="228"/>
      <c r="W8" s="228"/>
      <c r="X8" s="228"/>
      <c r="Y8" s="228"/>
    </row>
    <row r="9" spans="1:25" ht="18" customHeight="1" x14ac:dyDescent="0.25">
      <c r="A9" s="206"/>
      <c r="B9" s="207"/>
      <c r="C9" s="207"/>
      <c r="D9" s="213"/>
      <c r="E9" s="207"/>
      <c r="F9" s="216"/>
      <c r="G9" s="216"/>
      <c r="H9" s="221"/>
      <c r="I9" s="222"/>
      <c r="J9" s="225"/>
      <c r="K9" s="226"/>
      <c r="L9" s="229" t="s">
        <v>228</v>
      </c>
      <c r="M9" s="230"/>
      <c r="N9" s="230"/>
      <c r="O9" s="230"/>
      <c r="P9" s="230"/>
      <c r="Q9" s="230"/>
      <c r="R9" s="231"/>
      <c r="S9" s="232" t="s">
        <v>229</v>
      </c>
      <c r="T9" s="233"/>
      <c r="U9" s="233"/>
      <c r="V9" s="233"/>
      <c r="W9" s="233"/>
      <c r="X9" s="233"/>
      <c r="Y9" s="233"/>
    </row>
    <row r="10" spans="1:25" ht="18" customHeight="1" thickBot="1" x14ac:dyDescent="0.3">
      <c r="A10" s="208"/>
      <c r="B10" s="209"/>
      <c r="C10" s="209"/>
      <c r="D10" s="213"/>
      <c r="E10" s="209"/>
      <c r="F10" s="217"/>
      <c r="G10" s="217"/>
      <c r="H10" s="249" t="s">
        <v>123</v>
      </c>
      <c r="I10" s="251" t="s">
        <v>124</v>
      </c>
      <c r="J10" s="249" t="s">
        <v>123</v>
      </c>
      <c r="K10" s="251" t="s">
        <v>124</v>
      </c>
      <c r="L10" s="196" t="s">
        <v>125</v>
      </c>
      <c r="M10" s="197"/>
      <c r="N10" s="197"/>
      <c r="O10" s="197"/>
      <c r="P10" s="197"/>
      <c r="Q10" s="197"/>
      <c r="R10" s="198"/>
      <c r="S10" s="240" t="s">
        <v>125</v>
      </c>
      <c r="T10" s="241"/>
      <c r="U10" s="241"/>
      <c r="V10" s="241"/>
      <c r="W10" s="241"/>
      <c r="X10" s="241"/>
      <c r="Y10" s="241"/>
    </row>
    <row r="11" spans="1:25" ht="152.25" customHeight="1" thickBot="1" x14ac:dyDescent="0.3">
      <c r="A11" s="253"/>
      <c r="B11" s="211"/>
      <c r="C11" s="211"/>
      <c r="D11" s="214"/>
      <c r="E11" s="211"/>
      <c r="F11" s="218"/>
      <c r="G11" s="218"/>
      <c r="H11" s="250"/>
      <c r="I11" s="252"/>
      <c r="J11" s="250"/>
      <c r="K11" s="252"/>
      <c r="L11" s="14" t="s">
        <v>126</v>
      </c>
      <c r="M11" s="14" t="s">
        <v>127</v>
      </c>
      <c r="N11" s="15" t="s">
        <v>128</v>
      </c>
      <c r="O11" s="15" t="s">
        <v>129</v>
      </c>
      <c r="P11" s="16" t="s">
        <v>130</v>
      </c>
      <c r="Q11" s="16" t="s">
        <v>131</v>
      </c>
      <c r="R11" s="29" t="s">
        <v>132</v>
      </c>
      <c r="S11" s="35" t="s">
        <v>126</v>
      </c>
      <c r="T11" s="17" t="s">
        <v>127</v>
      </c>
      <c r="U11" s="27" t="s">
        <v>128</v>
      </c>
      <c r="V11" s="27" t="s">
        <v>129</v>
      </c>
      <c r="W11" s="28" t="s">
        <v>130</v>
      </c>
      <c r="X11" s="28" t="s">
        <v>131</v>
      </c>
      <c r="Y11" s="17" t="s">
        <v>132</v>
      </c>
    </row>
    <row r="12" spans="1:25" ht="45" x14ac:dyDescent="0.25">
      <c r="A12" s="257" t="s">
        <v>133</v>
      </c>
      <c r="B12" s="41" t="s">
        <v>134</v>
      </c>
      <c r="C12" s="41" t="s">
        <v>134</v>
      </c>
      <c r="D12" s="41" t="s">
        <v>135</v>
      </c>
      <c r="E12" s="99" t="s">
        <v>101</v>
      </c>
      <c r="F12" s="18" t="s">
        <v>230</v>
      </c>
      <c r="G12" s="18" t="s">
        <v>224</v>
      </c>
      <c r="H12" s="30">
        <v>35</v>
      </c>
      <c r="I12" s="20">
        <v>639422631</v>
      </c>
      <c r="J12" s="30">
        <v>40</v>
      </c>
      <c r="K12" s="100">
        <v>1608962309</v>
      </c>
      <c r="L12" s="19">
        <v>32</v>
      </c>
      <c r="M12" s="101">
        <v>488066920</v>
      </c>
      <c r="N12" s="11">
        <f>IFERROR((1-(L12/H12)),0)</f>
        <v>8.5714285714285743E-2</v>
      </c>
      <c r="O12" s="11">
        <f>IFERROR((1-(M12/I12)),0)</f>
        <v>0.23670684092505945</v>
      </c>
      <c r="P12" s="12">
        <f>IFERROR((N12/G12),0)</f>
        <v>0</v>
      </c>
      <c r="Q12" s="12">
        <f>IFERROR((O12/F12),0)</f>
        <v>0</v>
      </c>
      <c r="R12" s="19"/>
      <c r="S12" s="36"/>
      <c r="T12" s="20"/>
      <c r="U12" s="9">
        <f>IFERROR((1-(S12/J12)),0)</f>
        <v>1</v>
      </c>
      <c r="V12" s="9">
        <f>IFERROR((1-(T12/K12)),0)</f>
        <v>1</v>
      </c>
      <c r="W12" s="10">
        <f>IFERROR((U12/G12),0)</f>
        <v>0</v>
      </c>
      <c r="X12" s="10">
        <f>IFERROR((V12/F12),0)</f>
        <v>0</v>
      </c>
      <c r="Y12" s="21"/>
    </row>
    <row r="13" spans="1:25" ht="30" x14ac:dyDescent="0.25">
      <c r="A13" s="258"/>
      <c r="B13" s="40" t="s">
        <v>136</v>
      </c>
      <c r="C13" s="40" t="s">
        <v>137</v>
      </c>
      <c r="D13" s="40" t="s">
        <v>138</v>
      </c>
      <c r="E13" s="102" t="s">
        <v>101</v>
      </c>
      <c r="F13" s="22" t="s">
        <v>230</v>
      </c>
      <c r="G13" s="22" t="s">
        <v>230</v>
      </c>
      <c r="H13" s="31">
        <v>0</v>
      </c>
      <c r="I13" s="20">
        <v>0</v>
      </c>
      <c r="J13" s="31">
        <v>391</v>
      </c>
      <c r="K13" s="100">
        <v>5368207</v>
      </c>
      <c r="L13" s="23">
        <v>448</v>
      </c>
      <c r="M13" s="101">
        <v>7024421</v>
      </c>
      <c r="N13" s="11">
        <f t="shared" ref="N13:O40" si="0">IFERROR((1-(L13/H13)),0)</f>
        <v>0</v>
      </c>
      <c r="O13" s="11">
        <f t="shared" si="0"/>
        <v>0</v>
      </c>
      <c r="P13" s="12">
        <f t="shared" ref="P13:P40" si="1">IFERROR((N13/G13),0)</f>
        <v>0</v>
      </c>
      <c r="Q13" s="12">
        <f t="shared" ref="Q13:Q40" si="2">IFERROR((O13/F13),0)</f>
        <v>0</v>
      </c>
      <c r="R13" s="19"/>
      <c r="S13" s="36"/>
      <c r="T13" s="20"/>
      <c r="U13" s="9">
        <f t="shared" ref="U13:V40" si="3">IFERROR((1-(S13/J13)),0)</f>
        <v>1</v>
      </c>
      <c r="V13" s="9">
        <f t="shared" si="3"/>
        <v>1</v>
      </c>
      <c r="W13" s="10">
        <f t="shared" ref="W13:W40" si="4">IFERROR((U13/G13),0)</f>
        <v>0</v>
      </c>
      <c r="X13" s="10">
        <f t="shared" ref="X13:X40" si="5">IFERROR((V13/F13),0)</f>
        <v>0</v>
      </c>
      <c r="Y13" s="21"/>
    </row>
    <row r="14" spans="1:25" ht="45" x14ac:dyDescent="0.25">
      <c r="A14" s="258"/>
      <c r="B14" s="40" t="s">
        <v>231</v>
      </c>
      <c r="C14" s="40" t="s">
        <v>232</v>
      </c>
      <c r="D14" s="40" t="s">
        <v>233</v>
      </c>
      <c r="E14" s="102" t="s">
        <v>101</v>
      </c>
      <c r="F14" s="22" t="s">
        <v>230</v>
      </c>
      <c r="G14" s="22" t="s">
        <v>224</v>
      </c>
      <c r="H14" s="31">
        <v>0</v>
      </c>
      <c r="I14" s="20">
        <v>0</v>
      </c>
      <c r="J14" s="31"/>
      <c r="K14" s="100"/>
      <c r="L14" s="23">
        <v>10</v>
      </c>
      <c r="M14" s="101">
        <v>104433850</v>
      </c>
      <c r="N14" s="11">
        <f t="shared" si="0"/>
        <v>0</v>
      </c>
      <c r="O14" s="11">
        <f t="shared" si="0"/>
        <v>0</v>
      </c>
      <c r="P14" s="12">
        <f t="shared" si="1"/>
        <v>0</v>
      </c>
      <c r="Q14" s="12">
        <f t="shared" si="2"/>
        <v>0</v>
      </c>
      <c r="R14" s="19"/>
      <c r="S14" s="36"/>
      <c r="T14" s="20"/>
      <c r="U14" s="9">
        <f t="shared" si="3"/>
        <v>0</v>
      </c>
      <c r="V14" s="9">
        <f t="shared" si="3"/>
        <v>0</v>
      </c>
      <c r="W14" s="10">
        <f t="shared" si="4"/>
        <v>0</v>
      </c>
      <c r="X14" s="10">
        <f t="shared" si="5"/>
        <v>0</v>
      </c>
      <c r="Y14" s="21"/>
    </row>
    <row r="15" spans="1:25" ht="50.25" customHeight="1" x14ac:dyDescent="0.25">
      <c r="A15" s="258"/>
      <c r="B15" s="40" t="s">
        <v>234</v>
      </c>
      <c r="C15" s="40" t="s">
        <v>235</v>
      </c>
      <c r="D15" s="40" t="s">
        <v>236</v>
      </c>
      <c r="E15" s="102" t="s">
        <v>101</v>
      </c>
      <c r="F15" s="22" t="s">
        <v>230</v>
      </c>
      <c r="G15" s="22" t="s">
        <v>224</v>
      </c>
      <c r="H15" s="31">
        <v>0</v>
      </c>
      <c r="I15" s="20">
        <v>0</v>
      </c>
      <c r="J15" s="31">
        <v>0</v>
      </c>
      <c r="K15" s="100">
        <v>0</v>
      </c>
      <c r="L15" s="23">
        <v>0</v>
      </c>
      <c r="M15" s="101">
        <v>0</v>
      </c>
      <c r="N15" s="11">
        <f t="shared" si="0"/>
        <v>0</v>
      </c>
      <c r="O15" s="11">
        <f t="shared" si="0"/>
        <v>0</v>
      </c>
      <c r="P15" s="12">
        <f t="shared" si="1"/>
        <v>0</v>
      </c>
      <c r="Q15" s="12">
        <f t="shared" si="2"/>
        <v>0</v>
      </c>
      <c r="R15" s="19"/>
      <c r="S15" s="36"/>
      <c r="T15" s="20"/>
      <c r="U15" s="9">
        <f t="shared" si="3"/>
        <v>0</v>
      </c>
      <c r="V15" s="9">
        <f t="shared" si="3"/>
        <v>0</v>
      </c>
      <c r="W15" s="10">
        <f t="shared" si="4"/>
        <v>0</v>
      </c>
      <c r="X15" s="10">
        <f t="shared" si="5"/>
        <v>0</v>
      </c>
      <c r="Y15" s="21"/>
    </row>
    <row r="16" spans="1:25" ht="50.25" customHeight="1" x14ac:dyDescent="0.25">
      <c r="A16" s="258"/>
      <c r="B16" s="40" t="s">
        <v>237</v>
      </c>
      <c r="C16" s="40" t="s">
        <v>238</v>
      </c>
      <c r="D16" s="40" t="s">
        <v>239</v>
      </c>
      <c r="E16" s="102" t="s">
        <v>101</v>
      </c>
      <c r="F16" s="22" t="s">
        <v>230</v>
      </c>
      <c r="G16" s="22" t="s">
        <v>224</v>
      </c>
      <c r="H16" s="49"/>
      <c r="I16" s="48"/>
      <c r="J16" s="49"/>
      <c r="K16" s="103"/>
      <c r="L16" s="23">
        <v>1</v>
      </c>
      <c r="M16" s="101">
        <v>52138000</v>
      </c>
      <c r="N16" s="11">
        <f t="shared" si="0"/>
        <v>0</v>
      </c>
      <c r="O16" s="11">
        <f t="shared" si="0"/>
        <v>0</v>
      </c>
      <c r="P16" s="12">
        <f t="shared" si="1"/>
        <v>0</v>
      </c>
      <c r="Q16" s="12">
        <f t="shared" si="2"/>
        <v>0</v>
      </c>
      <c r="R16" s="19"/>
      <c r="S16" s="36"/>
      <c r="T16" s="20"/>
      <c r="U16" s="9">
        <f t="shared" si="3"/>
        <v>0</v>
      </c>
      <c r="V16" s="9">
        <f t="shared" si="3"/>
        <v>0</v>
      </c>
      <c r="W16" s="10">
        <f t="shared" si="4"/>
        <v>0</v>
      </c>
      <c r="X16" s="10">
        <f t="shared" si="5"/>
        <v>0</v>
      </c>
      <c r="Y16" s="21"/>
    </row>
    <row r="17" spans="1:25" ht="63.75" customHeight="1" x14ac:dyDescent="0.25">
      <c r="A17" s="258"/>
      <c r="B17" s="40" t="s">
        <v>240</v>
      </c>
      <c r="C17" s="40" t="s">
        <v>241</v>
      </c>
      <c r="D17" s="40" t="s">
        <v>242</v>
      </c>
      <c r="E17" s="102" t="s">
        <v>101</v>
      </c>
      <c r="F17" s="22" t="s">
        <v>230</v>
      </c>
      <c r="G17" s="22" t="s">
        <v>224</v>
      </c>
      <c r="H17" s="49"/>
      <c r="I17" s="48"/>
      <c r="J17" s="49"/>
      <c r="K17" s="103"/>
      <c r="L17" s="23">
        <v>1</v>
      </c>
      <c r="M17" s="101">
        <v>125130000</v>
      </c>
      <c r="N17" s="11">
        <f t="shared" si="0"/>
        <v>0</v>
      </c>
      <c r="O17" s="11">
        <f t="shared" si="0"/>
        <v>0</v>
      </c>
      <c r="P17" s="12">
        <f t="shared" si="1"/>
        <v>0</v>
      </c>
      <c r="Q17" s="12">
        <f t="shared" si="2"/>
        <v>0</v>
      </c>
      <c r="R17" s="19"/>
      <c r="S17" s="36"/>
      <c r="T17" s="20"/>
      <c r="U17" s="9">
        <f t="shared" si="3"/>
        <v>0</v>
      </c>
      <c r="V17" s="9">
        <f t="shared" si="3"/>
        <v>0</v>
      </c>
      <c r="W17" s="10">
        <f t="shared" si="4"/>
        <v>0</v>
      </c>
      <c r="X17" s="10">
        <f t="shared" si="5"/>
        <v>0</v>
      </c>
      <c r="Y17" s="21"/>
    </row>
    <row r="18" spans="1:25" ht="50.25" customHeight="1" x14ac:dyDescent="0.25">
      <c r="A18" s="258"/>
      <c r="B18" s="40" t="s">
        <v>243</v>
      </c>
      <c r="C18" s="40" t="s">
        <v>243</v>
      </c>
      <c r="D18" s="40" t="s">
        <v>244</v>
      </c>
      <c r="E18" s="102" t="s">
        <v>101</v>
      </c>
      <c r="F18" s="22" t="s">
        <v>230</v>
      </c>
      <c r="G18" s="22" t="s">
        <v>224</v>
      </c>
      <c r="H18" s="31">
        <v>0</v>
      </c>
      <c r="I18" s="20">
        <v>0</v>
      </c>
      <c r="J18" s="31">
        <v>0</v>
      </c>
      <c r="K18" s="100">
        <v>0</v>
      </c>
      <c r="L18" s="23">
        <v>0</v>
      </c>
      <c r="M18" s="101">
        <v>0</v>
      </c>
      <c r="N18" s="11">
        <f t="shared" si="0"/>
        <v>0</v>
      </c>
      <c r="O18" s="11">
        <f t="shared" si="0"/>
        <v>0</v>
      </c>
      <c r="P18" s="12">
        <f t="shared" si="1"/>
        <v>0</v>
      </c>
      <c r="Q18" s="12">
        <f t="shared" si="2"/>
        <v>0</v>
      </c>
      <c r="R18" s="19"/>
      <c r="S18" s="36"/>
      <c r="T18" s="20"/>
      <c r="U18" s="9">
        <f t="shared" si="3"/>
        <v>0</v>
      </c>
      <c r="V18" s="9">
        <f t="shared" si="3"/>
        <v>0</v>
      </c>
      <c r="W18" s="10">
        <f t="shared" si="4"/>
        <v>0</v>
      </c>
      <c r="X18" s="10">
        <f t="shared" si="5"/>
        <v>0</v>
      </c>
      <c r="Y18" s="21"/>
    </row>
    <row r="19" spans="1:25" ht="50.25" customHeight="1" x14ac:dyDescent="0.25">
      <c r="A19" s="258"/>
      <c r="B19" s="40" t="s">
        <v>245</v>
      </c>
      <c r="C19" s="40" t="s">
        <v>245</v>
      </c>
      <c r="D19" s="40" t="s">
        <v>246</v>
      </c>
      <c r="E19" s="102" t="s">
        <v>101</v>
      </c>
      <c r="F19" s="22" t="s">
        <v>230</v>
      </c>
      <c r="G19" s="22" t="s">
        <v>224</v>
      </c>
      <c r="H19" s="31">
        <v>0</v>
      </c>
      <c r="I19" s="20">
        <v>0</v>
      </c>
      <c r="J19" s="31">
        <v>0</v>
      </c>
      <c r="K19" s="100">
        <v>0</v>
      </c>
      <c r="L19" s="23">
        <v>0</v>
      </c>
      <c r="M19" s="101">
        <v>0</v>
      </c>
      <c r="N19" s="11">
        <f t="shared" si="0"/>
        <v>0</v>
      </c>
      <c r="O19" s="11">
        <f t="shared" si="0"/>
        <v>0</v>
      </c>
      <c r="P19" s="12">
        <f t="shared" si="1"/>
        <v>0</v>
      </c>
      <c r="Q19" s="12">
        <f t="shared" si="2"/>
        <v>0</v>
      </c>
      <c r="R19" s="19"/>
      <c r="S19" s="36"/>
      <c r="T19" s="20"/>
      <c r="U19" s="9">
        <f t="shared" si="3"/>
        <v>0</v>
      </c>
      <c r="V19" s="9">
        <f t="shared" si="3"/>
        <v>0</v>
      </c>
      <c r="W19" s="10">
        <f t="shared" si="4"/>
        <v>0</v>
      </c>
      <c r="X19" s="10">
        <f t="shared" si="5"/>
        <v>0</v>
      </c>
      <c r="Y19" s="21"/>
    </row>
    <row r="20" spans="1:25" ht="50.25" customHeight="1" x14ac:dyDescent="0.25">
      <c r="A20" s="258"/>
      <c r="B20" s="40" t="s">
        <v>247</v>
      </c>
      <c r="C20" s="40" t="s">
        <v>247</v>
      </c>
      <c r="D20" s="40" t="s">
        <v>248</v>
      </c>
      <c r="E20" s="102" t="s">
        <v>101</v>
      </c>
      <c r="F20" s="22" t="s">
        <v>230</v>
      </c>
      <c r="G20" s="22" t="s">
        <v>224</v>
      </c>
      <c r="H20" s="31">
        <v>0</v>
      </c>
      <c r="I20" s="20">
        <v>0</v>
      </c>
      <c r="J20" s="31">
        <v>0</v>
      </c>
      <c r="K20" s="100">
        <v>0</v>
      </c>
      <c r="L20" s="23">
        <v>6</v>
      </c>
      <c r="M20" s="101">
        <v>18371625</v>
      </c>
      <c r="N20" s="11">
        <f t="shared" si="0"/>
        <v>0</v>
      </c>
      <c r="O20" s="11">
        <f t="shared" si="0"/>
        <v>0</v>
      </c>
      <c r="P20" s="12">
        <f t="shared" si="1"/>
        <v>0</v>
      </c>
      <c r="Q20" s="12">
        <f t="shared" si="2"/>
        <v>0</v>
      </c>
      <c r="R20" s="19"/>
      <c r="S20" s="36"/>
      <c r="T20" s="20"/>
      <c r="U20" s="9">
        <f t="shared" si="3"/>
        <v>0</v>
      </c>
      <c r="V20" s="9">
        <f t="shared" si="3"/>
        <v>0</v>
      </c>
      <c r="W20" s="10">
        <f t="shared" si="4"/>
        <v>0</v>
      </c>
      <c r="X20" s="10">
        <f t="shared" si="5"/>
        <v>0</v>
      </c>
      <c r="Y20" s="21"/>
    </row>
    <row r="21" spans="1:25" ht="79.5" customHeight="1" x14ac:dyDescent="0.25">
      <c r="A21" s="259" t="s">
        <v>139</v>
      </c>
      <c r="B21" s="245" t="s">
        <v>140</v>
      </c>
      <c r="C21" s="40" t="s">
        <v>141</v>
      </c>
      <c r="D21" s="40" t="s">
        <v>142</v>
      </c>
      <c r="E21" s="102" t="s">
        <v>101</v>
      </c>
      <c r="F21" s="43" t="s">
        <v>230</v>
      </c>
      <c r="G21" s="43" t="s">
        <v>230</v>
      </c>
      <c r="H21" s="31">
        <v>0</v>
      </c>
      <c r="I21" s="20">
        <v>0</v>
      </c>
      <c r="J21" s="31">
        <v>0</v>
      </c>
      <c r="K21" s="31">
        <v>0</v>
      </c>
      <c r="L21" s="23">
        <v>0</v>
      </c>
      <c r="M21" s="101">
        <v>0</v>
      </c>
      <c r="N21" s="11">
        <f t="shared" si="0"/>
        <v>0</v>
      </c>
      <c r="O21" s="11">
        <f t="shared" si="0"/>
        <v>0</v>
      </c>
      <c r="P21" s="12">
        <f t="shared" si="1"/>
        <v>0</v>
      </c>
      <c r="Q21" s="12">
        <f t="shared" si="2"/>
        <v>0</v>
      </c>
      <c r="R21" s="19"/>
      <c r="S21" s="36"/>
      <c r="T21" s="20"/>
      <c r="U21" s="9">
        <f t="shared" si="3"/>
        <v>0</v>
      </c>
      <c r="V21" s="9">
        <f t="shared" si="3"/>
        <v>0</v>
      </c>
      <c r="W21" s="10">
        <f t="shared" si="4"/>
        <v>0</v>
      </c>
      <c r="X21" s="10">
        <f t="shared" si="5"/>
        <v>0</v>
      </c>
      <c r="Y21" s="21"/>
    </row>
    <row r="22" spans="1:25" ht="15.75" customHeight="1" x14ac:dyDescent="0.25">
      <c r="A22" s="259"/>
      <c r="B22" s="245"/>
      <c r="C22" s="40" t="s">
        <v>143</v>
      </c>
      <c r="D22" s="40" t="s">
        <v>144</v>
      </c>
      <c r="E22" s="102" t="s">
        <v>101</v>
      </c>
      <c r="F22" s="43" t="s">
        <v>230</v>
      </c>
      <c r="G22" s="43" t="s">
        <v>224</v>
      </c>
      <c r="H22" s="31">
        <v>0</v>
      </c>
      <c r="I22" s="20">
        <v>0</v>
      </c>
      <c r="J22" s="31">
        <v>0</v>
      </c>
      <c r="K22" s="31">
        <v>0</v>
      </c>
      <c r="L22" s="23">
        <v>0</v>
      </c>
      <c r="M22" s="101">
        <v>0</v>
      </c>
      <c r="N22" s="11">
        <f t="shared" si="0"/>
        <v>0</v>
      </c>
      <c r="O22" s="11">
        <f t="shared" si="0"/>
        <v>0</v>
      </c>
      <c r="P22" s="12">
        <f t="shared" si="1"/>
        <v>0</v>
      </c>
      <c r="Q22" s="12">
        <f t="shared" si="2"/>
        <v>0</v>
      </c>
      <c r="R22" s="19"/>
      <c r="S22" s="36"/>
      <c r="T22" s="20"/>
      <c r="U22" s="9">
        <f t="shared" si="3"/>
        <v>0</v>
      </c>
      <c r="V22" s="9">
        <f t="shared" si="3"/>
        <v>0</v>
      </c>
      <c r="W22" s="10">
        <f t="shared" si="4"/>
        <v>0</v>
      </c>
      <c r="X22" s="10">
        <f t="shared" si="5"/>
        <v>0</v>
      </c>
      <c r="Y22" s="21"/>
    </row>
    <row r="23" spans="1:25" ht="49.5" customHeight="1" x14ac:dyDescent="0.25">
      <c r="A23" s="260" t="s">
        <v>145</v>
      </c>
      <c r="B23" s="40" t="s">
        <v>249</v>
      </c>
      <c r="C23" s="40" t="s">
        <v>250</v>
      </c>
      <c r="D23" s="40" t="s">
        <v>144</v>
      </c>
      <c r="E23" s="102" t="s">
        <v>101</v>
      </c>
      <c r="F23" s="43" t="s">
        <v>230</v>
      </c>
      <c r="G23" s="43" t="s">
        <v>224</v>
      </c>
      <c r="H23" s="49">
        <v>0</v>
      </c>
      <c r="I23" s="48">
        <v>0</v>
      </c>
      <c r="J23" s="49">
        <v>0</v>
      </c>
      <c r="K23" s="104">
        <v>0</v>
      </c>
      <c r="L23" s="23">
        <v>1</v>
      </c>
      <c r="M23" s="105">
        <v>12717257</v>
      </c>
      <c r="N23" s="11">
        <f t="shared" si="0"/>
        <v>0</v>
      </c>
      <c r="O23" s="11"/>
      <c r="P23" s="12">
        <f t="shared" si="1"/>
        <v>0</v>
      </c>
      <c r="Q23" s="12"/>
      <c r="R23" s="19"/>
      <c r="S23" s="36"/>
      <c r="T23" s="20"/>
      <c r="U23" s="9">
        <f t="shared" si="3"/>
        <v>0</v>
      </c>
      <c r="V23" s="9">
        <f t="shared" si="3"/>
        <v>0</v>
      </c>
      <c r="W23" s="10">
        <f t="shared" si="4"/>
        <v>0</v>
      </c>
      <c r="X23" s="10">
        <f t="shared" si="5"/>
        <v>0</v>
      </c>
      <c r="Y23" s="21"/>
    </row>
    <row r="24" spans="1:25" x14ac:dyDescent="0.25">
      <c r="A24" s="261"/>
      <c r="B24" s="245" t="s">
        <v>146</v>
      </c>
      <c r="C24" s="40" t="s">
        <v>147</v>
      </c>
      <c r="D24" s="40" t="s">
        <v>148</v>
      </c>
      <c r="E24" s="102" t="s">
        <v>99</v>
      </c>
      <c r="F24" s="44">
        <v>0.03</v>
      </c>
      <c r="G24" s="43" t="s">
        <v>224</v>
      </c>
      <c r="H24" s="31">
        <v>6</v>
      </c>
      <c r="I24" s="20">
        <v>2831418</v>
      </c>
      <c r="J24" s="31">
        <v>6</v>
      </c>
      <c r="K24" s="100">
        <v>4895703</v>
      </c>
      <c r="L24" s="23">
        <v>5</v>
      </c>
      <c r="M24" s="24">
        <v>2130086</v>
      </c>
      <c r="N24" s="11">
        <f t="shared" si="0"/>
        <v>0.16666666666666663</v>
      </c>
      <c r="O24" s="11">
        <f t="shared" si="0"/>
        <v>0.24769638393200866</v>
      </c>
      <c r="P24" s="12">
        <f t="shared" si="1"/>
        <v>0</v>
      </c>
      <c r="Q24" s="12">
        <f t="shared" si="2"/>
        <v>8.2565461310669548</v>
      </c>
      <c r="R24" s="19"/>
      <c r="S24" s="36"/>
      <c r="T24" s="20"/>
      <c r="U24" s="9">
        <f t="shared" si="3"/>
        <v>1</v>
      </c>
      <c r="V24" s="9">
        <f t="shared" si="3"/>
        <v>1</v>
      </c>
      <c r="W24" s="10">
        <f t="shared" si="4"/>
        <v>0</v>
      </c>
      <c r="X24" s="10">
        <f t="shared" si="5"/>
        <v>33.333333333333336</v>
      </c>
      <c r="Y24" s="21"/>
    </row>
    <row r="25" spans="1:25" ht="48" customHeight="1" x14ac:dyDescent="0.25">
      <c r="A25" s="261"/>
      <c r="B25" s="245"/>
      <c r="C25" s="40" t="s">
        <v>149</v>
      </c>
      <c r="D25" s="40" t="s">
        <v>150</v>
      </c>
      <c r="E25" s="102" t="s">
        <v>101</v>
      </c>
      <c r="F25" s="43" t="s">
        <v>230</v>
      </c>
      <c r="G25" s="43" t="s">
        <v>224</v>
      </c>
      <c r="H25" s="31">
        <v>0</v>
      </c>
      <c r="I25" s="20">
        <v>0</v>
      </c>
      <c r="J25" s="31">
        <v>0</v>
      </c>
      <c r="K25" s="31">
        <v>0</v>
      </c>
      <c r="L25" s="23">
        <v>0</v>
      </c>
      <c r="M25" s="24">
        <v>0</v>
      </c>
      <c r="N25" s="11">
        <f t="shared" si="0"/>
        <v>0</v>
      </c>
      <c r="O25" s="11">
        <f t="shared" si="0"/>
        <v>0</v>
      </c>
      <c r="P25" s="12">
        <f t="shared" si="1"/>
        <v>0</v>
      </c>
      <c r="Q25" s="12">
        <f t="shared" si="2"/>
        <v>0</v>
      </c>
      <c r="R25" s="19"/>
      <c r="S25" s="36"/>
      <c r="T25" s="20"/>
      <c r="U25" s="9">
        <f t="shared" si="3"/>
        <v>0</v>
      </c>
      <c r="V25" s="9">
        <f t="shared" si="3"/>
        <v>0</v>
      </c>
      <c r="W25" s="10">
        <f t="shared" si="4"/>
        <v>0</v>
      </c>
      <c r="X25" s="10">
        <f t="shared" si="5"/>
        <v>0</v>
      </c>
      <c r="Y25" s="21"/>
    </row>
    <row r="26" spans="1:25" x14ac:dyDescent="0.25">
      <c r="A26" s="261"/>
      <c r="B26" s="40" t="s">
        <v>151</v>
      </c>
      <c r="C26" s="40" t="s">
        <v>152</v>
      </c>
      <c r="D26" s="40" t="s">
        <v>148</v>
      </c>
      <c r="E26" s="102" t="s">
        <v>101</v>
      </c>
      <c r="F26" s="43" t="s">
        <v>230</v>
      </c>
      <c r="G26" s="43" t="s">
        <v>224</v>
      </c>
      <c r="H26" s="31">
        <v>30</v>
      </c>
      <c r="I26" s="20">
        <v>35805870</v>
      </c>
      <c r="J26" s="31">
        <v>30</v>
      </c>
      <c r="K26" s="100">
        <v>71377910</v>
      </c>
      <c r="L26" s="23">
        <v>30</v>
      </c>
      <c r="M26" s="24">
        <v>35634020</v>
      </c>
      <c r="N26" s="11">
        <f t="shared" si="0"/>
        <v>0</v>
      </c>
      <c r="O26" s="11">
        <f t="shared" si="0"/>
        <v>4.799492373736447E-3</v>
      </c>
      <c r="P26" s="12">
        <f t="shared" si="1"/>
        <v>0</v>
      </c>
      <c r="Q26" s="12">
        <f t="shared" si="2"/>
        <v>0</v>
      </c>
      <c r="R26" s="19"/>
      <c r="S26" s="36"/>
      <c r="T26" s="20"/>
      <c r="U26" s="9">
        <f t="shared" si="3"/>
        <v>1</v>
      </c>
      <c r="V26" s="9">
        <f t="shared" si="3"/>
        <v>1</v>
      </c>
      <c r="W26" s="10">
        <f t="shared" si="4"/>
        <v>0</v>
      </c>
      <c r="X26" s="10">
        <f t="shared" si="5"/>
        <v>0</v>
      </c>
      <c r="Y26" s="21"/>
    </row>
    <row r="27" spans="1:25" ht="30" x14ac:dyDescent="0.25">
      <c r="A27" s="261"/>
      <c r="B27" s="245" t="s">
        <v>153</v>
      </c>
      <c r="C27" s="40" t="s">
        <v>154</v>
      </c>
      <c r="D27" s="40" t="s">
        <v>144</v>
      </c>
      <c r="E27" s="102" t="s">
        <v>101</v>
      </c>
      <c r="F27" s="43" t="s">
        <v>230</v>
      </c>
      <c r="G27" s="43" t="s">
        <v>224</v>
      </c>
      <c r="H27" s="31">
        <v>0</v>
      </c>
      <c r="I27" s="20">
        <v>0</v>
      </c>
      <c r="J27" s="31">
        <v>0</v>
      </c>
      <c r="K27" s="100">
        <v>0</v>
      </c>
      <c r="L27" s="23">
        <v>0</v>
      </c>
      <c r="M27" s="24">
        <v>0</v>
      </c>
      <c r="N27" s="11">
        <f t="shared" si="0"/>
        <v>0</v>
      </c>
      <c r="O27" s="11">
        <f t="shared" si="0"/>
        <v>0</v>
      </c>
      <c r="P27" s="12">
        <f t="shared" si="1"/>
        <v>0</v>
      </c>
      <c r="Q27" s="12">
        <f t="shared" si="2"/>
        <v>0</v>
      </c>
      <c r="R27" s="19"/>
      <c r="S27" s="36"/>
      <c r="T27" s="20"/>
      <c r="U27" s="9">
        <f t="shared" si="3"/>
        <v>0</v>
      </c>
      <c r="V27" s="9">
        <f t="shared" si="3"/>
        <v>0</v>
      </c>
      <c r="W27" s="10">
        <f t="shared" si="4"/>
        <v>0</v>
      </c>
      <c r="X27" s="10">
        <f t="shared" si="5"/>
        <v>0</v>
      </c>
      <c r="Y27" s="21"/>
    </row>
    <row r="28" spans="1:25" ht="45" x14ac:dyDescent="0.25">
      <c r="A28" s="261"/>
      <c r="B28" s="245"/>
      <c r="C28" s="40" t="s">
        <v>156</v>
      </c>
      <c r="D28" s="40" t="s">
        <v>157</v>
      </c>
      <c r="E28" s="102" t="s">
        <v>101</v>
      </c>
      <c r="F28" s="43" t="s">
        <v>230</v>
      </c>
      <c r="G28" s="43" t="s">
        <v>224</v>
      </c>
      <c r="H28" s="31">
        <v>0</v>
      </c>
      <c r="I28" s="20">
        <v>0</v>
      </c>
      <c r="J28" s="31">
        <v>0</v>
      </c>
      <c r="K28" s="100">
        <v>0</v>
      </c>
      <c r="L28" s="23">
        <v>0</v>
      </c>
      <c r="M28" s="24">
        <v>0</v>
      </c>
      <c r="N28" s="11">
        <f t="shared" si="0"/>
        <v>0</v>
      </c>
      <c r="O28" s="11">
        <f t="shared" si="0"/>
        <v>0</v>
      </c>
      <c r="P28" s="12">
        <f t="shared" si="1"/>
        <v>0</v>
      </c>
      <c r="Q28" s="12">
        <f t="shared" si="2"/>
        <v>0</v>
      </c>
      <c r="R28" s="19"/>
      <c r="S28" s="36"/>
      <c r="T28" s="20"/>
      <c r="U28" s="9">
        <f t="shared" si="3"/>
        <v>0</v>
      </c>
      <c r="V28" s="9">
        <f t="shared" si="3"/>
        <v>0</v>
      </c>
      <c r="W28" s="10">
        <f t="shared" si="4"/>
        <v>0</v>
      </c>
      <c r="X28" s="10">
        <f t="shared" si="5"/>
        <v>0</v>
      </c>
      <c r="Y28" s="21"/>
    </row>
    <row r="29" spans="1:25" ht="40.5" customHeight="1" x14ac:dyDescent="0.25">
      <c r="A29" s="261"/>
      <c r="B29" s="245"/>
      <c r="C29" s="40" t="s">
        <v>159</v>
      </c>
      <c r="D29" s="40" t="s">
        <v>144</v>
      </c>
      <c r="E29" s="102" t="s">
        <v>101</v>
      </c>
      <c r="F29" s="43" t="s">
        <v>230</v>
      </c>
      <c r="G29" s="43" t="s">
        <v>224</v>
      </c>
      <c r="H29" s="31">
        <v>0</v>
      </c>
      <c r="I29" s="20">
        <v>0</v>
      </c>
      <c r="J29" s="31">
        <v>0</v>
      </c>
      <c r="K29" s="100">
        <v>0</v>
      </c>
      <c r="L29" s="23">
        <v>0</v>
      </c>
      <c r="M29" s="24">
        <v>0</v>
      </c>
      <c r="N29" s="11">
        <f t="shared" si="0"/>
        <v>0</v>
      </c>
      <c r="O29" s="11">
        <f t="shared" si="0"/>
        <v>0</v>
      </c>
      <c r="P29" s="12">
        <f t="shared" si="1"/>
        <v>0</v>
      </c>
      <c r="Q29" s="12">
        <f t="shared" si="2"/>
        <v>0</v>
      </c>
      <c r="R29" s="19"/>
      <c r="S29" s="36"/>
      <c r="T29" s="20"/>
      <c r="U29" s="9">
        <f t="shared" si="3"/>
        <v>0</v>
      </c>
      <c r="V29" s="9">
        <f t="shared" si="3"/>
        <v>0</v>
      </c>
      <c r="W29" s="10">
        <f t="shared" si="4"/>
        <v>0</v>
      </c>
      <c r="X29" s="10">
        <f t="shared" si="5"/>
        <v>0</v>
      </c>
      <c r="Y29" s="21"/>
    </row>
    <row r="30" spans="1:25" ht="63.75" customHeight="1" x14ac:dyDescent="0.25">
      <c r="A30" s="261"/>
      <c r="B30" s="245"/>
      <c r="C30" s="40" t="s">
        <v>161</v>
      </c>
      <c r="D30" s="40" t="s">
        <v>162</v>
      </c>
      <c r="E30" s="102" t="s">
        <v>99</v>
      </c>
      <c r="F30" s="43">
        <v>0.03</v>
      </c>
      <c r="G30" s="43" t="s">
        <v>224</v>
      </c>
      <c r="H30" s="31">
        <v>211</v>
      </c>
      <c r="I30" s="20">
        <v>3362128</v>
      </c>
      <c r="J30" s="31">
        <v>105</v>
      </c>
      <c r="K30" s="100">
        <v>1776826</v>
      </c>
      <c r="L30" s="23">
        <v>0</v>
      </c>
      <c r="M30" s="24">
        <v>0</v>
      </c>
      <c r="N30" s="11">
        <f t="shared" si="0"/>
        <v>1</v>
      </c>
      <c r="O30" s="11">
        <f t="shared" si="0"/>
        <v>1</v>
      </c>
      <c r="P30" s="12">
        <f t="shared" si="1"/>
        <v>0</v>
      </c>
      <c r="Q30" s="12">
        <f t="shared" si="2"/>
        <v>33.333333333333336</v>
      </c>
      <c r="R30" s="19"/>
      <c r="S30" s="36"/>
      <c r="T30" s="20"/>
      <c r="U30" s="9">
        <f t="shared" si="3"/>
        <v>1</v>
      </c>
      <c r="V30" s="9">
        <f t="shared" si="3"/>
        <v>1</v>
      </c>
      <c r="W30" s="10">
        <f t="shared" si="4"/>
        <v>0</v>
      </c>
      <c r="X30" s="10">
        <f t="shared" si="5"/>
        <v>33.333333333333336</v>
      </c>
      <c r="Y30" s="21"/>
    </row>
    <row r="31" spans="1:25" ht="36.75" customHeight="1" x14ac:dyDescent="0.25">
      <c r="A31" s="261"/>
      <c r="B31" s="246" t="s">
        <v>163</v>
      </c>
      <c r="C31" s="40" t="s">
        <v>164</v>
      </c>
      <c r="D31" s="40" t="s">
        <v>165</v>
      </c>
      <c r="E31" s="102" t="s">
        <v>101</v>
      </c>
      <c r="F31" s="43" t="s">
        <v>230</v>
      </c>
      <c r="G31" s="43" t="s">
        <v>224</v>
      </c>
      <c r="H31" s="31">
        <v>0</v>
      </c>
      <c r="I31" s="20">
        <v>0</v>
      </c>
      <c r="J31" s="31">
        <v>0</v>
      </c>
      <c r="K31" s="100">
        <v>0</v>
      </c>
      <c r="L31" s="23">
        <v>0</v>
      </c>
      <c r="M31" s="24">
        <v>0</v>
      </c>
      <c r="N31" s="11">
        <f t="shared" si="0"/>
        <v>0</v>
      </c>
      <c r="O31" s="11">
        <f t="shared" si="0"/>
        <v>0</v>
      </c>
      <c r="P31" s="12">
        <f t="shared" si="1"/>
        <v>0</v>
      </c>
      <c r="Q31" s="12">
        <f t="shared" si="2"/>
        <v>0</v>
      </c>
      <c r="R31" s="19"/>
      <c r="S31" s="36"/>
      <c r="T31" s="20"/>
      <c r="U31" s="9">
        <f t="shared" si="3"/>
        <v>0</v>
      </c>
      <c r="V31" s="9">
        <f t="shared" si="3"/>
        <v>0</v>
      </c>
      <c r="W31" s="10">
        <f t="shared" si="4"/>
        <v>0</v>
      </c>
      <c r="X31" s="10">
        <f t="shared" si="5"/>
        <v>0</v>
      </c>
      <c r="Y31" s="21"/>
    </row>
    <row r="32" spans="1:25" ht="54" customHeight="1" x14ac:dyDescent="0.25">
      <c r="A32" s="261"/>
      <c r="B32" s="247"/>
      <c r="C32" s="40" t="s">
        <v>167</v>
      </c>
      <c r="D32" s="40" t="s">
        <v>168</v>
      </c>
      <c r="E32" s="102" t="s">
        <v>99</v>
      </c>
      <c r="F32" s="43">
        <v>0.03</v>
      </c>
      <c r="G32" s="43" t="s">
        <v>224</v>
      </c>
      <c r="H32" s="31">
        <v>201900</v>
      </c>
      <c r="I32" s="20">
        <v>27944371</v>
      </c>
      <c r="J32" s="49"/>
      <c r="K32" s="49"/>
      <c r="L32" s="23">
        <v>0</v>
      </c>
      <c r="M32" s="24">
        <v>0</v>
      </c>
      <c r="N32" s="11">
        <f t="shared" si="0"/>
        <v>1</v>
      </c>
      <c r="O32" s="11">
        <f t="shared" si="0"/>
        <v>1</v>
      </c>
      <c r="P32" s="12">
        <f t="shared" si="1"/>
        <v>0</v>
      </c>
      <c r="Q32" s="12">
        <f t="shared" si="2"/>
        <v>33.333333333333336</v>
      </c>
      <c r="R32" s="19"/>
      <c r="S32" s="36"/>
      <c r="T32" s="20"/>
      <c r="U32" s="9">
        <f t="shared" si="3"/>
        <v>0</v>
      </c>
      <c r="V32" s="9">
        <f t="shared" si="3"/>
        <v>0</v>
      </c>
      <c r="W32" s="10">
        <f t="shared" si="4"/>
        <v>0</v>
      </c>
      <c r="X32" s="10">
        <f t="shared" si="5"/>
        <v>0</v>
      </c>
      <c r="Y32" s="21"/>
    </row>
    <row r="33" spans="1:25" ht="90" x14ac:dyDescent="0.25">
      <c r="A33" s="261"/>
      <c r="B33" s="237" t="s">
        <v>169</v>
      </c>
      <c r="C33" s="40" t="s">
        <v>170</v>
      </c>
      <c r="D33" s="40" t="s">
        <v>144</v>
      </c>
      <c r="E33" s="102" t="s">
        <v>101</v>
      </c>
      <c r="F33" s="43" t="s">
        <v>230</v>
      </c>
      <c r="G33" s="43" t="s">
        <v>224</v>
      </c>
      <c r="H33" s="31">
        <v>0</v>
      </c>
      <c r="I33" s="20">
        <v>0</v>
      </c>
      <c r="J33" s="31">
        <v>0</v>
      </c>
      <c r="K33" s="100">
        <v>0</v>
      </c>
      <c r="L33" s="23">
        <v>0</v>
      </c>
      <c r="M33" s="24">
        <v>0</v>
      </c>
      <c r="N33" s="11">
        <f t="shared" si="0"/>
        <v>0</v>
      </c>
      <c r="O33" s="11">
        <f t="shared" si="0"/>
        <v>0</v>
      </c>
      <c r="P33" s="12">
        <f t="shared" si="1"/>
        <v>0</v>
      </c>
      <c r="Q33" s="12">
        <f t="shared" si="2"/>
        <v>0</v>
      </c>
      <c r="R33" s="19"/>
      <c r="S33" s="36"/>
      <c r="T33" s="20"/>
      <c r="U33" s="9">
        <f t="shared" si="3"/>
        <v>0</v>
      </c>
      <c r="V33" s="9">
        <f t="shared" si="3"/>
        <v>0</v>
      </c>
      <c r="W33" s="10">
        <f t="shared" si="4"/>
        <v>0</v>
      </c>
      <c r="X33" s="10">
        <f t="shared" si="5"/>
        <v>0</v>
      </c>
      <c r="Y33" s="21"/>
    </row>
    <row r="34" spans="1:25" ht="102.75" customHeight="1" x14ac:dyDescent="0.25">
      <c r="A34" s="261"/>
      <c r="B34" s="248"/>
      <c r="C34" s="40" t="s">
        <v>171</v>
      </c>
      <c r="D34" s="40" t="s">
        <v>144</v>
      </c>
      <c r="E34" s="102" t="s">
        <v>101</v>
      </c>
      <c r="F34" s="43" t="s">
        <v>230</v>
      </c>
      <c r="G34" s="43" t="s">
        <v>224</v>
      </c>
      <c r="H34" s="31">
        <v>0</v>
      </c>
      <c r="I34" s="20">
        <v>0</v>
      </c>
      <c r="J34" s="31">
        <v>0</v>
      </c>
      <c r="K34" s="100">
        <v>0</v>
      </c>
      <c r="L34" s="23">
        <v>0</v>
      </c>
      <c r="M34" s="24">
        <v>0</v>
      </c>
      <c r="N34" s="11">
        <f t="shared" si="0"/>
        <v>0</v>
      </c>
      <c r="O34" s="11">
        <f t="shared" si="0"/>
        <v>0</v>
      </c>
      <c r="P34" s="12">
        <f t="shared" si="1"/>
        <v>0</v>
      </c>
      <c r="Q34" s="12">
        <f t="shared" si="2"/>
        <v>0</v>
      </c>
      <c r="R34" s="19"/>
      <c r="S34" s="36"/>
      <c r="T34" s="20"/>
      <c r="U34" s="9">
        <f t="shared" si="3"/>
        <v>0</v>
      </c>
      <c r="V34" s="9">
        <f t="shared" si="3"/>
        <v>0</v>
      </c>
      <c r="W34" s="10">
        <f t="shared" si="4"/>
        <v>0</v>
      </c>
      <c r="X34" s="10">
        <f t="shared" si="5"/>
        <v>0</v>
      </c>
      <c r="Y34" s="21"/>
    </row>
    <row r="35" spans="1:25" ht="30" x14ac:dyDescent="0.25">
      <c r="A35" s="261"/>
      <c r="B35" s="237" t="s">
        <v>172</v>
      </c>
      <c r="C35" s="40" t="s">
        <v>173</v>
      </c>
      <c r="D35" s="40" t="s">
        <v>174</v>
      </c>
      <c r="E35" s="102" t="s">
        <v>101</v>
      </c>
      <c r="F35" s="43" t="s">
        <v>230</v>
      </c>
      <c r="G35" s="43" t="s">
        <v>224</v>
      </c>
      <c r="H35" s="31">
        <v>0</v>
      </c>
      <c r="I35" s="20">
        <v>0</v>
      </c>
      <c r="J35" s="31">
        <v>0</v>
      </c>
      <c r="K35" s="100">
        <v>0</v>
      </c>
      <c r="L35" s="23">
        <v>0</v>
      </c>
      <c r="M35" s="24">
        <v>0</v>
      </c>
      <c r="N35" s="11">
        <f t="shared" si="0"/>
        <v>0</v>
      </c>
      <c r="O35" s="11">
        <f t="shared" si="0"/>
        <v>0</v>
      </c>
      <c r="P35" s="12">
        <f t="shared" si="1"/>
        <v>0</v>
      </c>
      <c r="Q35" s="12">
        <f t="shared" si="2"/>
        <v>0</v>
      </c>
      <c r="R35" s="19"/>
      <c r="S35" s="36"/>
      <c r="T35" s="20"/>
      <c r="U35" s="9">
        <f t="shared" si="3"/>
        <v>0</v>
      </c>
      <c r="V35" s="9">
        <f t="shared" si="3"/>
        <v>0</v>
      </c>
      <c r="W35" s="10">
        <f t="shared" si="4"/>
        <v>0</v>
      </c>
      <c r="X35" s="10">
        <f t="shared" si="5"/>
        <v>0</v>
      </c>
      <c r="Y35" s="21"/>
    </row>
    <row r="36" spans="1:25" ht="30" x14ac:dyDescent="0.25">
      <c r="A36" s="261"/>
      <c r="B36" s="248"/>
      <c r="C36" s="40" t="s">
        <v>175</v>
      </c>
      <c r="D36" s="40" t="s">
        <v>174</v>
      </c>
      <c r="E36" s="102" t="s">
        <v>101</v>
      </c>
      <c r="F36" s="43" t="s">
        <v>230</v>
      </c>
      <c r="G36" s="43" t="s">
        <v>224</v>
      </c>
      <c r="H36" s="31">
        <v>0</v>
      </c>
      <c r="I36" s="20">
        <v>0</v>
      </c>
      <c r="J36" s="31">
        <v>0</v>
      </c>
      <c r="K36" s="100">
        <v>0</v>
      </c>
      <c r="L36" s="23">
        <v>0</v>
      </c>
      <c r="M36" s="24">
        <v>0</v>
      </c>
      <c r="N36" s="11">
        <f t="shared" si="0"/>
        <v>0</v>
      </c>
      <c r="O36" s="11">
        <f t="shared" si="0"/>
        <v>0</v>
      </c>
      <c r="P36" s="12">
        <f t="shared" si="1"/>
        <v>0</v>
      </c>
      <c r="Q36" s="12">
        <f t="shared" si="2"/>
        <v>0</v>
      </c>
      <c r="R36" s="19"/>
      <c r="S36" s="36"/>
      <c r="T36" s="20"/>
      <c r="U36" s="9">
        <f t="shared" si="3"/>
        <v>0</v>
      </c>
      <c r="V36" s="9">
        <f t="shared" si="3"/>
        <v>0</v>
      </c>
      <c r="W36" s="10">
        <f t="shared" si="4"/>
        <v>0</v>
      </c>
      <c r="X36" s="10">
        <f t="shared" si="5"/>
        <v>0</v>
      </c>
      <c r="Y36" s="21"/>
    </row>
    <row r="37" spans="1:25" ht="94.5" customHeight="1" x14ac:dyDescent="0.25">
      <c r="A37" s="262"/>
      <c r="B37" s="40" t="s">
        <v>176</v>
      </c>
      <c r="C37" s="40" t="s">
        <v>251</v>
      </c>
      <c r="D37" s="40" t="s">
        <v>178</v>
      </c>
      <c r="E37" s="102" t="s">
        <v>101</v>
      </c>
      <c r="F37" s="43" t="s">
        <v>230</v>
      </c>
      <c r="G37" s="43" t="s">
        <v>224</v>
      </c>
      <c r="H37" s="31">
        <v>3</v>
      </c>
      <c r="I37" s="20">
        <v>22220295</v>
      </c>
      <c r="J37" s="49"/>
      <c r="K37" s="100">
        <v>116396208</v>
      </c>
      <c r="L37" s="23">
        <v>0</v>
      </c>
      <c r="M37" s="24">
        <v>0</v>
      </c>
      <c r="N37" s="11">
        <f t="shared" si="0"/>
        <v>1</v>
      </c>
      <c r="O37" s="11">
        <f t="shared" si="0"/>
        <v>1</v>
      </c>
      <c r="P37" s="12">
        <f t="shared" si="1"/>
        <v>0</v>
      </c>
      <c r="Q37" s="12">
        <f t="shared" si="2"/>
        <v>0</v>
      </c>
      <c r="R37" s="19"/>
      <c r="S37" s="36"/>
      <c r="T37" s="20"/>
      <c r="U37" s="9">
        <f t="shared" si="3"/>
        <v>0</v>
      </c>
      <c r="V37" s="9">
        <f t="shared" si="3"/>
        <v>1</v>
      </c>
      <c r="W37" s="10">
        <f t="shared" si="4"/>
        <v>0</v>
      </c>
      <c r="X37" s="10">
        <f t="shared" si="5"/>
        <v>0</v>
      </c>
      <c r="Y37" s="21"/>
    </row>
    <row r="38" spans="1:25" ht="30" x14ac:dyDescent="0.25">
      <c r="A38" s="254" t="s">
        <v>180</v>
      </c>
      <c r="B38" s="237" t="s">
        <v>181</v>
      </c>
      <c r="C38" s="39" t="s">
        <v>182</v>
      </c>
      <c r="D38" s="39" t="s">
        <v>252</v>
      </c>
      <c r="E38" s="102" t="s">
        <v>99</v>
      </c>
      <c r="F38" s="43" t="s">
        <v>230</v>
      </c>
      <c r="G38" s="43">
        <v>0.05</v>
      </c>
      <c r="H38" s="32">
        <v>1026</v>
      </c>
      <c r="I38" s="20">
        <v>6254786</v>
      </c>
      <c r="J38" s="32">
        <v>1473</v>
      </c>
      <c r="K38" s="100">
        <v>13087376</v>
      </c>
      <c r="L38" s="23">
        <v>948</v>
      </c>
      <c r="M38" s="24">
        <v>6139710</v>
      </c>
      <c r="N38" s="11">
        <f t="shared" si="0"/>
        <v>7.6023391812865548E-2</v>
      </c>
      <c r="O38" s="11">
        <f t="shared" si="0"/>
        <v>1.8398071492773727E-2</v>
      </c>
      <c r="P38" s="12">
        <f t="shared" si="1"/>
        <v>1.520467836257311</v>
      </c>
      <c r="Q38" s="12">
        <f t="shared" si="2"/>
        <v>0</v>
      </c>
      <c r="R38" s="19"/>
      <c r="S38" s="36"/>
      <c r="T38" s="20"/>
      <c r="U38" s="9">
        <f t="shared" si="3"/>
        <v>1</v>
      </c>
      <c r="V38" s="9">
        <f t="shared" si="3"/>
        <v>1</v>
      </c>
      <c r="W38" s="10">
        <f t="shared" si="4"/>
        <v>20</v>
      </c>
      <c r="X38" s="10">
        <f t="shared" si="5"/>
        <v>0</v>
      </c>
      <c r="Y38" s="21"/>
    </row>
    <row r="39" spans="1:25" ht="54" customHeight="1" x14ac:dyDescent="0.25">
      <c r="A39" s="255"/>
      <c r="B39" s="238"/>
      <c r="C39" s="39" t="s">
        <v>185</v>
      </c>
      <c r="D39" s="39" t="s">
        <v>252</v>
      </c>
      <c r="E39" s="102" t="s">
        <v>101</v>
      </c>
      <c r="F39" s="43" t="s">
        <v>230</v>
      </c>
      <c r="G39" s="43" t="s">
        <v>230</v>
      </c>
      <c r="H39" s="32">
        <v>0</v>
      </c>
      <c r="I39" s="20">
        <v>0</v>
      </c>
      <c r="J39" s="32">
        <v>0</v>
      </c>
      <c r="K39" s="32">
        <v>0</v>
      </c>
      <c r="L39" s="23">
        <v>0</v>
      </c>
      <c r="M39" s="24">
        <v>0</v>
      </c>
      <c r="N39" s="11">
        <f t="shared" si="0"/>
        <v>0</v>
      </c>
      <c r="O39" s="11">
        <f t="shared" si="0"/>
        <v>0</v>
      </c>
      <c r="P39" s="12">
        <f t="shared" si="1"/>
        <v>0</v>
      </c>
      <c r="Q39" s="12">
        <f t="shared" si="2"/>
        <v>0</v>
      </c>
      <c r="R39" s="106"/>
      <c r="S39" s="36"/>
      <c r="T39" s="20"/>
      <c r="U39" s="9">
        <f t="shared" si="3"/>
        <v>0</v>
      </c>
      <c r="V39" s="9">
        <f t="shared" si="3"/>
        <v>0</v>
      </c>
      <c r="W39" s="10">
        <f t="shared" si="4"/>
        <v>0</v>
      </c>
      <c r="X39" s="10">
        <f t="shared" si="5"/>
        <v>0</v>
      </c>
      <c r="Y39" s="21"/>
    </row>
    <row r="40" spans="1:25" ht="30.75" thickBot="1" x14ac:dyDescent="0.3">
      <c r="A40" s="256"/>
      <c r="B40" s="239"/>
      <c r="C40" s="25" t="s">
        <v>186</v>
      </c>
      <c r="D40" s="25" t="s">
        <v>253</v>
      </c>
      <c r="E40" s="88" t="s">
        <v>101</v>
      </c>
      <c r="F40" s="43" t="s">
        <v>230</v>
      </c>
      <c r="G40" s="43" t="s">
        <v>230</v>
      </c>
      <c r="H40" s="33">
        <v>71358</v>
      </c>
      <c r="I40" s="20">
        <v>108948850</v>
      </c>
      <c r="J40" s="33">
        <v>191820</v>
      </c>
      <c r="K40" s="100">
        <v>227880380</v>
      </c>
      <c r="L40" s="107">
        <v>68621</v>
      </c>
      <c r="M40" s="26">
        <v>117521060</v>
      </c>
      <c r="N40" s="11">
        <f t="shared" si="0"/>
        <v>3.8355895624877401E-2</v>
      </c>
      <c r="O40" s="11">
        <f t="shared" si="0"/>
        <v>-7.8681050786676421E-2</v>
      </c>
      <c r="P40" s="12">
        <f t="shared" si="1"/>
        <v>0</v>
      </c>
      <c r="Q40" s="12">
        <f t="shared" si="2"/>
        <v>0</v>
      </c>
      <c r="R40" s="106"/>
      <c r="S40" s="36"/>
      <c r="T40" s="20"/>
      <c r="U40" s="9">
        <f t="shared" si="3"/>
        <v>1</v>
      </c>
      <c r="V40" s="9">
        <f t="shared" si="3"/>
        <v>1</v>
      </c>
      <c r="W40" s="10">
        <f t="shared" si="4"/>
        <v>0</v>
      </c>
      <c r="X40" s="10">
        <f t="shared" si="5"/>
        <v>0</v>
      </c>
      <c r="Y40" s="21"/>
    </row>
    <row r="41" spans="1:25" ht="45" x14ac:dyDescent="0.25">
      <c r="A41" s="108" t="s">
        <v>189</v>
      </c>
      <c r="B41" s="41" t="s">
        <v>134</v>
      </c>
      <c r="C41" s="41" t="s">
        <v>134</v>
      </c>
      <c r="D41" s="41" t="s">
        <v>135</v>
      </c>
      <c r="E41" s="99" t="s">
        <v>101</v>
      </c>
      <c r="F41" s="18" t="s">
        <v>190</v>
      </c>
      <c r="G41" s="18" t="s">
        <v>190</v>
      </c>
      <c r="H41" s="30">
        <v>100</v>
      </c>
      <c r="I41" s="20">
        <v>200000000</v>
      </c>
      <c r="J41" s="30"/>
      <c r="K41" s="30"/>
      <c r="L41" s="19">
        <v>80</v>
      </c>
      <c r="M41" s="20">
        <v>180000000</v>
      </c>
      <c r="N41" s="18" t="s">
        <v>190</v>
      </c>
      <c r="O41" s="18" t="s">
        <v>190</v>
      </c>
      <c r="P41" s="18" t="s">
        <v>190</v>
      </c>
      <c r="Q41" s="18" t="s">
        <v>190</v>
      </c>
      <c r="R41" s="19"/>
      <c r="S41" s="36"/>
      <c r="T41" s="20"/>
      <c r="U41" s="18" t="s">
        <v>190</v>
      </c>
      <c r="V41" s="18" t="s">
        <v>190</v>
      </c>
      <c r="W41" s="18" t="s">
        <v>190</v>
      </c>
      <c r="X41" s="18" t="s">
        <v>190</v>
      </c>
      <c r="Y41" s="21"/>
    </row>
    <row r="42" spans="1:25" ht="75" x14ac:dyDescent="0.25">
      <c r="A42" s="178" t="s">
        <v>191</v>
      </c>
    </row>
  </sheetData>
  <mergeCells count="44">
    <mergeCell ref="A38:A40"/>
    <mergeCell ref="B38:B40"/>
    <mergeCell ref="S10:Y10"/>
    <mergeCell ref="A12:A20"/>
    <mergeCell ref="A21:A22"/>
    <mergeCell ref="B21:B22"/>
    <mergeCell ref="A23:A37"/>
    <mergeCell ref="B24:B25"/>
    <mergeCell ref="B27:B30"/>
    <mergeCell ref="B31:B32"/>
    <mergeCell ref="B33:B34"/>
    <mergeCell ref="B35:B36"/>
    <mergeCell ref="H10:H11"/>
    <mergeCell ref="I10:I11"/>
    <mergeCell ref="J10:J11"/>
    <mergeCell ref="K10:K11"/>
    <mergeCell ref="L10:R10"/>
    <mergeCell ref="A6:Y6"/>
    <mergeCell ref="A7:G7"/>
    <mergeCell ref="L7:Y7"/>
    <mergeCell ref="A8:B11"/>
    <mergeCell ref="C8:C11"/>
    <mergeCell ref="D8:D11"/>
    <mergeCell ref="E8:E11"/>
    <mergeCell ref="F8:F11"/>
    <mergeCell ref="G8:G11"/>
    <mergeCell ref="H8:I9"/>
    <mergeCell ref="J8:K9"/>
    <mergeCell ref="L8:O8"/>
    <mergeCell ref="S8:Y8"/>
    <mergeCell ref="L9:R9"/>
    <mergeCell ref="S9:Y9"/>
    <mergeCell ref="B4:G4"/>
    <mergeCell ref="H4:I4"/>
    <mergeCell ref="J4:Y4"/>
    <mergeCell ref="B5:G5"/>
    <mergeCell ref="H5:I5"/>
    <mergeCell ref="J5:Y5"/>
    <mergeCell ref="C1:Y1"/>
    <mergeCell ref="B2:G2"/>
    <mergeCell ref="H2:I2"/>
    <mergeCell ref="J2:Y2"/>
    <mergeCell ref="B3:G3"/>
    <mergeCell ref="J3:Y3"/>
  </mergeCells>
  <dataValidations count="14">
    <dataValidation allowBlank="1" showInputMessage="1" showErrorMessage="1" prompt="Defina la referencia que se usará  para medir el rubro o componente. Ejem. Metro cúbico, personas, horas, entre otros." sqref="D8:D11" xr:uid="{8F3052F9-955F-4BE2-AC9A-D1B1B74762D6}"/>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E3DE827C-EAFC-4649-9894-775DAFA00547}"/>
    <dataValidation allowBlank="1" showInputMessage="1" showErrorMessage="1" prompt="Si en la celda &quot;E&quot;, selecionó SI, defina una meta en porcentaje para mantener o reducir el gasto en la vigencia. (En giros presupuestales)" sqref="F8:F11" xr:uid="{B28EA672-38A0-47CF-A6EE-C9D73957B8F4}"/>
    <dataValidation allowBlank="1" showInputMessage="1" showErrorMessage="1" prompt="Si en la celda &quot;E&quot;, selecionó SI, defina una meta en porcentaje para mantener o reducir el gasto en la vigencia. (En unidad de medida)" sqref="G8:G11" xr:uid="{EB5E5FBE-752E-48FF-A32C-7C6E9609F138}"/>
    <dataValidation allowBlank="1" showInputMessage="1" showErrorMessage="1" prompt="Relacione el dato de consumo asociado al rubro, componente y unidad de medida reportado en el  mismo periodo del año anterior_x000a_" sqref="H10:H11 J10:J11" xr:uid="{5A84C4B6-5644-4AE0-B489-77BA45255154}"/>
    <dataValidation allowBlank="1" showInputMessage="1" showErrorMessage="1" prompt="Relacione los giros realizados  en el  mismo periodo del año anterior, relacionados con el rubro y el componente. Valores en pesos." sqref="K10:K11" xr:uid="{064A35B1-D904-4202-AE09-232E65C43163}"/>
    <dataValidation allowBlank="1" showInputMessage="1" showErrorMessage="1" prompt="Relacione el dato de consumo asociado al rubro, componente y unidad de medida en el periodo de reporte._x000a_" sqref="L11 S11" xr:uid="{4061C5B9-DB74-4BB5-9A3F-E05D8800279C}"/>
    <dataValidation allowBlank="1" showInputMessage="1" showErrorMessage="1" prompt="Relacione los giros realizados  en el  periodo de reporte para el rubro y el componente. Valores en pesos." sqref="M11" xr:uid="{71E25CD4-C77A-4CC2-97B6-221939202793}"/>
    <dataValidation allowBlank="1" showInputMessage="1" showErrorMessage="1" prompt="Relacione los giros realizados  en el  periodo de reporte para el rubro y el componente. Valores en pesos._x000a_" sqref="T11" xr:uid="{106931D4-566F-4BC3-8472-70BD0F5A736B}"/>
    <dataValidation allowBlank="1" showInputMessage="1" showErrorMessage="1" prompt="Escribir el otro sector que no se encuentra en la lista desplegable" sqref="B3:G3" xr:uid="{7EAE7C0E-8E47-48BD-B377-7EFE2CB43AF9}"/>
    <dataValidation allowBlank="1" showInputMessage="1" showErrorMessage="1" prompt="Escribir la otra entidad que no se encuentra en la lista desplegable" sqref="J3:Y3" xr:uid="{CFCA2D8B-C5B9-419C-8879-5ECFCF35E708}"/>
    <dataValidation type="list" allowBlank="1" showInputMessage="1" showErrorMessage="1" sqref="J2:Y2" xr:uid="{246CDC50-7F19-4653-857A-A2966CE986BA}">
      <formula1>INDIRECT(B2)</formula1>
    </dataValidation>
    <dataValidation allowBlank="1" showInputMessage="1" showErrorMessage="1" prompt="Relacione los giros realizados  en el  mismo periodo del año anterior, relacionados con el rubro y el componente. valores en pesos." sqref="I10:I11" xr:uid="{490E2112-C62F-48AA-99DE-DA245DDB1FE4}"/>
    <dataValidation allowBlank="1" showInputMessage="1" showErrorMessage="1" prompt="Solo aplica para gastos de funcionamiento." sqref="A8:B11" xr:uid="{DC8F1421-B45C-40B4-8D68-8B3DD0D46534}"/>
  </dataValidations>
  <pageMargins left="0.7" right="0.7" top="0.75" bottom="0.75" header="0.3" footer="0.3"/>
  <pageSetup scale="2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EBAD-E8FB-4C2B-93B1-DAD7A5878417}">
  <dimension ref="B1:AF56"/>
  <sheetViews>
    <sheetView showGridLines="0" zoomScale="40" zoomScaleNormal="40" workbookViewId="0">
      <selection activeCell="O12" sqref="O12"/>
    </sheetView>
  </sheetViews>
  <sheetFormatPr baseColWidth="10" defaultColWidth="11.42578125" defaultRowHeight="15" x14ac:dyDescent="0.25"/>
  <cols>
    <col min="1" max="1" width="4.5703125" style="174" customWidth="1"/>
    <col min="2" max="2" width="29" style="182" customWidth="1"/>
    <col min="3" max="4" width="18.7109375" style="174" customWidth="1"/>
    <col min="5" max="5" width="21.42578125" style="174" customWidth="1"/>
    <col min="6" max="6" width="9.5703125" style="174" customWidth="1"/>
    <col min="7" max="8" width="9.5703125" style="179" customWidth="1"/>
    <col min="9" max="9" width="18" style="54" customWidth="1"/>
    <col min="10" max="10" width="24.42578125" style="54" customWidth="1"/>
    <col min="11" max="12" width="10.5703125" style="54" customWidth="1"/>
    <col min="13" max="13" width="15.28515625" style="174" customWidth="1"/>
    <col min="14" max="14" width="19.5703125" style="174" customWidth="1"/>
    <col min="15" max="15" width="19.28515625" style="174" customWidth="1"/>
    <col min="16" max="16" width="19.85546875" style="174" customWidth="1"/>
    <col min="17" max="17" width="26" style="174" customWidth="1"/>
    <col min="18" max="18" width="24.140625" style="174" customWidth="1"/>
    <col min="19" max="19" width="23.5703125" style="174" customWidth="1"/>
    <col min="20" max="20" width="7.85546875" style="180" customWidth="1"/>
    <col min="21" max="26" width="7.85546875" style="174" customWidth="1"/>
    <col min="27" max="16384" width="11.42578125" style="174"/>
  </cols>
  <sheetData>
    <row r="1" spans="2:32" ht="75" customHeight="1" x14ac:dyDescent="0.25">
      <c r="B1" s="173"/>
      <c r="C1" s="173"/>
      <c r="D1" s="190" t="s">
        <v>103</v>
      </c>
      <c r="E1" s="190"/>
      <c r="F1" s="190"/>
      <c r="G1" s="190"/>
      <c r="H1" s="190"/>
      <c r="I1" s="190"/>
      <c r="J1" s="190"/>
      <c r="K1" s="190"/>
      <c r="L1" s="190"/>
      <c r="M1" s="190"/>
      <c r="N1" s="190"/>
      <c r="O1" s="190"/>
      <c r="P1" s="190"/>
      <c r="Q1" s="190"/>
      <c r="R1" s="190"/>
      <c r="S1" s="190"/>
      <c r="T1" s="190"/>
      <c r="U1" s="190"/>
      <c r="V1" s="190"/>
      <c r="W1" s="190"/>
      <c r="X1" s="190"/>
      <c r="Y1" s="190"/>
      <c r="Z1" s="190"/>
    </row>
    <row r="2" spans="2:32" ht="26.25" customHeight="1" x14ac:dyDescent="0.25">
      <c r="B2" s="42" t="s">
        <v>104</v>
      </c>
      <c r="C2" s="191" t="s">
        <v>15</v>
      </c>
      <c r="D2" s="192"/>
      <c r="E2" s="192"/>
      <c r="F2" s="192"/>
      <c r="G2" s="192"/>
      <c r="H2" s="193"/>
      <c r="I2" s="194" t="s">
        <v>105</v>
      </c>
      <c r="J2" s="195"/>
      <c r="K2" s="191" t="s">
        <v>74</v>
      </c>
      <c r="L2" s="192"/>
      <c r="M2" s="192"/>
      <c r="N2" s="192"/>
      <c r="O2" s="192"/>
      <c r="P2" s="192"/>
      <c r="Q2" s="192"/>
      <c r="R2" s="192"/>
      <c r="S2" s="192"/>
      <c r="T2" s="192"/>
      <c r="U2" s="192"/>
      <c r="V2" s="192"/>
      <c r="W2" s="192"/>
      <c r="X2" s="192"/>
      <c r="Y2" s="192"/>
      <c r="Z2" s="192"/>
    </row>
    <row r="3" spans="2:32" ht="26.25" customHeight="1" x14ac:dyDescent="0.25">
      <c r="B3" s="42" t="s">
        <v>106</v>
      </c>
      <c r="C3" s="191"/>
      <c r="D3" s="192"/>
      <c r="E3" s="192"/>
      <c r="F3" s="192"/>
      <c r="G3" s="192"/>
      <c r="H3" s="193"/>
      <c r="I3" s="34"/>
      <c r="J3" s="37" t="s">
        <v>107</v>
      </c>
      <c r="K3" s="191"/>
      <c r="L3" s="192"/>
      <c r="M3" s="192"/>
      <c r="N3" s="192"/>
      <c r="O3" s="192"/>
      <c r="P3" s="192"/>
      <c r="Q3" s="192"/>
      <c r="R3" s="192"/>
      <c r="S3" s="192"/>
      <c r="T3" s="192"/>
      <c r="U3" s="192"/>
      <c r="V3" s="192"/>
      <c r="W3" s="192"/>
      <c r="X3" s="192"/>
      <c r="Y3" s="192"/>
      <c r="Z3" s="192"/>
    </row>
    <row r="4" spans="2:32" ht="27.75" customHeight="1" x14ac:dyDescent="0.25">
      <c r="B4" s="13" t="s">
        <v>108</v>
      </c>
      <c r="C4" s="191">
        <v>2023</v>
      </c>
      <c r="D4" s="192"/>
      <c r="E4" s="192"/>
      <c r="F4" s="192"/>
      <c r="G4" s="192"/>
      <c r="H4" s="193"/>
      <c r="I4" s="194" t="s">
        <v>109</v>
      </c>
      <c r="J4" s="195"/>
      <c r="K4" s="191" t="s">
        <v>98</v>
      </c>
      <c r="L4" s="192"/>
      <c r="M4" s="192"/>
      <c r="N4" s="192"/>
      <c r="O4" s="192"/>
      <c r="P4" s="192"/>
      <c r="Q4" s="192"/>
      <c r="R4" s="192"/>
      <c r="S4" s="192"/>
      <c r="T4" s="192"/>
      <c r="U4" s="192"/>
      <c r="V4" s="192"/>
      <c r="W4" s="192"/>
      <c r="X4" s="192"/>
      <c r="Y4" s="192"/>
      <c r="Z4" s="192"/>
    </row>
    <row r="5" spans="2:32" ht="38.25" customHeight="1" x14ac:dyDescent="0.25">
      <c r="B5" s="13" t="s">
        <v>85</v>
      </c>
      <c r="C5" s="191" t="s">
        <v>86</v>
      </c>
      <c r="D5" s="192"/>
      <c r="E5" s="192"/>
      <c r="F5" s="192"/>
      <c r="G5" s="192"/>
      <c r="H5" s="193"/>
      <c r="I5" s="194" t="s">
        <v>90</v>
      </c>
      <c r="J5" s="195"/>
      <c r="K5" s="191" t="s">
        <v>91</v>
      </c>
      <c r="L5" s="192"/>
      <c r="M5" s="192"/>
      <c r="N5" s="192"/>
      <c r="O5" s="192"/>
      <c r="P5" s="192"/>
      <c r="Q5" s="192"/>
      <c r="R5" s="192"/>
      <c r="S5" s="192"/>
      <c r="T5" s="192"/>
      <c r="U5" s="192"/>
      <c r="V5" s="192"/>
      <c r="W5" s="192"/>
      <c r="X5" s="192"/>
      <c r="Y5" s="192"/>
      <c r="Z5" s="192"/>
    </row>
    <row r="6" spans="2:32" ht="19.5" customHeight="1" thickBot="1" x14ac:dyDescent="0.3">
      <c r="B6" s="199" t="s">
        <v>110</v>
      </c>
      <c r="C6" s="199"/>
      <c r="D6" s="199"/>
      <c r="E6" s="199"/>
      <c r="F6" s="199"/>
      <c r="G6" s="199"/>
      <c r="H6" s="199"/>
      <c r="I6" s="199"/>
      <c r="J6" s="199"/>
      <c r="K6" s="199"/>
      <c r="L6" s="199"/>
      <c r="M6" s="199"/>
      <c r="N6" s="199"/>
      <c r="O6" s="199"/>
      <c r="P6" s="199"/>
      <c r="Q6" s="199"/>
      <c r="R6" s="199"/>
      <c r="S6" s="199"/>
      <c r="T6" s="199"/>
      <c r="U6" s="199"/>
      <c r="V6" s="199"/>
      <c r="W6" s="199"/>
      <c r="X6" s="199"/>
      <c r="Y6" s="199"/>
      <c r="Z6" s="199"/>
    </row>
    <row r="7" spans="2:32" ht="15.75" thickBot="1" x14ac:dyDescent="0.3">
      <c r="B7" s="200" t="s">
        <v>111</v>
      </c>
      <c r="C7" s="201"/>
      <c r="D7" s="201"/>
      <c r="E7" s="201"/>
      <c r="F7" s="201"/>
      <c r="G7" s="201"/>
      <c r="H7" s="201"/>
      <c r="I7" s="175"/>
      <c r="J7" s="175"/>
      <c r="K7" s="175"/>
      <c r="L7" s="175"/>
      <c r="M7" s="202" t="s">
        <v>112</v>
      </c>
      <c r="N7" s="203"/>
      <c r="O7" s="203"/>
      <c r="P7" s="203"/>
      <c r="Q7" s="203"/>
      <c r="R7" s="203"/>
      <c r="S7" s="203"/>
      <c r="T7" s="203"/>
      <c r="U7" s="203"/>
      <c r="V7" s="203"/>
      <c r="W7" s="203"/>
      <c r="X7" s="203"/>
      <c r="Y7" s="203"/>
      <c r="Z7" s="203"/>
    </row>
    <row r="8" spans="2:32" ht="18" customHeight="1" x14ac:dyDescent="0.25">
      <c r="B8" s="204" t="s">
        <v>113</v>
      </c>
      <c r="C8" s="205"/>
      <c r="D8" s="205" t="s">
        <v>114</v>
      </c>
      <c r="E8" s="212" t="s">
        <v>115</v>
      </c>
      <c r="F8" s="205" t="s">
        <v>116</v>
      </c>
      <c r="G8" s="215" t="s">
        <v>117</v>
      </c>
      <c r="H8" s="215" t="s">
        <v>118</v>
      </c>
      <c r="I8" s="219" t="s">
        <v>119</v>
      </c>
      <c r="J8" s="220"/>
      <c r="K8" s="223" t="s">
        <v>120</v>
      </c>
      <c r="L8" s="224"/>
      <c r="M8" s="196"/>
      <c r="N8" s="197"/>
      <c r="O8" s="197"/>
      <c r="P8" s="197"/>
      <c r="Q8" s="38"/>
      <c r="R8" s="38"/>
      <c r="S8" s="38"/>
      <c r="T8" s="227"/>
      <c r="U8" s="228"/>
      <c r="V8" s="228"/>
      <c r="W8" s="228"/>
      <c r="X8" s="228"/>
      <c r="Y8" s="228"/>
      <c r="Z8" s="228"/>
    </row>
    <row r="9" spans="2:32" ht="18" customHeight="1" x14ac:dyDescent="0.25">
      <c r="B9" s="206"/>
      <c r="C9" s="207"/>
      <c r="D9" s="207"/>
      <c r="E9" s="213"/>
      <c r="F9" s="207"/>
      <c r="G9" s="216"/>
      <c r="H9" s="216"/>
      <c r="I9" s="221"/>
      <c r="J9" s="222"/>
      <c r="K9" s="225"/>
      <c r="L9" s="226"/>
      <c r="M9" s="229" t="s">
        <v>121</v>
      </c>
      <c r="N9" s="230"/>
      <c r="O9" s="230"/>
      <c r="P9" s="230"/>
      <c r="Q9" s="230"/>
      <c r="R9" s="230"/>
      <c r="S9" s="231"/>
      <c r="T9" s="232" t="s">
        <v>254</v>
      </c>
      <c r="U9" s="233"/>
      <c r="V9" s="233"/>
      <c r="W9" s="233"/>
      <c r="X9" s="233"/>
      <c r="Y9" s="233"/>
      <c r="Z9" s="233"/>
    </row>
    <row r="10" spans="2:32" ht="18" customHeight="1" thickBot="1" x14ac:dyDescent="0.3">
      <c r="B10" s="208"/>
      <c r="C10" s="209"/>
      <c r="D10" s="209"/>
      <c r="E10" s="213"/>
      <c r="F10" s="209"/>
      <c r="G10" s="217"/>
      <c r="H10" s="217"/>
      <c r="I10" s="249" t="s">
        <v>123</v>
      </c>
      <c r="J10" s="251" t="s">
        <v>124</v>
      </c>
      <c r="K10" s="249" t="s">
        <v>123</v>
      </c>
      <c r="L10" s="251" t="s">
        <v>124</v>
      </c>
      <c r="M10" s="196" t="s">
        <v>125</v>
      </c>
      <c r="N10" s="197"/>
      <c r="O10" s="197"/>
      <c r="P10" s="197"/>
      <c r="Q10" s="197"/>
      <c r="R10" s="197"/>
      <c r="S10" s="198"/>
      <c r="T10" s="240" t="s">
        <v>125</v>
      </c>
      <c r="U10" s="241"/>
      <c r="V10" s="241"/>
      <c r="W10" s="241"/>
      <c r="X10" s="241"/>
      <c r="Y10" s="241"/>
      <c r="Z10" s="241"/>
    </row>
    <row r="11" spans="2:32" ht="120.6" customHeight="1" thickBot="1" x14ac:dyDescent="0.3">
      <c r="B11" s="253"/>
      <c r="C11" s="211"/>
      <c r="D11" s="211"/>
      <c r="E11" s="214"/>
      <c r="F11" s="211"/>
      <c r="G11" s="218"/>
      <c r="H11" s="218"/>
      <c r="I11" s="250"/>
      <c r="J11" s="252"/>
      <c r="K11" s="250"/>
      <c r="L11" s="252"/>
      <c r="M11" s="14" t="s">
        <v>126</v>
      </c>
      <c r="N11" s="14" t="s">
        <v>127</v>
      </c>
      <c r="O11" s="15" t="s">
        <v>128</v>
      </c>
      <c r="P11" s="15" t="s">
        <v>129</v>
      </c>
      <c r="Q11" s="16" t="s">
        <v>130</v>
      </c>
      <c r="R11" s="16" t="s">
        <v>131</v>
      </c>
      <c r="S11" s="29" t="s">
        <v>132</v>
      </c>
      <c r="T11" s="35" t="s">
        <v>126</v>
      </c>
      <c r="U11" s="17" t="s">
        <v>127</v>
      </c>
      <c r="V11" s="27" t="s">
        <v>128</v>
      </c>
      <c r="W11" s="27" t="s">
        <v>129</v>
      </c>
      <c r="X11" s="28" t="s">
        <v>130</v>
      </c>
      <c r="Y11" s="28" t="s">
        <v>131</v>
      </c>
      <c r="Z11" s="17" t="s">
        <v>132</v>
      </c>
    </row>
    <row r="12" spans="2:32" ht="99.95" customHeight="1" x14ac:dyDescent="0.25">
      <c r="B12" s="263" t="s">
        <v>133</v>
      </c>
      <c r="C12" s="41" t="s">
        <v>134</v>
      </c>
      <c r="D12" s="109" t="s">
        <v>134</v>
      </c>
      <c r="E12" s="41" t="s">
        <v>135</v>
      </c>
      <c r="F12" s="41" t="s">
        <v>101</v>
      </c>
      <c r="G12" s="18">
        <v>0</v>
      </c>
      <c r="H12" s="18">
        <v>0</v>
      </c>
      <c r="I12" s="110">
        <v>822</v>
      </c>
      <c r="J12" s="20">
        <v>27423144329</v>
      </c>
      <c r="K12" s="30"/>
      <c r="L12" s="30"/>
      <c r="M12" s="110">
        <v>964</v>
      </c>
      <c r="N12" s="20">
        <v>33472821291</v>
      </c>
      <c r="O12" s="11">
        <f>IFERROR((1-(M12/I12)),0)</f>
        <v>-0.17274939172749382</v>
      </c>
      <c r="P12" s="11">
        <f>IFERROR((1-(N12/J12)),0)</f>
        <v>-0.22060478876605183</v>
      </c>
      <c r="Q12" s="12">
        <f>IFERROR((O12/H12),0)</f>
        <v>0</v>
      </c>
      <c r="R12" s="12">
        <f>IFERROR((P12/G12),0)</f>
        <v>0</v>
      </c>
      <c r="S12" s="19"/>
      <c r="T12" s="36"/>
      <c r="U12" s="20"/>
      <c r="V12" s="9">
        <f>IFERROR((1-(T12/K12)),0)</f>
        <v>0</v>
      </c>
      <c r="W12" s="9">
        <f>IFERROR((1-(U12/L12)),0)</f>
        <v>0</v>
      </c>
      <c r="X12" s="10">
        <f>IFERROR((V12/H12),0)</f>
        <v>0</v>
      </c>
      <c r="Y12" s="10">
        <f>IFERROR((W12/G12),0)</f>
        <v>0</v>
      </c>
      <c r="Z12" s="21"/>
    </row>
    <row r="13" spans="2:32" ht="162" customHeight="1" x14ac:dyDescent="0.25">
      <c r="B13" s="264"/>
      <c r="C13" s="40" t="s">
        <v>136</v>
      </c>
      <c r="D13" s="40" t="s">
        <v>137</v>
      </c>
      <c r="E13" s="40" t="s">
        <v>138</v>
      </c>
      <c r="F13" s="41" t="s">
        <v>101</v>
      </c>
      <c r="G13" s="18">
        <v>0</v>
      </c>
      <c r="H13" s="18">
        <v>0</v>
      </c>
      <c r="I13" s="19" t="s">
        <v>224</v>
      </c>
      <c r="J13" s="20">
        <v>13120815526</v>
      </c>
      <c r="K13" s="30"/>
      <c r="L13" s="30"/>
      <c r="M13" s="110" t="s">
        <v>224</v>
      </c>
      <c r="N13" s="20">
        <v>14525155704</v>
      </c>
      <c r="O13" s="11">
        <f t="shared" ref="O13:P35" si="0">IFERROR((1-(M13/I13)),0)</f>
        <v>0</v>
      </c>
      <c r="P13" s="11">
        <f t="shared" si="0"/>
        <v>-0.10703147035465754</v>
      </c>
      <c r="Q13" s="12">
        <f t="shared" ref="Q13:Q35" si="1">IFERROR((O13/H13),0)</f>
        <v>0</v>
      </c>
      <c r="R13" s="12">
        <f t="shared" ref="R13:R35" si="2">IFERROR((P13/G13),0)</f>
        <v>0</v>
      </c>
      <c r="S13" s="19"/>
      <c r="T13" s="36"/>
      <c r="U13" s="20"/>
      <c r="V13" s="9">
        <f t="shared" ref="V13:W32" si="3">IFERROR((1-(T13/K13)),0)</f>
        <v>0</v>
      </c>
      <c r="W13" s="9">
        <f t="shared" si="3"/>
        <v>0</v>
      </c>
      <c r="X13" s="10">
        <f t="shared" ref="X13:X32" si="4">IFERROR((V13/H13),0)</f>
        <v>0</v>
      </c>
      <c r="Y13" s="10">
        <f t="shared" ref="Y13:Y32" si="5">IFERROR((W13/G13),0)</f>
        <v>0</v>
      </c>
      <c r="Z13" s="21"/>
    </row>
    <row r="14" spans="2:32" ht="79.5" customHeight="1" x14ac:dyDescent="0.25">
      <c r="B14" s="259" t="s">
        <v>139</v>
      </c>
      <c r="C14" s="245" t="s">
        <v>140</v>
      </c>
      <c r="D14" s="111" t="s">
        <v>141</v>
      </c>
      <c r="E14" s="40" t="s">
        <v>142</v>
      </c>
      <c r="F14" s="40" t="s">
        <v>101</v>
      </c>
      <c r="G14" s="43">
        <v>0</v>
      </c>
      <c r="H14" s="43">
        <v>0</v>
      </c>
      <c r="I14" s="23"/>
      <c r="J14" s="20">
        <v>15404919</v>
      </c>
      <c r="K14" s="31"/>
      <c r="L14" s="31"/>
      <c r="M14" s="110" t="s">
        <v>224</v>
      </c>
      <c r="N14" s="20">
        <v>19909278</v>
      </c>
      <c r="O14" s="11">
        <f t="shared" si="0"/>
        <v>0</v>
      </c>
      <c r="P14" s="11">
        <f t="shared" si="0"/>
        <v>-0.29239744785415622</v>
      </c>
      <c r="Q14" s="12">
        <f t="shared" si="1"/>
        <v>0</v>
      </c>
      <c r="R14" s="12">
        <f t="shared" si="2"/>
        <v>0</v>
      </c>
      <c r="S14" s="19"/>
      <c r="T14" s="36"/>
      <c r="U14" s="20"/>
      <c r="V14" s="9">
        <f t="shared" si="3"/>
        <v>0</v>
      </c>
      <c r="W14" s="9">
        <f t="shared" si="3"/>
        <v>0</v>
      </c>
      <c r="X14" s="10">
        <f t="shared" si="4"/>
        <v>0</v>
      </c>
      <c r="Y14" s="10">
        <f t="shared" si="5"/>
        <v>0</v>
      </c>
      <c r="Z14" s="21"/>
      <c r="AD14" s="186"/>
      <c r="AF14" s="187"/>
    </row>
    <row r="15" spans="2:32" ht="30" x14ac:dyDescent="0.25">
      <c r="B15" s="259"/>
      <c r="C15" s="245"/>
      <c r="D15" s="111" t="s">
        <v>143</v>
      </c>
      <c r="E15" s="40" t="s">
        <v>144</v>
      </c>
      <c r="F15" s="40"/>
      <c r="G15" s="112"/>
      <c r="H15" s="112"/>
      <c r="I15" s="23"/>
      <c r="J15" s="24">
        <v>67743950</v>
      </c>
      <c r="K15" s="31"/>
      <c r="L15" s="31"/>
      <c r="M15" s="110" t="s">
        <v>224</v>
      </c>
      <c r="N15" s="24">
        <v>126727245</v>
      </c>
      <c r="O15" s="11">
        <f t="shared" si="0"/>
        <v>0</v>
      </c>
      <c r="P15" s="11">
        <f t="shared" si="0"/>
        <v>-0.87067989097181364</v>
      </c>
      <c r="Q15" s="12">
        <f t="shared" si="1"/>
        <v>0</v>
      </c>
      <c r="R15" s="12">
        <f t="shared" si="2"/>
        <v>0</v>
      </c>
      <c r="S15" s="19"/>
      <c r="T15" s="36"/>
      <c r="U15" s="20"/>
      <c r="V15" s="9">
        <f t="shared" si="3"/>
        <v>0</v>
      </c>
      <c r="W15" s="9">
        <f t="shared" si="3"/>
        <v>0</v>
      </c>
      <c r="X15" s="10">
        <f t="shared" si="4"/>
        <v>0</v>
      </c>
      <c r="Y15" s="10">
        <f t="shared" si="5"/>
        <v>0</v>
      </c>
      <c r="Z15" s="21"/>
    </row>
    <row r="16" spans="2:32" ht="117" customHeight="1" x14ac:dyDescent="0.25">
      <c r="B16" s="259" t="s">
        <v>145</v>
      </c>
      <c r="C16" s="245" t="s">
        <v>146</v>
      </c>
      <c r="D16" s="113" t="s">
        <v>147</v>
      </c>
      <c r="E16" s="114" t="s">
        <v>224</v>
      </c>
      <c r="F16" s="113" t="s">
        <v>99</v>
      </c>
      <c r="G16" s="115">
        <v>1.4999999999999999E-2</v>
      </c>
      <c r="H16" s="116">
        <v>0.01</v>
      </c>
      <c r="I16" s="95"/>
      <c r="J16" s="93">
        <v>684434361</v>
      </c>
      <c r="K16" s="117"/>
      <c r="L16" s="117"/>
      <c r="M16" s="110" t="s">
        <v>224</v>
      </c>
      <c r="N16" s="24">
        <v>426319528</v>
      </c>
      <c r="O16" s="11">
        <f t="shared" si="0"/>
        <v>0</v>
      </c>
      <c r="P16" s="11">
        <f t="shared" si="0"/>
        <v>0.37712138330237921</v>
      </c>
      <c r="Q16" s="12">
        <f t="shared" si="1"/>
        <v>0</v>
      </c>
      <c r="R16" s="12">
        <f t="shared" si="2"/>
        <v>25.141425553491949</v>
      </c>
      <c r="S16" s="118" t="s">
        <v>255</v>
      </c>
      <c r="T16" s="36"/>
      <c r="U16" s="20"/>
      <c r="V16" s="9">
        <f t="shared" si="3"/>
        <v>0</v>
      </c>
      <c r="W16" s="9">
        <f t="shared" si="3"/>
        <v>0</v>
      </c>
      <c r="X16" s="10">
        <f t="shared" si="4"/>
        <v>0</v>
      </c>
      <c r="Y16" s="10">
        <f>IFERROR((W16/G16),0)</f>
        <v>0</v>
      </c>
      <c r="Z16" s="119"/>
    </row>
    <row r="17" spans="2:26" ht="48" customHeight="1" x14ac:dyDescent="0.25">
      <c r="B17" s="259"/>
      <c r="C17" s="245"/>
      <c r="D17" s="113" t="s">
        <v>149</v>
      </c>
      <c r="E17" s="113" t="s">
        <v>150</v>
      </c>
      <c r="F17" s="114" t="s">
        <v>101</v>
      </c>
      <c r="G17" s="116">
        <v>0</v>
      </c>
      <c r="H17" s="116">
        <v>0</v>
      </c>
      <c r="I17" s="120" t="s">
        <v>224</v>
      </c>
      <c r="J17" s="92">
        <v>0</v>
      </c>
      <c r="K17" s="121"/>
      <c r="L17" s="121"/>
      <c r="M17" s="110" t="s">
        <v>224</v>
      </c>
      <c r="N17" s="20">
        <v>0</v>
      </c>
      <c r="O17" s="11">
        <f t="shared" si="0"/>
        <v>0</v>
      </c>
      <c r="P17" s="11">
        <f t="shared" si="0"/>
        <v>0</v>
      </c>
      <c r="Q17" s="12">
        <f t="shared" si="1"/>
        <v>0</v>
      </c>
      <c r="R17" s="12">
        <f t="shared" si="2"/>
        <v>0</v>
      </c>
      <c r="S17" s="19"/>
      <c r="T17" s="121"/>
      <c r="U17" s="57"/>
      <c r="V17" s="9">
        <f t="shared" si="3"/>
        <v>0</v>
      </c>
      <c r="W17" s="9">
        <f t="shared" si="3"/>
        <v>0</v>
      </c>
      <c r="X17" s="10">
        <f t="shared" si="4"/>
        <v>0</v>
      </c>
      <c r="Y17" s="10">
        <f t="shared" si="5"/>
        <v>0</v>
      </c>
      <c r="Z17" s="21"/>
    </row>
    <row r="18" spans="2:26" ht="33.75" customHeight="1" x14ac:dyDescent="0.25">
      <c r="B18" s="259"/>
      <c r="C18" s="40" t="s">
        <v>151</v>
      </c>
      <c r="D18" s="113" t="s">
        <v>152</v>
      </c>
      <c r="E18" s="114" t="s">
        <v>224</v>
      </c>
      <c r="F18" s="114" t="s">
        <v>99</v>
      </c>
      <c r="G18" s="122">
        <v>1.4999999999999999E-2</v>
      </c>
      <c r="H18" s="116">
        <v>0.01</v>
      </c>
      <c r="I18" s="120" t="s">
        <v>224</v>
      </c>
      <c r="J18" s="92">
        <v>548041604</v>
      </c>
      <c r="K18" s="123"/>
      <c r="L18" s="123"/>
      <c r="M18" s="110" t="s">
        <v>224</v>
      </c>
      <c r="N18" s="20">
        <v>405135399</v>
      </c>
      <c r="O18" s="11">
        <f t="shared" si="0"/>
        <v>0</v>
      </c>
      <c r="P18" s="11">
        <f t="shared" si="0"/>
        <v>0.26075794968295873</v>
      </c>
      <c r="Q18" s="12">
        <f t="shared" si="1"/>
        <v>0</v>
      </c>
      <c r="R18" s="12">
        <f t="shared" si="2"/>
        <v>17.383863312197249</v>
      </c>
      <c r="S18" s="118" t="s">
        <v>256</v>
      </c>
      <c r="T18" s="36"/>
      <c r="U18" s="20"/>
      <c r="V18" s="9">
        <f t="shared" si="3"/>
        <v>0</v>
      </c>
      <c r="W18" s="9">
        <f t="shared" si="3"/>
        <v>0</v>
      </c>
      <c r="X18" s="10">
        <f t="shared" si="4"/>
        <v>0</v>
      </c>
      <c r="Y18" s="10">
        <f t="shared" si="5"/>
        <v>0</v>
      </c>
      <c r="Z18" s="119"/>
    </row>
    <row r="19" spans="2:26" ht="38.25" customHeight="1" x14ac:dyDescent="0.25">
      <c r="B19" s="259"/>
      <c r="C19" s="245" t="s">
        <v>153</v>
      </c>
      <c r="D19" s="40" t="s">
        <v>257</v>
      </c>
      <c r="E19" s="40" t="s">
        <v>144</v>
      </c>
      <c r="F19" s="41" t="s">
        <v>101</v>
      </c>
      <c r="G19" s="18">
        <v>0</v>
      </c>
      <c r="H19" s="18">
        <v>0</v>
      </c>
      <c r="I19" s="120" t="s">
        <v>224</v>
      </c>
      <c r="J19" s="92">
        <v>3428119085</v>
      </c>
      <c r="K19" s="30"/>
      <c r="L19" s="30"/>
      <c r="M19" s="110" t="s">
        <v>224</v>
      </c>
      <c r="N19" s="20">
        <v>3058565217</v>
      </c>
      <c r="O19" s="11">
        <f t="shared" si="0"/>
        <v>0</v>
      </c>
      <c r="P19" s="11">
        <f t="shared" si="0"/>
        <v>0.10780076737036692</v>
      </c>
      <c r="Q19" s="12">
        <f t="shared" si="1"/>
        <v>0</v>
      </c>
      <c r="R19" s="12">
        <f t="shared" si="2"/>
        <v>0</v>
      </c>
      <c r="S19" s="19"/>
      <c r="T19" s="36"/>
      <c r="U19" s="20"/>
      <c r="V19" s="9">
        <f t="shared" si="3"/>
        <v>0</v>
      </c>
      <c r="W19" s="9">
        <f t="shared" si="3"/>
        <v>0</v>
      </c>
      <c r="X19" s="10">
        <f t="shared" si="4"/>
        <v>0</v>
      </c>
      <c r="Y19" s="10">
        <f t="shared" si="5"/>
        <v>0</v>
      </c>
      <c r="Z19" s="21"/>
    </row>
    <row r="20" spans="2:26" ht="38.25" customHeight="1" x14ac:dyDescent="0.25">
      <c r="B20" s="259"/>
      <c r="C20" s="245"/>
      <c r="D20" s="40" t="s">
        <v>258</v>
      </c>
      <c r="E20" s="40" t="s">
        <v>259</v>
      </c>
      <c r="F20" s="41" t="s">
        <v>101</v>
      </c>
      <c r="G20" s="18">
        <v>0</v>
      </c>
      <c r="H20" s="18">
        <v>0</v>
      </c>
      <c r="I20" s="19" t="s">
        <v>224</v>
      </c>
      <c r="J20" s="20">
        <v>0</v>
      </c>
      <c r="K20" s="30"/>
      <c r="L20" s="30"/>
      <c r="M20" s="110" t="s">
        <v>224</v>
      </c>
      <c r="N20" s="20">
        <v>4431999990</v>
      </c>
      <c r="O20" s="11">
        <f t="shared" si="0"/>
        <v>0</v>
      </c>
      <c r="P20" s="11">
        <f t="shared" si="0"/>
        <v>0</v>
      </c>
      <c r="Q20" s="12">
        <f t="shared" si="1"/>
        <v>0</v>
      </c>
      <c r="R20" s="12">
        <f t="shared" si="2"/>
        <v>0</v>
      </c>
      <c r="S20" s="19"/>
      <c r="T20" s="36"/>
      <c r="U20" s="20"/>
      <c r="V20" s="9">
        <f t="shared" si="3"/>
        <v>0</v>
      </c>
      <c r="W20" s="9">
        <f t="shared" si="3"/>
        <v>0</v>
      </c>
      <c r="X20" s="10">
        <f t="shared" si="4"/>
        <v>0</v>
      </c>
      <c r="Y20" s="10">
        <f t="shared" si="5"/>
        <v>0</v>
      </c>
      <c r="Z20" s="21"/>
    </row>
    <row r="21" spans="2:26" ht="45.75" customHeight="1" x14ac:dyDescent="0.25">
      <c r="B21" s="259"/>
      <c r="C21" s="245"/>
      <c r="D21" s="40" t="s">
        <v>159</v>
      </c>
      <c r="E21" s="40" t="s">
        <v>144</v>
      </c>
      <c r="F21" s="41" t="s">
        <v>101</v>
      </c>
      <c r="G21" s="18">
        <v>0</v>
      </c>
      <c r="H21" s="18">
        <v>0</v>
      </c>
      <c r="I21" s="19" t="s">
        <v>224</v>
      </c>
      <c r="J21" s="20">
        <v>689235062</v>
      </c>
      <c r="K21" s="30"/>
      <c r="L21" s="30"/>
      <c r="M21" s="110" t="s">
        <v>224</v>
      </c>
      <c r="N21" s="20">
        <v>168307352</v>
      </c>
      <c r="O21" s="11">
        <f t="shared" si="0"/>
        <v>0</v>
      </c>
      <c r="P21" s="11">
        <f t="shared" si="0"/>
        <v>0.75580558610641313</v>
      </c>
      <c r="Q21" s="12">
        <f t="shared" si="1"/>
        <v>0</v>
      </c>
      <c r="R21" s="12">
        <f t="shared" si="2"/>
        <v>0</v>
      </c>
      <c r="S21" s="19"/>
      <c r="T21" s="36"/>
      <c r="U21" s="20"/>
      <c r="V21" s="9">
        <f t="shared" si="3"/>
        <v>0</v>
      </c>
      <c r="W21" s="9">
        <f t="shared" si="3"/>
        <v>0</v>
      </c>
      <c r="X21" s="10">
        <f t="shared" si="4"/>
        <v>0</v>
      </c>
      <c r="Y21" s="10">
        <f t="shared" si="5"/>
        <v>0</v>
      </c>
      <c r="Z21" s="21"/>
    </row>
    <row r="22" spans="2:26" ht="63.75" customHeight="1" x14ac:dyDescent="0.25">
      <c r="B22" s="259"/>
      <c r="C22" s="245"/>
      <c r="D22" s="40" t="s">
        <v>161</v>
      </c>
      <c r="E22" s="40" t="s">
        <v>162</v>
      </c>
      <c r="F22" s="41" t="s">
        <v>99</v>
      </c>
      <c r="G22" s="18">
        <v>0</v>
      </c>
      <c r="H22" s="18">
        <v>0.01</v>
      </c>
      <c r="I22" s="36">
        <v>195234</v>
      </c>
      <c r="J22" s="20">
        <v>1384275019</v>
      </c>
      <c r="K22" s="30"/>
      <c r="L22" s="30"/>
      <c r="M22" s="79">
        <v>184758</v>
      </c>
      <c r="N22" s="20">
        <v>1673203951</v>
      </c>
      <c r="O22" s="11">
        <f t="shared" si="0"/>
        <v>5.3658686499277741E-2</v>
      </c>
      <c r="P22" s="11">
        <f t="shared" si="0"/>
        <v>-0.20872220334418956</v>
      </c>
      <c r="Q22" s="12">
        <f t="shared" si="1"/>
        <v>5.3658686499277737</v>
      </c>
      <c r="R22" s="12">
        <f t="shared" si="2"/>
        <v>0</v>
      </c>
      <c r="S22" s="53" t="s">
        <v>260</v>
      </c>
      <c r="T22" s="36"/>
      <c r="U22" s="20"/>
      <c r="V22" s="9">
        <f t="shared" si="3"/>
        <v>0</v>
      </c>
      <c r="W22" s="9">
        <f t="shared" si="3"/>
        <v>0</v>
      </c>
      <c r="X22" s="10">
        <f t="shared" si="4"/>
        <v>0</v>
      </c>
      <c r="Y22" s="10">
        <f t="shared" si="5"/>
        <v>0</v>
      </c>
      <c r="Z22" s="53" t="s">
        <v>261</v>
      </c>
    </row>
    <row r="23" spans="2:26" ht="36.75" customHeight="1" x14ac:dyDescent="0.25">
      <c r="B23" s="259"/>
      <c r="C23" s="246" t="s">
        <v>163</v>
      </c>
      <c r="D23" s="111" t="s">
        <v>164</v>
      </c>
      <c r="E23" s="40" t="s">
        <v>165</v>
      </c>
      <c r="F23" s="41" t="s">
        <v>101</v>
      </c>
      <c r="G23" s="18">
        <v>0</v>
      </c>
      <c r="H23" s="18">
        <v>0</v>
      </c>
      <c r="I23" s="36">
        <v>1775244</v>
      </c>
      <c r="J23" s="19">
        <v>0</v>
      </c>
      <c r="K23" s="265"/>
      <c r="L23" s="30"/>
      <c r="M23" s="79">
        <v>1532293</v>
      </c>
      <c r="N23" s="19">
        <v>0</v>
      </c>
      <c r="O23" s="11">
        <f t="shared" si="0"/>
        <v>0.13685499007460378</v>
      </c>
      <c r="P23" s="11">
        <f t="shared" si="0"/>
        <v>0</v>
      </c>
      <c r="Q23" s="12">
        <f t="shared" si="1"/>
        <v>0</v>
      </c>
      <c r="R23" s="12">
        <f t="shared" si="2"/>
        <v>0</v>
      </c>
      <c r="S23" s="19"/>
      <c r="T23" s="267"/>
      <c r="U23" s="20"/>
      <c r="V23" s="9">
        <f t="shared" si="3"/>
        <v>0</v>
      </c>
      <c r="W23" s="9">
        <f t="shared" si="3"/>
        <v>0</v>
      </c>
      <c r="X23" s="10">
        <f t="shared" si="4"/>
        <v>0</v>
      </c>
      <c r="Y23" s="10">
        <f t="shared" si="5"/>
        <v>0</v>
      </c>
      <c r="Z23" s="52" t="s">
        <v>262</v>
      </c>
    </row>
    <row r="24" spans="2:26" ht="54" customHeight="1" x14ac:dyDescent="0.25">
      <c r="B24" s="259"/>
      <c r="C24" s="247"/>
      <c r="D24" s="111" t="s">
        <v>167</v>
      </c>
      <c r="E24" s="40" t="s">
        <v>168</v>
      </c>
      <c r="F24" s="41" t="s">
        <v>101</v>
      </c>
      <c r="G24" s="18">
        <v>0</v>
      </c>
      <c r="H24" s="18">
        <v>0</v>
      </c>
      <c r="I24" s="19" t="s">
        <v>224</v>
      </c>
      <c r="J24" s="19">
        <v>0</v>
      </c>
      <c r="K24" s="266"/>
      <c r="L24" s="30"/>
      <c r="M24" s="79">
        <v>109770</v>
      </c>
      <c r="N24" s="19">
        <v>0</v>
      </c>
      <c r="O24" s="11">
        <f t="shared" si="0"/>
        <v>0</v>
      </c>
      <c r="P24" s="11">
        <f t="shared" si="0"/>
        <v>0</v>
      </c>
      <c r="Q24" s="12">
        <f t="shared" si="1"/>
        <v>0</v>
      </c>
      <c r="R24" s="12">
        <f t="shared" si="2"/>
        <v>0</v>
      </c>
      <c r="S24" s="19"/>
      <c r="T24" s="268"/>
      <c r="U24" s="20"/>
      <c r="V24" s="9">
        <f t="shared" si="3"/>
        <v>0</v>
      </c>
      <c r="W24" s="9">
        <f t="shared" si="3"/>
        <v>0</v>
      </c>
      <c r="X24" s="10">
        <f t="shared" si="4"/>
        <v>0</v>
      </c>
      <c r="Y24" s="10">
        <f t="shared" si="5"/>
        <v>0</v>
      </c>
      <c r="Z24" s="21"/>
    </row>
    <row r="25" spans="2:26" ht="89.1" customHeight="1" x14ac:dyDescent="0.25">
      <c r="B25" s="259"/>
      <c r="C25" s="237" t="s">
        <v>169</v>
      </c>
      <c r="D25" s="40" t="s">
        <v>170</v>
      </c>
      <c r="E25" s="40" t="s">
        <v>144</v>
      </c>
      <c r="F25" s="41" t="s">
        <v>101</v>
      </c>
      <c r="G25" s="18">
        <v>0</v>
      </c>
      <c r="H25" s="18">
        <v>0</v>
      </c>
      <c r="I25" s="19" t="s">
        <v>224</v>
      </c>
      <c r="J25" s="20">
        <v>238298991</v>
      </c>
      <c r="K25" s="30"/>
      <c r="L25" s="30"/>
      <c r="M25" s="110" t="s">
        <v>224</v>
      </c>
      <c r="N25" s="20">
        <v>159784379</v>
      </c>
      <c r="O25" s="11">
        <f t="shared" si="0"/>
        <v>0</v>
      </c>
      <c r="P25" s="11">
        <f t="shared" si="0"/>
        <v>0.32947941437150274</v>
      </c>
      <c r="Q25" s="12">
        <f t="shared" si="1"/>
        <v>0</v>
      </c>
      <c r="R25" s="12">
        <f t="shared" si="2"/>
        <v>0</v>
      </c>
      <c r="S25" s="53" t="s">
        <v>263</v>
      </c>
      <c r="T25" s="36"/>
      <c r="U25" s="20"/>
      <c r="V25" s="9">
        <f t="shared" si="3"/>
        <v>0</v>
      </c>
      <c r="W25" s="9">
        <f t="shared" si="3"/>
        <v>0</v>
      </c>
      <c r="X25" s="10">
        <f t="shared" si="4"/>
        <v>0</v>
      </c>
      <c r="Y25" s="10">
        <f t="shared" si="5"/>
        <v>0</v>
      </c>
      <c r="Z25" s="21"/>
    </row>
    <row r="26" spans="2:26" ht="89.1" customHeight="1" x14ac:dyDescent="0.25">
      <c r="B26" s="259"/>
      <c r="C26" s="248"/>
      <c r="D26" s="111" t="s">
        <v>171</v>
      </c>
      <c r="E26" s="40" t="s">
        <v>144</v>
      </c>
      <c r="F26" s="41" t="s">
        <v>101</v>
      </c>
      <c r="G26" s="18">
        <v>0</v>
      </c>
      <c r="H26" s="18">
        <v>0</v>
      </c>
      <c r="I26" s="19" t="s">
        <v>224</v>
      </c>
      <c r="J26" s="20">
        <v>856258720</v>
      </c>
      <c r="K26" s="30"/>
      <c r="L26" s="30"/>
      <c r="M26" s="110" t="s">
        <v>224</v>
      </c>
      <c r="N26" s="20">
        <v>2377997127</v>
      </c>
      <c r="O26" s="11">
        <f t="shared" si="0"/>
        <v>0</v>
      </c>
      <c r="P26" s="11">
        <f t="shared" si="0"/>
        <v>-1.7771946392557614</v>
      </c>
      <c r="Q26" s="12">
        <f t="shared" si="1"/>
        <v>0</v>
      </c>
      <c r="R26" s="12">
        <f t="shared" si="2"/>
        <v>0</v>
      </c>
      <c r="S26" s="53" t="s">
        <v>264</v>
      </c>
      <c r="T26" s="36"/>
      <c r="U26" s="20"/>
      <c r="V26" s="9">
        <f t="shared" si="3"/>
        <v>0</v>
      </c>
      <c r="W26" s="9">
        <f t="shared" si="3"/>
        <v>0</v>
      </c>
      <c r="X26" s="10">
        <f t="shared" si="4"/>
        <v>0</v>
      </c>
      <c r="Y26" s="10">
        <f t="shared" si="5"/>
        <v>0</v>
      </c>
      <c r="Z26" s="21"/>
    </row>
    <row r="27" spans="2:26" ht="60" x14ac:dyDescent="0.25">
      <c r="B27" s="259"/>
      <c r="C27" s="237" t="s">
        <v>172</v>
      </c>
      <c r="D27" s="111" t="s">
        <v>173</v>
      </c>
      <c r="E27" s="40" t="s">
        <v>174</v>
      </c>
      <c r="F27" s="41" t="s">
        <v>101</v>
      </c>
      <c r="G27" s="18">
        <v>0</v>
      </c>
      <c r="H27" s="18">
        <v>0</v>
      </c>
      <c r="I27" s="19" t="s">
        <v>224</v>
      </c>
      <c r="J27" s="124">
        <v>4827200</v>
      </c>
      <c r="K27" s="30"/>
      <c r="L27" s="30"/>
      <c r="M27" s="110" t="s">
        <v>224</v>
      </c>
      <c r="N27" s="124">
        <v>39222800</v>
      </c>
      <c r="O27" s="11">
        <f t="shared" si="0"/>
        <v>0</v>
      </c>
      <c r="P27" s="11">
        <f t="shared" si="0"/>
        <v>-7.1253728869738158</v>
      </c>
      <c r="Q27" s="12">
        <f t="shared" si="1"/>
        <v>0</v>
      </c>
      <c r="R27" s="12">
        <f t="shared" si="2"/>
        <v>0</v>
      </c>
      <c r="S27" s="19"/>
      <c r="T27" s="36"/>
      <c r="U27" s="20"/>
      <c r="V27" s="9">
        <f t="shared" si="3"/>
        <v>0</v>
      </c>
      <c r="W27" s="9">
        <f t="shared" si="3"/>
        <v>0</v>
      </c>
      <c r="X27" s="10">
        <f t="shared" si="4"/>
        <v>0</v>
      </c>
      <c r="Y27" s="10">
        <f t="shared" si="5"/>
        <v>0</v>
      </c>
      <c r="Z27" s="21"/>
    </row>
    <row r="28" spans="2:26" ht="60" x14ac:dyDescent="0.25">
      <c r="B28" s="259"/>
      <c r="C28" s="248"/>
      <c r="D28" s="111" t="s">
        <v>175</v>
      </c>
      <c r="E28" s="40" t="s">
        <v>174</v>
      </c>
      <c r="F28" s="41" t="s">
        <v>101</v>
      </c>
      <c r="G28" s="18">
        <v>0</v>
      </c>
      <c r="H28" s="18">
        <v>0</v>
      </c>
      <c r="I28" s="19" t="s">
        <v>224</v>
      </c>
      <c r="J28" s="124">
        <v>154467674</v>
      </c>
      <c r="K28" s="30"/>
      <c r="L28" s="30"/>
      <c r="M28" s="110" t="s">
        <v>224</v>
      </c>
      <c r="N28" s="124">
        <v>251944134</v>
      </c>
      <c r="O28" s="11">
        <f t="shared" si="0"/>
        <v>0</v>
      </c>
      <c r="P28" s="11">
        <f t="shared" si="0"/>
        <v>-0.6310476326587271</v>
      </c>
      <c r="Q28" s="12">
        <f t="shared" si="1"/>
        <v>0</v>
      </c>
      <c r="R28" s="12">
        <f t="shared" si="2"/>
        <v>0</v>
      </c>
      <c r="S28" s="19"/>
      <c r="T28" s="36"/>
      <c r="U28" s="20"/>
      <c r="V28" s="9">
        <f t="shared" si="3"/>
        <v>0</v>
      </c>
      <c r="W28" s="9">
        <f t="shared" si="3"/>
        <v>0</v>
      </c>
      <c r="X28" s="10">
        <f t="shared" si="4"/>
        <v>0</v>
      </c>
      <c r="Y28" s="10">
        <f t="shared" si="5"/>
        <v>0</v>
      </c>
      <c r="Z28" s="21"/>
    </row>
    <row r="29" spans="2:26" ht="118.5" customHeight="1" x14ac:dyDescent="0.25">
      <c r="B29" s="259"/>
      <c r="C29" s="40" t="s">
        <v>176</v>
      </c>
      <c r="D29" s="40" t="s">
        <v>251</v>
      </c>
      <c r="E29" s="40" t="s">
        <v>178</v>
      </c>
      <c r="F29" s="41" t="s">
        <v>101</v>
      </c>
      <c r="G29" s="18">
        <v>0</v>
      </c>
      <c r="H29" s="18">
        <v>0</v>
      </c>
      <c r="I29" s="19" t="s">
        <v>224</v>
      </c>
      <c r="J29" s="20">
        <v>1923196573</v>
      </c>
      <c r="K29" s="30"/>
      <c r="L29" s="30"/>
      <c r="M29" s="110" t="s">
        <v>224</v>
      </c>
      <c r="N29" s="20">
        <v>4097496131</v>
      </c>
      <c r="O29" s="11">
        <f t="shared" si="0"/>
        <v>0</v>
      </c>
      <c r="P29" s="11">
        <f t="shared" si="0"/>
        <v>-1.1305654286853808</v>
      </c>
      <c r="Q29" s="12">
        <f t="shared" si="1"/>
        <v>0</v>
      </c>
      <c r="R29" s="12">
        <f t="shared" si="2"/>
        <v>0</v>
      </c>
      <c r="S29" s="53" t="s">
        <v>265</v>
      </c>
      <c r="T29" s="36"/>
      <c r="U29" s="20"/>
      <c r="V29" s="9">
        <f t="shared" si="3"/>
        <v>0</v>
      </c>
      <c r="W29" s="9">
        <f t="shared" si="3"/>
        <v>0</v>
      </c>
      <c r="X29" s="10">
        <f t="shared" si="4"/>
        <v>0</v>
      </c>
      <c r="Y29" s="10">
        <f t="shared" si="5"/>
        <v>0</v>
      </c>
      <c r="Z29" s="21"/>
    </row>
    <row r="30" spans="2:26" ht="45" x14ac:dyDescent="0.25">
      <c r="B30" s="254" t="s">
        <v>180</v>
      </c>
      <c r="C30" s="237" t="s">
        <v>181</v>
      </c>
      <c r="D30" s="39" t="s">
        <v>182</v>
      </c>
      <c r="E30" s="39" t="s">
        <v>252</v>
      </c>
      <c r="F30" s="41" t="s">
        <v>101</v>
      </c>
      <c r="G30" s="18">
        <v>0</v>
      </c>
      <c r="H30" s="18">
        <v>0</v>
      </c>
      <c r="I30" s="19" t="s">
        <v>224</v>
      </c>
      <c r="J30" s="20">
        <v>2921747</v>
      </c>
      <c r="K30" s="30"/>
      <c r="L30" s="30"/>
      <c r="M30" s="110" t="s">
        <v>224</v>
      </c>
      <c r="N30" s="20">
        <v>2511569</v>
      </c>
      <c r="O30" s="11">
        <f t="shared" si="0"/>
        <v>0</v>
      </c>
      <c r="P30" s="11">
        <f t="shared" si="0"/>
        <v>0.14038792544323653</v>
      </c>
      <c r="Q30" s="12">
        <f t="shared" si="1"/>
        <v>0</v>
      </c>
      <c r="R30" s="12">
        <f t="shared" si="2"/>
        <v>0</v>
      </c>
      <c r="S30" s="19"/>
      <c r="T30" s="36"/>
      <c r="U30" s="20"/>
      <c r="V30" s="9">
        <f t="shared" si="3"/>
        <v>0</v>
      </c>
      <c r="W30" s="9">
        <f t="shared" si="3"/>
        <v>0</v>
      </c>
      <c r="X30" s="10">
        <f t="shared" si="4"/>
        <v>0</v>
      </c>
      <c r="Y30" s="10">
        <f t="shared" si="5"/>
        <v>0</v>
      </c>
      <c r="Z30" s="21"/>
    </row>
    <row r="31" spans="2:26" ht="45" x14ac:dyDescent="0.25">
      <c r="B31" s="255"/>
      <c r="C31" s="238"/>
      <c r="D31" s="39" t="s">
        <v>185</v>
      </c>
      <c r="E31" s="39" t="s">
        <v>252</v>
      </c>
      <c r="F31" s="41" t="s">
        <v>101</v>
      </c>
      <c r="G31" s="18">
        <v>0</v>
      </c>
      <c r="H31" s="18">
        <v>0</v>
      </c>
      <c r="I31" s="19" t="s">
        <v>224</v>
      </c>
      <c r="J31" s="20">
        <v>7360650</v>
      </c>
      <c r="K31" s="30"/>
      <c r="L31" s="30"/>
      <c r="M31" s="110" t="s">
        <v>224</v>
      </c>
      <c r="N31" s="20">
        <v>12179630</v>
      </c>
      <c r="O31" s="11">
        <f t="shared" si="0"/>
        <v>0</v>
      </c>
      <c r="P31" s="11">
        <f t="shared" si="0"/>
        <v>-0.65469489786907409</v>
      </c>
      <c r="Q31" s="12">
        <f t="shared" si="1"/>
        <v>0</v>
      </c>
      <c r="R31" s="12">
        <f t="shared" si="2"/>
        <v>0</v>
      </c>
      <c r="S31" s="106"/>
      <c r="T31" s="36"/>
      <c r="U31" s="20"/>
      <c r="V31" s="9">
        <f t="shared" si="3"/>
        <v>0</v>
      </c>
      <c r="W31" s="9">
        <f t="shared" si="3"/>
        <v>0</v>
      </c>
      <c r="X31" s="10">
        <f t="shared" si="4"/>
        <v>0</v>
      </c>
      <c r="Y31" s="10">
        <f t="shared" si="5"/>
        <v>0</v>
      </c>
      <c r="Z31" s="21"/>
    </row>
    <row r="32" spans="2:26" ht="45.75" thickBot="1" x14ac:dyDescent="0.3">
      <c r="B32" s="256"/>
      <c r="C32" s="239"/>
      <c r="D32" s="25" t="s">
        <v>186</v>
      </c>
      <c r="E32" s="25" t="s">
        <v>253</v>
      </c>
      <c r="F32" s="41" t="s">
        <v>101</v>
      </c>
      <c r="G32" s="18">
        <v>0</v>
      </c>
      <c r="H32" s="18">
        <v>0</v>
      </c>
      <c r="I32" s="19" t="s">
        <v>224</v>
      </c>
      <c r="J32" s="20">
        <v>1658165542</v>
      </c>
      <c r="K32" s="30"/>
      <c r="L32" s="30"/>
      <c r="M32" s="110" t="s">
        <v>224</v>
      </c>
      <c r="N32" s="20">
        <v>1993105233</v>
      </c>
      <c r="O32" s="11">
        <f t="shared" si="0"/>
        <v>0</v>
      </c>
      <c r="P32" s="11">
        <f t="shared" si="0"/>
        <v>-0.20199412092233682</v>
      </c>
      <c r="Q32" s="12">
        <f t="shared" si="1"/>
        <v>0</v>
      </c>
      <c r="R32" s="12">
        <f t="shared" si="2"/>
        <v>0</v>
      </c>
      <c r="S32" s="106"/>
      <c r="T32" s="36"/>
      <c r="U32" s="20"/>
      <c r="V32" s="9">
        <f t="shared" si="3"/>
        <v>0</v>
      </c>
      <c r="W32" s="9">
        <f t="shared" si="3"/>
        <v>0</v>
      </c>
      <c r="X32" s="10">
        <f t="shared" si="4"/>
        <v>0</v>
      </c>
      <c r="Y32" s="10">
        <f t="shared" si="5"/>
        <v>0</v>
      </c>
      <c r="Z32" s="21"/>
    </row>
    <row r="33" spans="2:26" ht="60.75" customHeight="1" x14ac:dyDescent="0.25">
      <c r="B33" s="125" t="s">
        <v>189</v>
      </c>
      <c r="C33" s="41" t="s">
        <v>134</v>
      </c>
      <c r="D33" s="109" t="s">
        <v>134</v>
      </c>
      <c r="E33" s="41" t="s">
        <v>135</v>
      </c>
      <c r="F33" s="41" t="s">
        <v>101</v>
      </c>
      <c r="G33" s="18">
        <v>0</v>
      </c>
      <c r="H33" s="18">
        <v>0</v>
      </c>
      <c r="I33" s="19">
        <v>103</v>
      </c>
      <c r="J33" s="20">
        <v>3746233226</v>
      </c>
      <c r="K33" s="30"/>
      <c r="L33" s="30"/>
      <c r="M33" s="110">
        <v>115</v>
      </c>
      <c r="N33" s="20">
        <v>1843702864</v>
      </c>
      <c r="O33" s="11">
        <f t="shared" si="0"/>
        <v>-0.11650485436893199</v>
      </c>
      <c r="P33" s="11">
        <f t="shared" si="0"/>
        <v>0.50785155307359386</v>
      </c>
      <c r="Q33" s="12">
        <f t="shared" si="1"/>
        <v>0</v>
      </c>
      <c r="R33" s="12">
        <f t="shared" si="2"/>
        <v>0</v>
      </c>
      <c r="S33" s="19"/>
      <c r="T33" s="36"/>
      <c r="U33" s="20"/>
      <c r="V33" s="18" t="s">
        <v>190</v>
      </c>
      <c r="W33" s="18" t="s">
        <v>190</v>
      </c>
      <c r="X33" s="18" t="s">
        <v>190</v>
      </c>
      <c r="Y33" s="18" t="s">
        <v>190</v>
      </c>
      <c r="Z33" s="21"/>
    </row>
    <row r="34" spans="2:26" ht="45" x14ac:dyDescent="0.25">
      <c r="B34" s="126" t="s">
        <v>145</v>
      </c>
      <c r="C34" s="114" t="s">
        <v>266</v>
      </c>
      <c r="D34" s="114" t="s">
        <v>266</v>
      </c>
      <c r="E34" s="114" t="s">
        <v>267</v>
      </c>
      <c r="F34" s="114" t="s">
        <v>99</v>
      </c>
      <c r="G34" s="116">
        <v>0.01</v>
      </c>
      <c r="H34" s="122">
        <v>0</v>
      </c>
      <c r="I34" s="127">
        <v>4410</v>
      </c>
      <c r="J34" s="128">
        <v>77126058</v>
      </c>
      <c r="K34" s="129"/>
      <c r="L34" s="129"/>
      <c r="M34" s="130">
        <v>4203</v>
      </c>
      <c r="N34" s="128">
        <v>269261613</v>
      </c>
      <c r="O34" s="11">
        <f t="shared" si="0"/>
        <v>4.6938775510204089E-2</v>
      </c>
      <c r="P34" s="11">
        <f t="shared" si="0"/>
        <v>-2.4911885811666923</v>
      </c>
      <c r="Q34" s="12">
        <f t="shared" si="1"/>
        <v>0</v>
      </c>
      <c r="R34" s="12">
        <f t="shared" si="2"/>
        <v>-249.11885811666923</v>
      </c>
      <c r="S34" s="19"/>
      <c r="T34" s="131"/>
      <c r="U34" s="128"/>
      <c r="V34" s="9">
        <f>IFERROR((1-(T34/K34)),0)</f>
        <v>0</v>
      </c>
      <c r="W34" s="9">
        <f t="shared" ref="W34:W35" si="6">IFERROR((1-(U34/L34)),0)</f>
        <v>0</v>
      </c>
      <c r="X34" s="10">
        <f t="shared" ref="X34:X35" si="7">IFERROR((V34/H34),0)</f>
        <v>0</v>
      </c>
      <c r="Y34" s="10">
        <f t="shared" ref="Y34:Y35" si="8">IFERROR((W34/G34),0)</f>
        <v>0</v>
      </c>
      <c r="Z34" s="21"/>
    </row>
    <row r="35" spans="2:26" x14ac:dyDescent="0.25">
      <c r="B35" s="126" t="s">
        <v>145</v>
      </c>
      <c r="C35" s="114" t="s">
        <v>204</v>
      </c>
      <c r="D35" s="114" t="s">
        <v>204</v>
      </c>
      <c r="E35" s="114" t="s">
        <v>224</v>
      </c>
      <c r="F35" s="114" t="s">
        <v>99</v>
      </c>
      <c r="G35" s="116">
        <v>0.01</v>
      </c>
      <c r="H35" s="116">
        <v>0</v>
      </c>
      <c r="I35" s="129"/>
      <c r="J35" s="128">
        <v>77996646</v>
      </c>
      <c r="K35" s="129"/>
      <c r="L35" s="129"/>
      <c r="M35" s="110" t="s">
        <v>224</v>
      </c>
      <c r="N35" s="128">
        <v>79891168</v>
      </c>
      <c r="O35" s="11">
        <f t="shared" si="0"/>
        <v>0</v>
      </c>
      <c r="P35" s="11">
        <f t="shared" si="0"/>
        <v>-2.4289788050629868E-2</v>
      </c>
      <c r="Q35" s="12">
        <f t="shared" si="1"/>
        <v>0</v>
      </c>
      <c r="R35" s="12">
        <f t="shared" si="2"/>
        <v>-2.4289788050629868</v>
      </c>
      <c r="S35" s="19"/>
      <c r="T35" s="132"/>
      <c r="U35" s="128"/>
      <c r="V35" s="9">
        <f t="shared" ref="V35" si="9">IFERROR((1-(T35/K35)),0)</f>
        <v>0</v>
      </c>
      <c r="W35" s="9">
        <f t="shared" si="6"/>
        <v>0</v>
      </c>
      <c r="X35" s="10">
        <f t="shared" si="7"/>
        <v>0</v>
      </c>
      <c r="Y35" s="10">
        <f t="shared" si="8"/>
        <v>0</v>
      </c>
      <c r="Z35" s="133"/>
    </row>
    <row r="37" spans="2:26" x14ac:dyDescent="0.25">
      <c r="K37" s="188"/>
    </row>
    <row r="38" spans="2:26" x14ac:dyDescent="0.25">
      <c r="J38" s="134"/>
      <c r="K38" s="134"/>
      <c r="L38" s="189"/>
      <c r="N38" s="134"/>
      <c r="P38" s="135"/>
      <c r="R38" s="136"/>
    </row>
    <row r="47" spans="2:26" ht="15.75" thickBot="1" x14ac:dyDescent="0.3"/>
    <row r="48" spans="2:26" ht="15.75" thickBot="1" x14ac:dyDescent="0.3">
      <c r="P48" s="137">
        <v>2022</v>
      </c>
      <c r="Q48" s="138">
        <v>2023</v>
      </c>
    </row>
    <row r="49" spans="15:18" ht="15.75" thickBot="1" x14ac:dyDescent="0.3">
      <c r="O49" s="139" t="s">
        <v>268</v>
      </c>
      <c r="P49" s="140">
        <v>1227165445</v>
      </c>
      <c r="Q49" s="140"/>
      <c r="R49" s="184"/>
    </row>
    <row r="50" spans="15:18" ht="15.75" thickBot="1" x14ac:dyDescent="0.3">
      <c r="O50" s="141" t="s">
        <v>269</v>
      </c>
      <c r="P50" s="140">
        <v>1091482167</v>
      </c>
      <c r="Q50" s="140"/>
      <c r="R50" s="184"/>
    </row>
    <row r="51" spans="15:18" ht="15.75" thickBot="1" x14ac:dyDescent="0.3">
      <c r="O51" s="141" t="s">
        <v>204</v>
      </c>
      <c r="P51" s="140">
        <v>172025794</v>
      </c>
      <c r="Q51" s="140"/>
      <c r="R51" s="184"/>
    </row>
    <row r="52" spans="15:18" x14ac:dyDescent="0.25">
      <c r="R52" s="184"/>
    </row>
    <row r="53" spans="15:18" x14ac:dyDescent="0.25">
      <c r="P53" s="183"/>
      <c r="Q53" s="183"/>
    </row>
    <row r="54" spans="15:18" ht="15.75" thickBot="1" x14ac:dyDescent="0.3"/>
    <row r="55" spans="15:18" ht="15.75" thickBot="1" x14ac:dyDescent="0.3">
      <c r="P55" s="137">
        <v>2022</v>
      </c>
      <c r="Q55" s="138">
        <v>2023</v>
      </c>
    </row>
    <row r="56" spans="15:18" ht="15.75" thickBot="1" x14ac:dyDescent="0.3">
      <c r="O56" s="141" t="s">
        <v>270</v>
      </c>
      <c r="P56" s="142">
        <v>4658</v>
      </c>
      <c r="Q56" s="143">
        <v>0</v>
      </c>
    </row>
  </sheetData>
  <mergeCells count="46">
    <mergeCell ref="B30:B32"/>
    <mergeCell ref="C30:C32"/>
    <mergeCell ref="C23:C24"/>
    <mergeCell ref="K23:K24"/>
    <mergeCell ref="T23:T24"/>
    <mergeCell ref="C25:C26"/>
    <mergeCell ref="I10:I11"/>
    <mergeCell ref="J10:J11"/>
    <mergeCell ref="K10:K11"/>
    <mergeCell ref="L10:L11"/>
    <mergeCell ref="M10:S10"/>
    <mergeCell ref="B12:B13"/>
    <mergeCell ref="B14:B15"/>
    <mergeCell ref="C14:C15"/>
    <mergeCell ref="B16:B29"/>
    <mergeCell ref="C16:C17"/>
    <mergeCell ref="C19:C22"/>
    <mergeCell ref="C27:C28"/>
    <mergeCell ref="B6:Z6"/>
    <mergeCell ref="B7:H7"/>
    <mergeCell ref="M7:Z7"/>
    <mergeCell ref="B8:C11"/>
    <mergeCell ref="D8:D11"/>
    <mergeCell ref="E8:E11"/>
    <mergeCell ref="F8:F11"/>
    <mergeCell ref="G8:G11"/>
    <mergeCell ref="H8:H11"/>
    <mergeCell ref="I8:J9"/>
    <mergeCell ref="K8:L9"/>
    <mergeCell ref="M8:P8"/>
    <mergeCell ref="T8:Z8"/>
    <mergeCell ref="M9:S9"/>
    <mergeCell ref="T9:Z9"/>
    <mergeCell ref="T10:Z10"/>
    <mergeCell ref="C4:H4"/>
    <mergeCell ref="I4:J4"/>
    <mergeCell ref="K4:Z4"/>
    <mergeCell ref="C5:H5"/>
    <mergeCell ref="I5:J5"/>
    <mergeCell ref="K5:Z5"/>
    <mergeCell ref="D1:Z1"/>
    <mergeCell ref="C2:H2"/>
    <mergeCell ref="I2:J2"/>
    <mergeCell ref="K2:Z2"/>
    <mergeCell ref="C3:H3"/>
    <mergeCell ref="K3:Z3"/>
  </mergeCells>
  <dataValidations count="14">
    <dataValidation allowBlank="1" showInputMessage="1" showErrorMessage="1" prompt="Defina la referencia que se usará  para medir el rubro o componente. Ejem. Metro cúbico, personas, horas, entre otros." sqref="E8:E11" xr:uid="{CD65E2C9-B790-48B7-83A4-9D17229CDA37}"/>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F8:F11" xr:uid="{8D256B36-9719-4AB2-A7FA-E622EF781DF5}"/>
    <dataValidation allowBlank="1" showInputMessage="1" showErrorMessage="1" prompt="Si en la celda &quot;E&quot;, selecionó SI, defina una meta en porcentaje para mantener o reducir el gasto en la vigencia. (En giros presupuestales)" sqref="G8:G11" xr:uid="{ED90E43E-C6D4-41EE-A86C-96A376D11261}"/>
    <dataValidation allowBlank="1" showInputMessage="1" showErrorMessage="1" prompt="Si en la celda &quot;E&quot;, selecionó SI, defina una meta en porcentaje para mantener o reducir el gasto en la vigencia. (En unidad de medida)" sqref="H8:H11" xr:uid="{3AC2F413-20F4-4D73-BF8A-A96EFBFB9F96}"/>
    <dataValidation allowBlank="1" showInputMessage="1" showErrorMessage="1" prompt="Relacione el dato de consumo asociado al rubro, componente y unidad de medida reportado en el  mismo periodo del año anterior_x000a_" sqref="I10:I11 K10:K11" xr:uid="{BA2F3E95-ECAB-43DF-BBD0-405F04350677}"/>
    <dataValidation allowBlank="1" showInputMessage="1" showErrorMessage="1" prompt="Relacione los giros realizados  en el  mismo periodo del año anterior, relacionados con el rubro y el componente. Valores en pesos." sqref="L10:L11" xr:uid="{B1A25879-7270-45EF-A491-9282D8504D1B}"/>
    <dataValidation allowBlank="1" showInputMessage="1" showErrorMessage="1" prompt="Relacione el dato de consumo asociado al rubro, componente y unidad de medida en el periodo de reporte._x000a_" sqref="M11 T11" xr:uid="{F32C0CF0-FA77-4724-8FDD-2131FBD87BF9}"/>
    <dataValidation allowBlank="1" showInputMessage="1" showErrorMessage="1" prompt="Relacione los giros realizados  en el  periodo de reporte para el rubro y el componente. Valores en pesos." sqref="N11" xr:uid="{FD00EB24-7A7B-4017-BD35-A06CAC615081}"/>
    <dataValidation allowBlank="1" showInputMessage="1" showErrorMessage="1" prompt="Relacione los giros realizados  en el  periodo de reporte para el rubro y el componente. Valores en pesos._x000a_" sqref="U11" xr:uid="{F4BFDD25-134C-4B59-AA33-582C5DF921A1}"/>
    <dataValidation allowBlank="1" showInputMessage="1" showErrorMessage="1" prompt="Escribir la otra entidad que no se encuentra en la lista desplegable" sqref="K3:Z3" xr:uid="{9CE44FD0-C3AE-49B5-969B-6DE16B066041}"/>
    <dataValidation allowBlank="1" showInputMessage="1" showErrorMessage="1" prompt="Relacione los giros realizados  en el  mismo periodo del año anterior, relacionados con el rubro y el componente. valores en pesos." sqref="J10:J11" xr:uid="{97EDFE3C-F574-4367-B02E-2EBA3C0DD5EE}"/>
    <dataValidation allowBlank="1" showInputMessage="1" showErrorMessage="1" prompt="Solo aplica para gastos de funcionamiento." sqref="B8:C11" xr:uid="{4B53843B-BC48-4925-9865-7F87900D7F40}"/>
    <dataValidation allowBlank="1" showInputMessage="1" showErrorMessage="1" prompt="Escribir el otro sector que no se encuentra en la lista desplegable" sqref="C3:H3" xr:uid="{ACD48290-9E1C-46B1-905B-41E36200BD6C}"/>
    <dataValidation type="list" allowBlank="1" showInputMessage="1" showErrorMessage="1" sqref="K2:Z2" xr:uid="{260B19E2-D7CB-4137-9137-252F90DDFC19}">
      <formula1>INDIRECT(C2)</formula1>
    </dataValidation>
  </dataValidations>
  <pageMargins left="0.7" right="0.7" top="0.75" bottom="0.75" header="0.3" footer="0.3"/>
  <pageSetup orientation="landscape"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8B28E-33FD-4F38-9E5E-162DC1F66F7A}">
  <dimension ref="A1:Y47"/>
  <sheetViews>
    <sheetView showGridLines="0" zoomScale="40" zoomScaleNormal="40" workbookViewId="0">
      <selection activeCell="J5" sqref="J5:Y5"/>
    </sheetView>
  </sheetViews>
  <sheetFormatPr baseColWidth="10" defaultColWidth="11.42578125" defaultRowHeight="15" x14ac:dyDescent="0.25"/>
  <cols>
    <col min="1" max="1" width="29" style="182" customWidth="1"/>
    <col min="2" max="2" width="29" style="174" customWidth="1"/>
    <col min="3" max="3" width="34.7109375" style="174" customWidth="1"/>
    <col min="4" max="4" width="19.28515625" style="174" customWidth="1"/>
    <col min="5" max="5" width="19.7109375" style="174" customWidth="1"/>
    <col min="6" max="6" width="16.42578125" style="179" customWidth="1"/>
    <col min="7" max="7" width="25.28515625" style="179" customWidth="1"/>
    <col min="8" max="8" width="16.85546875" style="54" customWidth="1"/>
    <col min="9" max="9" width="18.85546875" style="54" customWidth="1"/>
    <col min="10" max="11" width="16.85546875" style="54" customWidth="1"/>
    <col min="12" max="12" width="15.28515625" style="174" customWidth="1"/>
    <col min="13" max="13" width="19.5703125" style="174" customWidth="1"/>
    <col min="14" max="14" width="19.28515625" style="174" customWidth="1"/>
    <col min="15" max="15" width="19.85546875" style="174" customWidth="1"/>
    <col min="16" max="16" width="26" style="174" customWidth="1"/>
    <col min="17" max="17" width="24.140625" style="174" customWidth="1"/>
    <col min="18" max="18" width="23.5703125" style="174" customWidth="1"/>
    <col min="19" max="19" width="19.85546875" style="180" customWidth="1"/>
    <col min="20" max="20" width="19.85546875" style="174" customWidth="1"/>
    <col min="21" max="21" width="27.85546875" style="174" customWidth="1"/>
    <col min="22" max="22" width="19.85546875" style="174" customWidth="1"/>
    <col min="23" max="23" width="28.5703125" style="174" customWidth="1"/>
    <col min="24" max="24" width="33" style="174" customWidth="1"/>
    <col min="25" max="25" width="22.7109375" style="174" customWidth="1"/>
    <col min="26" max="16384" width="11.42578125" style="174"/>
  </cols>
  <sheetData>
    <row r="1" spans="1:25" ht="75" customHeight="1" x14ac:dyDescent="0.25">
      <c r="A1" s="173"/>
      <c r="B1" s="173"/>
      <c r="C1" s="190" t="s">
        <v>103</v>
      </c>
      <c r="D1" s="190"/>
      <c r="E1" s="190"/>
      <c r="F1" s="190"/>
      <c r="G1" s="190"/>
      <c r="H1" s="190"/>
      <c r="I1" s="190"/>
      <c r="J1" s="190"/>
      <c r="K1" s="190"/>
      <c r="L1" s="190"/>
      <c r="M1" s="190"/>
      <c r="N1" s="190"/>
      <c r="O1" s="190"/>
      <c r="P1" s="190"/>
      <c r="Q1" s="190"/>
      <c r="R1" s="190"/>
      <c r="S1" s="190"/>
      <c r="T1" s="190"/>
      <c r="U1" s="190"/>
      <c r="V1" s="190"/>
      <c r="W1" s="190"/>
      <c r="X1" s="190"/>
      <c r="Y1" s="190"/>
    </row>
    <row r="2" spans="1:25" ht="26.25" customHeight="1" x14ac:dyDescent="0.25">
      <c r="A2" s="42" t="s">
        <v>104</v>
      </c>
      <c r="B2" s="191" t="s">
        <v>15</v>
      </c>
      <c r="C2" s="192"/>
      <c r="D2" s="192"/>
      <c r="E2" s="192"/>
      <c r="F2" s="192"/>
      <c r="G2" s="193"/>
      <c r="H2" s="194" t="s">
        <v>105</v>
      </c>
      <c r="I2" s="195"/>
      <c r="J2" s="191" t="s">
        <v>69</v>
      </c>
      <c r="K2" s="192"/>
      <c r="L2" s="192"/>
      <c r="M2" s="192"/>
      <c r="N2" s="192"/>
      <c r="O2" s="192"/>
      <c r="P2" s="192"/>
      <c r="Q2" s="192"/>
      <c r="R2" s="192"/>
      <c r="S2" s="192"/>
      <c r="T2" s="192"/>
      <c r="U2" s="192"/>
      <c r="V2" s="192"/>
      <c r="W2" s="192"/>
      <c r="X2" s="192"/>
      <c r="Y2" s="192"/>
    </row>
    <row r="3" spans="1:25" ht="26.25" customHeight="1" x14ac:dyDescent="0.25">
      <c r="A3" s="42" t="s">
        <v>106</v>
      </c>
      <c r="B3" s="191"/>
      <c r="C3" s="192"/>
      <c r="D3" s="192"/>
      <c r="E3" s="192"/>
      <c r="F3" s="192"/>
      <c r="G3" s="193"/>
      <c r="H3" s="144"/>
      <c r="I3" s="37" t="s">
        <v>107</v>
      </c>
      <c r="J3" s="191"/>
      <c r="K3" s="192"/>
      <c r="L3" s="192"/>
      <c r="M3" s="192"/>
      <c r="N3" s="192"/>
      <c r="O3" s="192"/>
      <c r="P3" s="192"/>
      <c r="Q3" s="192"/>
      <c r="R3" s="192"/>
      <c r="S3" s="192"/>
      <c r="T3" s="192"/>
      <c r="U3" s="192"/>
      <c r="V3" s="192"/>
      <c r="W3" s="192"/>
      <c r="X3" s="192"/>
      <c r="Y3" s="192"/>
    </row>
    <row r="4" spans="1:25" ht="27.75" customHeight="1" x14ac:dyDescent="0.25">
      <c r="A4" s="13" t="s">
        <v>108</v>
      </c>
      <c r="B4" s="191">
        <v>2023</v>
      </c>
      <c r="C4" s="192"/>
      <c r="D4" s="192"/>
      <c r="E4" s="192"/>
      <c r="F4" s="192"/>
      <c r="G4" s="193"/>
      <c r="H4" s="194" t="s">
        <v>109</v>
      </c>
      <c r="I4" s="195"/>
      <c r="J4" s="191" t="s">
        <v>98</v>
      </c>
      <c r="K4" s="192"/>
      <c r="L4" s="192"/>
      <c r="M4" s="192"/>
      <c r="N4" s="192"/>
      <c r="O4" s="192"/>
      <c r="P4" s="192"/>
      <c r="Q4" s="192"/>
      <c r="R4" s="192"/>
      <c r="S4" s="192"/>
      <c r="T4" s="192"/>
      <c r="U4" s="192"/>
      <c r="V4" s="192"/>
      <c r="W4" s="192"/>
      <c r="X4" s="192"/>
      <c r="Y4" s="192"/>
    </row>
    <row r="5" spans="1:25" ht="38.25" customHeight="1" x14ac:dyDescent="0.25">
      <c r="A5" s="13" t="s">
        <v>85</v>
      </c>
      <c r="B5" s="191" t="s">
        <v>86</v>
      </c>
      <c r="C5" s="192"/>
      <c r="D5" s="192"/>
      <c r="E5" s="192"/>
      <c r="F5" s="192"/>
      <c r="G5" s="193"/>
      <c r="H5" s="194" t="s">
        <v>90</v>
      </c>
      <c r="I5" s="195"/>
      <c r="J5" s="191" t="s">
        <v>91</v>
      </c>
      <c r="K5" s="192"/>
      <c r="L5" s="192"/>
      <c r="M5" s="192"/>
      <c r="N5" s="192"/>
      <c r="O5" s="192"/>
      <c r="P5" s="192"/>
      <c r="Q5" s="192"/>
      <c r="R5" s="192"/>
      <c r="S5" s="192"/>
      <c r="T5" s="192"/>
      <c r="U5" s="192"/>
      <c r="V5" s="192"/>
      <c r="W5" s="192"/>
      <c r="X5" s="192"/>
      <c r="Y5" s="192"/>
    </row>
    <row r="6" spans="1:25" ht="19.5" customHeight="1" thickBot="1" x14ac:dyDescent="0.3">
      <c r="A6" s="199" t="s">
        <v>110</v>
      </c>
      <c r="B6" s="199"/>
      <c r="C6" s="199"/>
      <c r="D6" s="199"/>
      <c r="E6" s="199"/>
      <c r="F6" s="199"/>
      <c r="G6" s="199"/>
      <c r="H6" s="199"/>
      <c r="I6" s="199"/>
      <c r="J6" s="199"/>
      <c r="K6" s="199"/>
      <c r="L6" s="199"/>
      <c r="M6" s="199"/>
      <c r="N6" s="199"/>
      <c r="O6" s="199"/>
      <c r="P6" s="199"/>
      <c r="Q6" s="199"/>
      <c r="R6" s="199"/>
      <c r="S6" s="199"/>
      <c r="T6" s="199"/>
      <c r="U6" s="199"/>
      <c r="V6" s="199"/>
      <c r="W6" s="199"/>
      <c r="X6" s="199"/>
      <c r="Y6" s="199"/>
    </row>
    <row r="7" spans="1:25" ht="15.75" thickBot="1" x14ac:dyDescent="0.3">
      <c r="A7" s="200" t="s">
        <v>111</v>
      </c>
      <c r="B7" s="201"/>
      <c r="C7" s="201"/>
      <c r="D7" s="201"/>
      <c r="E7" s="201"/>
      <c r="F7" s="201"/>
      <c r="G7" s="201"/>
      <c r="H7" s="175"/>
      <c r="I7" s="175"/>
      <c r="J7" s="175"/>
      <c r="K7" s="175"/>
      <c r="L7" s="202" t="s">
        <v>112</v>
      </c>
      <c r="M7" s="203"/>
      <c r="N7" s="203"/>
      <c r="O7" s="203"/>
      <c r="P7" s="203"/>
      <c r="Q7" s="203"/>
      <c r="R7" s="203"/>
      <c r="S7" s="203"/>
      <c r="T7" s="203"/>
      <c r="U7" s="203"/>
      <c r="V7" s="203"/>
      <c r="W7" s="203"/>
      <c r="X7" s="203"/>
      <c r="Y7" s="203"/>
    </row>
    <row r="8" spans="1:25" ht="18" customHeight="1" x14ac:dyDescent="0.25">
      <c r="A8" s="204" t="s">
        <v>113</v>
      </c>
      <c r="B8" s="205"/>
      <c r="C8" s="205" t="s">
        <v>114</v>
      </c>
      <c r="D8" s="212" t="s">
        <v>115</v>
      </c>
      <c r="E8" s="205" t="s">
        <v>116</v>
      </c>
      <c r="F8" s="215" t="s">
        <v>117</v>
      </c>
      <c r="G8" s="215" t="s">
        <v>118</v>
      </c>
      <c r="H8" s="219" t="s">
        <v>119</v>
      </c>
      <c r="I8" s="220"/>
      <c r="J8" s="223" t="s">
        <v>120</v>
      </c>
      <c r="K8" s="224"/>
      <c r="L8" s="196"/>
      <c r="M8" s="197"/>
      <c r="N8" s="197"/>
      <c r="O8" s="197"/>
      <c r="P8" s="38"/>
      <c r="Q8" s="38"/>
      <c r="R8" s="38"/>
      <c r="S8" s="227"/>
      <c r="T8" s="228"/>
      <c r="U8" s="228"/>
      <c r="V8" s="228"/>
      <c r="W8" s="228"/>
      <c r="X8" s="228"/>
      <c r="Y8" s="228"/>
    </row>
    <row r="9" spans="1:25" ht="18" customHeight="1" x14ac:dyDescent="0.25">
      <c r="A9" s="206"/>
      <c r="B9" s="207"/>
      <c r="C9" s="207"/>
      <c r="D9" s="213"/>
      <c r="E9" s="207"/>
      <c r="F9" s="216"/>
      <c r="G9" s="216"/>
      <c r="H9" s="221"/>
      <c r="I9" s="222"/>
      <c r="J9" s="225"/>
      <c r="K9" s="226"/>
      <c r="L9" s="229" t="s">
        <v>121</v>
      </c>
      <c r="M9" s="230"/>
      <c r="N9" s="230"/>
      <c r="O9" s="230"/>
      <c r="P9" s="230"/>
      <c r="Q9" s="230"/>
      <c r="R9" s="231"/>
      <c r="S9" s="232" t="s">
        <v>122</v>
      </c>
      <c r="T9" s="233"/>
      <c r="U9" s="233"/>
      <c r="V9" s="233"/>
      <c r="W9" s="233"/>
      <c r="X9" s="233"/>
      <c r="Y9" s="233"/>
    </row>
    <row r="10" spans="1:25" ht="18" customHeight="1" thickBot="1" x14ac:dyDescent="0.3">
      <c r="A10" s="208"/>
      <c r="B10" s="209"/>
      <c r="C10" s="209"/>
      <c r="D10" s="213"/>
      <c r="E10" s="209"/>
      <c r="F10" s="217"/>
      <c r="G10" s="217"/>
      <c r="H10" s="249" t="s">
        <v>123</v>
      </c>
      <c r="I10" s="251" t="s">
        <v>124</v>
      </c>
      <c r="J10" s="249" t="s">
        <v>123</v>
      </c>
      <c r="K10" s="251" t="s">
        <v>124</v>
      </c>
      <c r="L10" s="196" t="s">
        <v>125</v>
      </c>
      <c r="M10" s="197"/>
      <c r="N10" s="197"/>
      <c r="O10" s="197"/>
      <c r="P10" s="197"/>
      <c r="Q10" s="197"/>
      <c r="R10" s="198"/>
      <c r="S10" s="240" t="s">
        <v>125</v>
      </c>
      <c r="T10" s="241"/>
      <c r="U10" s="241"/>
      <c r="V10" s="241"/>
      <c r="W10" s="241"/>
      <c r="X10" s="241"/>
      <c r="Y10" s="241"/>
    </row>
    <row r="11" spans="1:25" ht="65.45" customHeight="1" x14ac:dyDescent="0.25">
      <c r="A11" s="269"/>
      <c r="B11" s="270"/>
      <c r="C11" s="270"/>
      <c r="D11" s="213"/>
      <c r="E11" s="270"/>
      <c r="F11" s="271"/>
      <c r="G11" s="271"/>
      <c r="H11" s="277"/>
      <c r="I11" s="278"/>
      <c r="J11" s="277"/>
      <c r="K11" s="278"/>
      <c r="L11" s="145" t="s">
        <v>126</v>
      </c>
      <c r="M11" s="145" t="s">
        <v>127</v>
      </c>
      <c r="N11" s="15" t="s">
        <v>128</v>
      </c>
      <c r="O11" s="15" t="s">
        <v>129</v>
      </c>
      <c r="P11" s="16" t="s">
        <v>130</v>
      </c>
      <c r="Q11" s="16" t="s">
        <v>131</v>
      </c>
      <c r="R11" s="29" t="s">
        <v>132</v>
      </c>
      <c r="S11" s="146" t="s">
        <v>126</v>
      </c>
      <c r="T11" s="147" t="s">
        <v>127</v>
      </c>
      <c r="U11" s="148" t="s">
        <v>128</v>
      </c>
      <c r="V11" s="148" t="s">
        <v>129</v>
      </c>
      <c r="W11" s="149" t="s">
        <v>130</v>
      </c>
      <c r="X11" s="149" t="s">
        <v>131</v>
      </c>
      <c r="Y11" s="147" t="s">
        <v>132</v>
      </c>
    </row>
    <row r="12" spans="1:25" ht="60" x14ac:dyDescent="0.25">
      <c r="A12" s="274" t="s">
        <v>133</v>
      </c>
      <c r="B12" s="150" t="s">
        <v>134</v>
      </c>
      <c r="C12" s="150" t="s">
        <v>134</v>
      </c>
      <c r="D12" s="150" t="s">
        <v>135</v>
      </c>
      <c r="E12" s="150" t="s">
        <v>101</v>
      </c>
      <c r="F12" s="151">
        <v>0</v>
      </c>
      <c r="G12" s="151">
        <v>0</v>
      </c>
      <c r="H12" s="152">
        <v>74</v>
      </c>
      <c r="I12" s="153">
        <v>825334188</v>
      </c>
      <c r="J12" s="154"/>
      <c r="K12" s="153"/>
      <c r="L12" s="152">
        <v>79</v>
      </c>
      <c r="M12" s="153">
        <v>1621863968</v>
      </c>
      <c r="N12" s="155">
        <f>IFERROR((1-(L12/H12)),0)</f>
        <v>-6.7567567567567544E-2</v>
      </c>
      <c r="O12" s="155">
        <f>IFERROR((1-(M12/I12)),0)</f>
        <v>-0.96509970334586459</v>
      </c>
      <c r="P12" s="156">
        <f>IFERROR((N12/G12),0)</f>
        <v>0</v>
      </c>
      <c r="Q12" s="156">
        <f>IFERROR((O12/F12),0)</f>
        <v>0</v>
      </c>
      <c r="R12" s="157"/>
      <c r="S12" s="158"/>
      <c r="T12" s="159"/>
      <c r="U12" s="160">
        <f>IFERROR((1-(S12/J12)),0)</f>
        <v>0</v>
      </c>
      <c r="V12" s="160">
        <f>IFERROR((1-(T12/K12)),0)</f>
        <v>0</v>
      </c>
      <c r="W12" s="161">
        <f>IFERROR((U12/G12),0)</f>
        <v>0</v>
      </c>
      <c r="X12" s="161">
        <f>IFERROR((V12/F12),0)</f>
        <v>0</v>
      </c>
      <c r="Y12" s="162"/>
    </row>
    <row r="13" spans="1:25" ht="50.25" customHeight="1" x14ac:dyDescent="0.25">
      <c r="A13" s="274"/>
      <c r="B13" s="150" t="s">
        <v>136</v>
      </c>
      <c r="C13" s="150" t="s">
        <v>137</v>
      </c>
      <c r="D13" s="150" t="s">
        <v>138</v>
      </c>
      <c r="E13" s="150"/>
      <c r="F13" s="151">
        <v>0</v>
      </c>
      <c r="G13" s="151">
        <v>0</v>
      </c>
      <c r="H13" s="152">
        <v>1134</v>
      </c>
      <c r="I13" s="153">
        <v>16721216</v>
      </c>
      <c r="J13" s="154"/>
      <c r="K13" s="154"/>
      <c r="L13" s="152">
        <v>1092</v>
      </c>
      <c r="M13" s="153">
        <v>16609409</v>
      </c>
      <c r="N13" s="155">
        <f t="shared" ref="N13:O32" si="0">IFERROR((1-(L13/H13)),0)</f>
        <v>3.703703703703709E-2</v>
      </c>
      <c r="O13" s="155">
        <f t="shared" si="0"/>
        <v>6.6865352376286324E-3</v>
      </c>
      <c r="P13" s="156">
        <f t="shared" ref="P13:P32" si="1">IFERROR((N13/G13),0)</f>
        <v>0</v>
      </c>
      <c r="Q13" s="156">
        <f t="shared" ref="Q13:Q32" si="2">IFERROR((O13/F13),0)</f>
        <v>0</v>
      </c>
      <c r="R13" s="157"/>
      <c r="S13" s="158"/>
      <c r="T13" s="159"/>
      <c r="U13" s="160">
        <f t="shared" ref="U13:V32" si="3">IFERROR((1-(S13/J13)),0)</f>
        <v>0</v>
      </c>
      <c r="V13" s="160">
        <f t="shared" si="3"/>
        <v>0</v>
      </c>
      <c r="W13" s="161">
        <f t="shared" ref="W13:W32" si="4">IFERROR((U13/G13),0)</f>
        <v>0</v>
      </c>
      <c r="X13" s="161">
        <f t="shared" ref="X13:X32" si="5">IFERROR((V13/F13),0)</f>
        <v>0</v>
      </c>
      <c r="Y13" s="162"/>
    </row>
    <row r="14" spans="1:25" ht="79.5" customHeight="1" x14ac:dyDescent="0.25">
      <c r="A14" s="275" t="s">
        <v>139</v>
      </c>
      <c r="B14" s="273" t="s">
        <v>140</v>
      </c>
      <c r="C14" s="150" t="s">
        <v>141</v>
      </c>
      <c r="D14" s="150" t="s">
        <v>142</v>
      </c>
      <c r="E14" s="150" t="s">
        <v>101</v>
      </c>
      <c r="F14" s="151">
        <v>0</v>
      </c>
      <c r="G14" s="151">
        <v>0</v>
      </c>
      <c r="H14" s="152">
        <v>0</v>
      </c>
      <c r="I14" s="153">
        <v>0</v>
      </c>
      <c r="J14" s="154"/>
      <c r="K14" s="154"/>
      <c r="L14" s="152">
        <v>4</v>
      </c>
      <c r="M14" s="153">
        <v>23585418</v>
      </c>
      <c r="N14" s="155">
        <f t="shared" si="0"/>
        <v>0</v>
      </c>
      <c r="O14" s="155">
        <f t="shared" si="0"/>
        <v>0</v>
      </c>
      <c r="P14" s="156">
        <f t="shared" si="1"/>
        <v>0</v>
      </c>
      <c r="Q14" s="156">
        <f t="shared" si="2"/>
        <v>0</v>
      </c>
      <c r="R14" s="157"/>
      <c r="S14" s="158"/>
      <c r="T14" s="159"/>
      <c r="U14" s="160">
        <f t="shared" si="3"/>
        <v>0</v>
      </c>
      <c r="V14" s="160">
        <f t="shared" si="3"/>
        <v>0</v>
      </c>
      <c r="W14" s="161">
        <f t="shared" si="4"/>
        <v>0</v>
      </c>
      <c r="X14" s="161">
        <f t="shared" si="5"/>
        <v>0</v>
      </c>
      <c r="Y14" s="162"/>
    </row>
    <row r="15" spans="1:25" ht="27.75" customHeight="1" x14ac:dyDescent="0.25">
      <c r="A15" s="275"/>
      <c r="B15" s="273"/>
      <c r="C15" s="150" t="s">
        <v>143</v>
      </c>
      <c r="D15" s="150" t="s">
        <v>144</v>
      </c>
      <c r="E15" s="150"/>
      <c r="F15" s="151">
        <v>0</v>
      </c>
      <c r="G15" s="151">
        <v>0</v>
      </c>
      <c r="H15" s="152">
        <v>0</v>
      </c>
      <c r="I15" s="153">
        <v>0</v>
      </c>
      <c r="J15" s="154"/>
      <c r="K15" s="154"/>
      <c r="L15" s="152">
        <v>5</v>
      </c>
      <c r="M15" s="153">
        <v>36088572</v>
      </c>
      <c r="N15" s="155">
        <f t="shared" si="0"/>
        <v>0</v>
      </c>
      <c r="O15" s="155">
        <f t="shared" si="0"/>
        <v>0</v>
      </c>
      <c r="P15" s="156">
        <f t="shared" si="1"/>
        <v>0</v>
      </c>
      <c r="Q15" s="156">
        <f t="shared" si="2"/>
        <v>0</v>
      </c>
      <c r="R15" s="157"/>
      <c r="S15" s="158"/>
      <c r="T15" s="159"/>
      <c r="U15" s="160">
        <f t="shared" si="3"/>
        <v>0</v>
      </c>
      <c r="V15" s="160">
        <f t="shared" si="3"/>
        <v>0</v>
      </c>
      <c r="W15" s="161">
        <f t="shared" si="4"/>
        <v>0</v>
      </c>
      <c r="X15" s="161">
        <f t="shared" si="5"/>
        <v>0</v>
      </c>
      <c r="Y15" s="162"/>
    </row>
    <row r="16" spans="1:25" ht="30" x14ac:dyDescent="0.25">
      <c r="A16" s="275" t="s">
        <v>145</v>
      </c>
      <c r="B16" s="273" t="s">
        <v>146</v>
      </c>
      <c r="C16" s="150" t="s">
        <v>147</v>
      </c>
      <c r="D16" s="150" t="s">
        <v>271</v>
      </c>
      <c r="E16" s="150" t="s">
        <v>99</v>
      </c>
      <c r="F16" s="151">
        <v>0.1</v>
      </c>
      <c r="G16" s="151">
        <v>0.25</v>
      </c>
      <c r="H16" s="152">
        <v>25</v>
      </c>
      <c r="I16" s="153">
        <v>9770489</v>
      </c>
      <c r="J16" s="154"/>
      <c r="K16" s="154"/>
      <c r="L16" s="152">
        <v>18</v>
      </c>
      <c r="M16" s="153">
        <v>8495017</v>
      </c>
      <c r="N16" s="155">
        <f t="shared" si="0"/>
        <v>0.28000000000000003</v>
      </c>
      <c r="O16" s="155">
        <f t="shared" si="0"/>
        <v>0.13054331262232632</v>
      </c>
      <c r="P16" s="156">
        <f t="shared" si="1"/>
        <v>1.1200000000000001</v>
      </c>
      <c r="Q16" s="156">
        <f t="shared" si="2"/>
        <v>1.3054331262232632</v>
      </c>
      <c r="R16" s="157"/>
      <c r="S16" s="158"/>
      <c r="T16" s="159"/>
      <c r="U16" s="160">
        <f>IFERROR((1-(S16/K16)),0)</f>
        <v>0</v>
      </c>
      <c r="V16" s="160">
        <f>IFERROR((1-(T16/#REF!)),0)</f>
        <v>0</v>
      </c>
      <c r="W16" s="161">
        <f t="shared" si="4"/>
        <v>0</v>
      </c>
      <c r="X16" s="161">
        <f t="shared" si="5"/>
        <v>0</v>
      </c>
      <c r="Y16" s="162"/>
    </row>
    <row r="17" spans="1:25" ht="48" customHeight="1" x14ac:dyDescent="0.25">
      <c r="A17" s="275"/>
      <c r="B17" s="273"/>
      <c r="C17" s="150" t="s">
        <v>149</v>
      </c>
      <c r="D17" s="150" t="s">
        <v>150</v>
      </c>
      <c r="E17" s="150" t="s">
        <v>101</v>
      </c>
      <c r="F17" s="151" t="s">
        <v>272</v>
      </c>
      <c r="G17" s="151" t="s">
        <v>272</v>
      </c>
      <c r="H17" s="163" t="s">
        <v>272</v>
      </c>
      <c r="I17" s="154" t="s">
        <v>272</v>
      </c>
      <c r="J17" s="154"/>
      <c r="K17" s="154"/>
      <c r="L17" s="163" t="s">
        <v>272</v>
      </c>
      <c r="M17" s="154" t="s">
        <v>272</v>
      </c>
      <c r="N17" s="155">
        <f t="shared" si="0"/>
        <v>0</v>
      </c>
      <c r="O17" s="155">
        <f t="shared" si="0"/>
        <v>0</v>
      </c>
      <c r="P17" s="156">
        <f t="shared" si="1"/>
        <v>0</v>
      </c>
      <c r="Q17" s="156">
        <f t="shared" si="2"/>
        <v>0</v>
      </c>
      <c r="R17" s="157"/>
      <c r="S17" s="158"/>
      <c r="T17" s="159"/>
      <c r="U17" s="160">
        <f t="shared" si="3"/>
        <v>0</v>
      </c>
      <c r="V17" s="160">
        <f t="shared" si="3"/>
        <v>0</v>
      </c>
      <c r="W17" s="161">
        <f t="shared" si="4"/>
        <v>0</v>
      </c>
      <c r="X17" s="161">
        <f t="shared" si="5"/>
        <v>0</v>
      </c>
      <c r="Y17" s="162"/>
    </row>
    <row r="18" spans="1:25" ht="30" x14ac:dyDescent="0.25">
      <c r="A18" s="275"/>
      <c r="B18" s="150" t="s">
        <v>151</v>
      </c>
      <c r="C18" s="150" t="s">
        <v>152</v>
      </c>
      <c r="D18" s="150" t="s">
        <v>273</v>
      </c>
      <c r="E18" s="150" t="s">
        <v>101</v>
      </c>
      <c r="F18" s="151">
        <v>0</v>
      </c>
      <c r="G18" s="151">
        <v>0</v>
      </c>
      <c r="H18" s="152">
        <v>1</v>
      </c>
      <c r="I18" s="153">
        <v>4992040</v>
      </c>
      <c r="J18" s="154"/>
      <c r="K18" s="154"/>
      <c r="L18" s="152">
        <v>1</v>
      </c>
      <c r="M18" s="153">
        <v>4939360</v>
      </c>
      <c r="N18" s="155">
        <f t="shared" si="0"/>
        <v>0</v>
      </c>
      <c r="O18" s="155">
        <f t="shared" si="0"/>
        <v>1.055280005769188E-2</v>
      </c>
      <c r="P18" s="156">
        <f t="shared" si="1"/>
        <v>0</v>
      </c>
      <c r="Q18" s="156">
        <f t="shared" si="2"/>
        <v>0</v>
      </c>
      <c r="R18" s="157"/>
      <c r="S18" s="158"/>
      <c r="T18" s="159"/>
      <c r="U18" s="160">
        <f t="shared" si="3"/>
        <v>0</v>
      </c>
      <c r="V18" s="160">
        <f t="shared" si="3"/>
        <v>0</v>
      </c>
      <c r="W18" s="161">
        <f t="shared" si="4"/>
        <v>0</v>
      </c>
      <c r="X18" s="161">
        <f t="shared" si="5"/>
        <v>0</v>
      </c>
      <c r="Y18" s="162"/>
    </row>
    <row r="19" spans="1:25" ht="51" customHeight="1" x14ac:dyDescent="0.25">
      <c r="A19" s="275"/>
      <c r="B19" s="273" t="s">
        <v>153</v>
      </c>
      <c r="C19" s="150" t="s">
        <v>154</v>
      </c>
      <c r="D19" s="150" t="s">
        <v>144</v>
      </c>
      <c r="E19" s="150" t="s">
        <v>101</v>
      </c>
      <c r="F19" s="151" t="s">
        <v>272</v>
      </c>
      <c r="G19" s="151" t="s">
        <v>272</v>
      </c>
      <c r="H19" s="163" t="s">
        <v>272</v>
      </c>
      <c r="I19" s="154" t="s">
        <v>272</v>
      </c>
      <c r="J19" s="154"/>
      <c r="K19" s="154"/>
      <c r="L19" s="163" t="s">
        <v>272</v>
      </c>
      <c r="M19" s="154" t="s">
        <v>272</v>
      </c>
      <c r="N19" s="154" t="s">
        <v>272</v>
      </c>
      <c r="O19" s="154" t="s">
        <v>272</v>
      </c>
      <c r="P19" s="156">
        <f t="shared" si="1"/>
        <v>0</v>
      </c>
      <c r="Q19" s="156">
        <f t="shared" si="2"/>
        <v>0</v>
      </c>
      <c r="R19" s="157"/>
      <c r="S19" s="158"/>
      <c r="T19" s="159"/>
      <c r="U19" s="160">
        <f t="shared" si="3"/>
        <v>0</v>
      </c>
      <c r="V19" s="160">
        <f t="shared" si="3"/>
        <v>0</v>
      </c>
      <c r="W19" s="161">
        <f t="shared" si="4"/>
        <v>0</v>
      </c>
      <c r="X19" s="161">
        <f t="shared" si="5"/>
        <v>0</v>
      </c>
      <c r="Y19" s="162"/>
    </row>
    <row r="20" spans="1:25" ht="60" x14ac:dyDescent="0.25">
      <c r="A20" s="275"/>
      <c r="B20" s="273"/>
      <c r="C20" s="150" t="s">
        <v>274</v>
      </c>
      <c r="D20" s="150" t="s">
        <v>157</v>
      </c>
      <c r="E20" s="150" t="s">
        <v>101</v>
      </c>
      <c r="F20" s="151" t="s">
        <v>272</v>
      </c>
      <c r="G20" s="151" t="s">
        <v>272</v>
      </c>
      <c r="H20" s="163" t="s">
        <v>272</v>
      </c>
      <c r="I20" s="154" t="s">
        <v>272</v>
      </c>
      <c r="J20" s="154"/>
      <c r="K20" s="154"/>
      <c r="L20" s="163" t="s">
        <v>272</v>
      </c>
      <c r="M20" s="154" t="s">
        <v>272</v>
      </c>
      <c r="N20" s="154" t="s">
        <v>272</v>
      </c>
      <c r="O20" s="154" t="s">
        <v>272</v>
      </c>
      <c r="P20" s="156">
        <f t="shared" si="1"/>
        <v>0</v>
      </c>
      <c r="Q20" s="156">
        <f t="shared" si="2"/>
        <v>0</v>
      </c>
      <c r="R20" s="157"/>
      <c r="S20" s="158"/>
      <c r="T20" s="159"/>
      <c r="U20" s="160">
        <f t="shared" si="3"/>
        <v>0</v>
      </c>
      <c r="V20" s="160">
        <f t="shared" si="3"/>
        <v>0</v>
      </c>
      <c r="W20" s="161">
        <f t="shared" si="4"/>
        <v>0</v>
      </c>
      <c r="X20" s="161">
        <f t="shared" si="5"/>
        <v>0</v>
      </c>
      <c r="Y20" s="162"/>
    </row>
    <row r="21" spans="1:25" ht="40.5" customHeight="1" x14ac:dyDescent="0.25">
      <c r="A21" s="275"/>
      <c r="B21" s="273"/>
      <c r="C21" s="150" t="s">
        <v>159</v>
      </c>
      <c r="D21" s="150" t="s">
        <v>144</v>
      </c>
      <c r="E21" s="150" t="s">
        <v>101</v>
      </c>
      <c r="F21" s="151">
        <v>0</v>
      </c>
      <c r="G21" s="151">
        <v>0</v>
      </c>
      <c r="H21" s="152">
        <v>0</v>
      </c>
      <c r="I21" s="153">
        <v>0</v>
      </c>
      <c r="J21" s="154"/>
      <c r="K21" s="153"/>
      <c r="L21" s="152">
        <v>0</v>
      </c>
      <c r="M21" s="153">
        <v>0</v>
      </c>
      <c r="N21" s="155">
        <f t="shared" si="0"/>
        <v>0</v>
      </c>
      <c r="O21" s="155">
        <f t="shared" si="0"/>
        <v>0</v>
      </c>
      <c r="P21" s="156">
        <f t="shared" si="1"/>
        <v>0</v>
      </c>
      <c r="Q21" s="156">
        <f t="shared" si="2"/>
        <v>0</v>
      </c>
      <c r="R21" s="157"/>
      <c r="S21" s="158"/>
      <c r="T21" s="159"/>
      <c r="U21" s="160">
        <f t="shared" si="3"/>
        <v>0</v>
      </c>
      <c r="V21" s="160">
        <f t="shared" si="3"/>
        <v>0</v>
      </c>
      <c r="W21" s="161">
        <f t="shared" si="4"/>
        <v>0</v>
      </c>
      <c r="X21" s="161">
        <f t="shared" si="5"/>
        <v>0</v>
      </c>
      <c r="Y21" s="162"/>
    </row>
    <row r="22" spans="1:25" ht="63.75" customHeight="1" x14ac:dyDescent="0.25">
      <c r="A22" s="275"/>
      <c r="B22" s="273"/>
      <c r="C22" s="150" t="s">
        <v>161</v>
      </c>
      <c r="D22" s="150" t="s">
        <v>162</v>
      </c>
      <c r="E22" s="150" t="s">
        <v>101</v>
      </c>
      <c r="F22" s="151" t="s">
        <v>272</v>
      </c>
      <c r="G22" s="151" t="s">
        <v>272</v>
      </c>
      <c r="H22" s="163" t="s">
        <v>272</v>
      </c>
      <c r="I22" s="154" t="s">
        <v>272</v>
      </c>
      <c r="J22" s="154"/>
      <c r="K22" s="154"/>
      <c r="L22" s="163" t="s">
        <v>272</v>
      </c>
      <c r="M22" s="154" t="s">
        <v>272</v>
      </c>
      <c r="N22" s="155">
        <f t="shared" si="0"/>
        <v>0</v>
      </c>
      <c r="O22" s="155">
        <f t="shared" si="0"/>
        <v>0</v>
      </c>
      <c r="P22" s="156">
        <f t="shared" si="1"/>
        <v>0</v>
      </c>
      <c r="Q22" s="156">
        <f t="shared" si="2"/>
        <v>0</v>
      </c>
      <c r="R22" s="157"/>
      <c r="S22" s="158"/>
      <c r="T22" s="159"/>
      <c r="U22" s="160">
        <f t="shared" si="3"/>
        <v>0</v>
      </c>
      <c r="V22" s="160">
        <f t="shared" si="3"/>
        <v>0</v>
      </c>
      <c r="W22" s="161">
        <f t="shared" si="4"/>
        <v>0</v>
      </c>
      <c r="X22" s="161">
        <f t="shared" si="5"/>
        <v>0</v>
      </c>
      <c r="Y22" s="162"/>
    </row>
    <row r="23" spans="1:25" ht="36.75" customHeight="1" x14ac:dyDescent="0.25">
      <c r="A23" s="275"/>
      <c r="B23" s="276" t="s">
        <v>163</v>
      </c>
      <c r="C23" s="150" t="s">
        <v>164</v>
      </c>
      <c r="D23" s="150" t="s">
        <v>165</v>
      </c>
      <c r="E23" s="150" t="s">
        <v>101</v>
      </c>
      <c r="F23" s="151">
        <v>0.02</v>
      </c>
      <c r="G23" s="151">
        <v>0.02</v>
      </c>
      <c r="H23" s="164">
        <v>51000</v>
      </c>
      <c r="I23" s="153">
        <v>1053558</v>
      </c>
      <c r="J23" s="154"/>
      <c r="K23" s="165"/>
      <c r="L23" s="164">
        <v>48000</v>
      </c>
      <c r="M23" s="153">
        <v>991584</v>
      </c>
      <c r="N23" s="155">
        <f t="shared" si="0"/>
        <v>5.8823529411764719E-2</v>
      </c>
      <c r="O23" s="155">
        <f t="shared" si="0"/>
        <v>5.8823529411764719E-2</v>
      </c>
      <c r="P23" s="156">
        <f t="shared" si="1"/>
        <v>2.9411764705882359</v>
      </c>
      <c r="Q23" s="156">
        <f t="shared" si="2"/>
        <v>2.9411764705882359</v>
      </c>
      <c r="R23" s="157"/>
      <c r="S23" s="158"/>
      <c r="T23" s="159"/>
      <c r="U23" s="160">
        <f t="shared" si="3"/>
        <v>0</v>
      </c>
      <c r="V23" s="160">
        <f t="shared" si="3"/>
        <v>0</v>
      </c>
      <c r="W23" s="161">
        <f t="shared" si="4"/>
        <v>0</v>
      </c>
      <c r="X23" s="161">
        <f t="shared" si="5"/>
        <v>0</v>
      </c>
      <c r="Y23" s="162"/>
    </row>
    <row r="24" spans="1:25" ht="54" customHeight="1" x14ac:dyDescent="0.25">
      <c r="A24" s="275"/>
      <c r="B24" s="276"/>
      <c r="C24" s="150" t="s">
        <v>167</v>
      </c>
      <c r="D24" s="150" t="s">
        <v>168</v>
      </c>
      <c r="E24" s="150" t="s">
        <v>101</v>
      </c>
      <c r="F24" s="151">
        <v>0</v>
      </c>
      <c r="G24" s="151">
        <v>0</v>
      </c>
      <c r="H24" s="152">
        <v>0</v>
      </c>
      <c r="I24" s="153">
        <v>0</v>
      </c>
      <c r="J24" s="154"/>
      <c r="K24" s="153"/>
      <c r="L24" s="152">
        <v>0</v>
      </c>
      <c r="M24" s="153">
        <v>0</v>
      </c>
      <c r="N24" s="155">
        <f t="shared" si="0"/>
        <v>0</v>
      </c>
      <c r="O24" s="155">
        <f t="shared" si="0"/>
        <v>0</v>
      </c>
      <c r="P24" s="156">
        <f t="shared" si="1"/>
        <v>0</v>
      </c>
      <c r="Q24" s="156">
        <f t="shared" si="2"/>
        <v>0</v>
      </c>
      <c r="R24" s="157"/>
      <c r="S24" s="158"/>
      <c r="T24" s="159"/>
      <c r="U24" s="160">
        <f t="shared" si="3"/>
        <v>0</v>
      </c>
      <c r="V24" s="160">
        <f t="shared" si="3"/>
        <v>0</v>
      </c>
      <c r="W24" s="161">
        <f t="shared" si="4"/>
        <v>0</v>
      </c>
      <c r="X24" s="161">
        <f t="shared" si="5"/>
        <v>0</v>
      </c>
      <c r="Y24" s="162"/>
    </row>
    <row r="25" spans="1:25" ht="129" customHeight="1" x14ac:dyDescent="0.25">
      <c r="A25" s="275"/>
      <c r="B25" s="273" t="s">
        <v>169</v>
      </c>
      <c r="C25" s="150" t="s">
        <v>170</v>
      </c>
      <c r="D25" s="150" t="s">
        <v>144</v>
      </c>
      <c r="E25" s="150" t="s">
        <v>101</v>
      </c>
      <c r="F25" s="151">
        <v>0</v>
      </c>
      <c r="G25" s="151">
        <v>0</v>
      </c>
      <c r="H25" s="152">
        <v>0</v>
      </c>
      <c r="I25" s="153">
        <v>0</v>
      </c>
      <c r="J25" s="154"/>
      <c r="K25" s="154"/>
      <c r="L25" s="152">
        <v>2</v>
      </c>
      <c r="M25" s="153">
        <v>2075438</v>
      </c>
      <c r="N25" s="155">
        <f t="shared" si="0"/>
        <v>0</v>
      </c>
      <c r="O25" s="155">
        <f t="shared" si="0"/>
        <v>0</v>
      </c>
      <c r="P25" s="156">
        <f t="shared" si="1"/>
        <v>0</v>
      </c>
      <c r="Q25" s="156">
        <f t="shared" si="2"/>
        <v>0</v>
      </c>
      <c r="R25" s="157"/>
      <c r="S25" s="158"/>
      <c r="T25" s="159"/>
      <c r="U25" s="160">
        <f t="shared" si="3"/>
        <v>0</v>
      </c>
      <c r="V25" s="160">
        <f t="shared" si="3"/>
        <v>0</v>
      </c>
      <c r="W25" s="161">
        <f t="shared" si="4"/>
        <v>0</v>
      </c>
      <c r="X25" s="161">
        <f t="shared" si="5"/>
        <v>0</v>
      </c>
      <c r="Y25" s="162"/>
    </row>
    <row r="26" spans="1:25" ht="156.75" customHeight="1" x14ac:dyDescent="0.25">
      <c r="A26" s="275"/>
      <c r="B26" s="273"/>
      <c r="C26" s="150" t="s">
        <v>171</v>
      </c>
      <c r="D26" s="150" t="s">
        <v>144</v>
      </c>
      <c r="E26" s="150" t="s">
        <v>101</v>
      </c>
      <c r="F26" s="151">
        <v>0</v>
      </c>
      <c r="G26" s="151">
        <v>0</v>
      </c>
      <c r="H26" s="152">
        <v>0</v>
      </c>
      <c r="I26" s="153">
        <v>0</v>
      </c>
      <c r="J26" s="154"/>
      <c r="K26" s="154"/>
      <c r="L26" s="152">
        <v>0</v>
      </c>
      <c r="M26" s="153">
        <v>0</v>
      </c>
      <c r="N26" s="155">
        <f t="shared" si="0"/>
        <v>0</v>
      </c>
      <c r="O26" s="155">
        <f t="shared" si="0"/>
        <v>0</v>
      </c>
      <c r="P26" s="156">
        <f t="shared" si="1"/>
        <v>0</v>
      </c>
      <c r="Q26" s="156">
        <f t="shared" si="2"/>
        <v>0</v>
      </c>
      <c r="R26" s="157"/>
      <c r="S26" s="158"/>
      <c r="T26" s="159"/>
      <c r="U26" s="160">
        <f t="shared" si="3"/>
        <v>0</v>
      </c>
      <c r="V26" s="160">
        <f t="shared" si="3"/>
        <v>0</v>
      </c>
      <c r="W26" s="161">
        <f t="shared" si="4"/>
        <v>0</v>
      </c>
      <c r="X26" s="161">
        <f t="shared" si="5"/>
        <v>0</v>
      </c>
      <c r="Y26" s="162"/>
    </row>
    <row r="27" spans="1:25" ht="60" x14ac:dyDescent="0.25">
      <c r="A27" s="275"/>
      <c r="B27" s="273" t="s">
        <v>172</v>
      </c>
      <c r="C27" s="150" t="s">
        <v>173</v>
      </c>
      <c r="D27" s="150" t="s">
        <v>174</v>
      </c>
      <c r="E27" s="150" t="s">
        <v>101</v>
      </c>
      <c r="F27" s="151">
        <v>0</v>
      </c>
      <c r="G27" s="151">
        <v>0</v>
      </c>
      <c r="H27" s="152">
        <v>0</v>
      </c>
      <c r="I27" s="153">
        <v>0</v>
      </c>
      <c r="J27" s="154"/>
      <c r="K27" s="154"/>
      <c r="L27" s="152">
        <v>0</v>
      </c>
      <c r="M27" s="153">
        <v>0</v>
      </c>
      <c r="N27" s="155">
        <f t="shared" si="0"/>
        <v>0</v>
      </c>
      <c r="O27" s="155">
        <f t="shared" si="0"/>
        <v>0</v>
      </c>
      <c r="P27" s="156">
        <f t="shared" si="1"/>
        <v>0</v>
      </c>
      <c r="Q27" s="156">
        <f t="shared" si="2"/>
        <v>0</v>
      </c>
      <c r="R27" s="157"/>
      <c r="S27" s="158"/>
      <c r="T27" s="159"/>
      <c r="U27" s="160">
        <f t="shared" si="3"/>
        <v>0</v>
      </c>
      <c r="V27" s="160">
        <f t="shared" si="3"/>
        <v>0</v>
      </c>
      <c r="W27" s="161">
        <f t="shared" si="4"/>
        <v>0</v>
      </c>
      <c r="X27" s="161">
        <f t="shared" si="5"/>
        <v>0</v>
      </c>
      <c r="Y27" s="162"/>
    </row>
    <row r="28" spans="1:25" ht="60" x14ac:dyDescent="0.25">
      <c r="A28" s="275"/>
      <c r="B28" s="273"/>
      <c r="C28" s="150" t="s">
        <v>175</v>
      </c>
      <c r="D28" s="150" t="s">
        <v>174</v>
      </c>
      <c r="E28" s="150" t="s">
        <v>101</v>
      </c>
      <c r="F28" s="151">
        <v>0</v>
      </c>
      <c r="G28" s="151">
        <v>0</v>
      </c>
      <c r="H28" s="152">
        <v>0</v>
      </c>
      <c r="I28" s="153">
        <v>0</v>
      </c>
      <c r="J28" s="154"/>
      <c r="K28" s="166"/>
      <c r="L28" s="152">
        <v>1</v>
      </c>
      <c r="M28" s="153">
        <v>288278</v>
      </c>
      <c r="N28" s="155">
        <f t="shared" si="0"/>
        <v>0</v>
      </c>
      <c r="O28" s="155">
        <f t="shared" si="0"/>
        <v>0</v>
      </c>
      <c r="P28" s="156">
        <f t="shared" si="1"/>
        <v>0</v>
      </c>
      <c r="Q28" s="156">
        <f t="shared" si="2"/>
        <v>0</v>
      </c>
      <c r="R28" s="157"/>
      <c r="S28" s="158"/>
      <c r="T28" s="159"/>
      <c r="U28" s="160">
        <f t="shared" si="3"/>
        <v>0</v>
      </c>
      <c r="V28" s="160">
        <f t="shared" si="3"/>
        <v>0</v>
      </c>
      <c r="W28" s="161">
        <f t="shared" si="4"/>
        <v>0</v>
      </c>
      <c r="X28" s="161">
        <f t="shared" si="5"/>
        <v>0</v>
      </c>
      <c r="Y28" s="162"/>
    </row>
    <row r="29" spans="1:25" ht="94.5" customHeight="1" x14ac:dyDescent="0.25">
      <c r="A29" s="275"/>
      <c r="B29" s="150" t="s">
        <v>176</v>
      </c>
      <c r="C29" s="150" t="s">
        <v>251</v>
      </c>
      <c r="D29" s="150" t="s">
        <v>178</v>
      </c>
      <c r="E29" s="150" t="s">
        <v>101</v>
      </c>
      <c r="F29" s="151">
        <v>0</v>
      </c>
      <c r="G29" s="151">
        <v>0</v>
      </c>
      <c r="H29" s="152">
        <v>0</v>
      </c>
      <c r="I29" s="153">
        <v>0</v>
      </c>
      <c r="J29" s="154"/>
      <c r="K29" s="166"/>
      <c r="L29" s="152">
        <v>15</v>
      </c>
      <c r="M29" s="153">
        <v>46072466</v>
      </c>
      <c r="N29" s="155">
        <f t="shared" si="0"/>
        <v>0</v>
      </c>
      <c r="O29" s="155">
        <f t="shared" si="0"/>
        <v>0</v>
      </c>
      <c r="P29" s="156">
        <f t="shared" si="1"/>
        <v>0</v>
      </c>
      <c r="Q29" s="156">
        <f t="shared" si="2"/>
        <v>0</v>
      </c>
      <c r="R29" s="157"/>
      <c r="S29" s="167"/>
      <c r="T29" s="168"/>
      <c r="U29" s="160">
        <f t="shared" si="3"/>
        <v>0</v>
      </c>
      <c r="V29" s="160">
        <f t="shared" si="3"/>
        <v>0</v>
      </c>
      <c r="W29" s="161">
        <f t="shared" si="4"/>
        <v>0</v>
      </c>
      <c r="X29" s="161">
        <f t="shared" si="5"/>
        <v>0</v>
      </c>
      <c r="Y29" s="169"/>
    </row>
    <row r="30" spans="1:25" ht="45" x14ac:dyDescent="0.25">
      <c r="A30" s="272" t="s">
        <v>180</v>
      </c>
      <c r="B30" s="273" t="s">
        <v>181</v>
      </c>
      <c r="C30" s="150" t="s">
        <v>182</v>
      </c>
      <c r="D30" s="150" t="s">
        <v>252</v>
      </c>
      <c r="E30" s="150" t="s">
        <v>101</v>
      </c>
      <c r="F30" s="151">
        <v>0</v>
      </c>
      <c r="G30" s="151">
        <v>0</v>
      </c>
      <c r="H30" s="152">
        <v>0</v>
      </c>
      <c r="I30" s="153">
        <v>0</v>
      </c>
      <c r="J30" s="154"/>
      <c r="K30" s="154"/>
      <c r="L30" s="163">
        <v>129</v>
      </c>
      <c r="M30" s="153">
        <v>1097870</v>
      </c>
      <c r="N30" s="155">
        <f t="shared" si="0"/>
        <v>0</v>
      </c>
      <c r="O30" s="155">
        <f t="shared" si="0"/>
        <v>0</v>
      </c>
      <c r="P30" s="156">
        <f t="shared" si="1"/>
        <v>0</v>
      </c>
      <c r="Q30" s="156">
        <f t="shared" si="2"/>
        <v>0</v>
      </c>
      <c r="R30" s="157"/>
      <c r="S30" s="158"/>
      <c r="T30" s="159"/>
      <c r="U30" s="160">
        <f t="shared" si="3"/>
        <v>0</v>
      </c>
      <c r="V30" s="160">
        <f t="shared" si="3"/>
        <v>0</v>
      </c>
      <c r="W30" s="161">
        <f t="shared" si="4"/>
        <v>0</v>
      </c>
      <c r="X30" s="161">
        <f t="shared" si="5"/>
        <v>0</v>
      </c>
      <c r="Y30" s="162"/>
    </row>
    <row r="31" spans="1:25" ht="45" x14ac:dyDescent="0.25">
      <c r="A31" s="272"/>
      <c r="B31" s="273"/>
      <c r="C31" s="150" t="s">
        <v>185</v>
      </c>
      <c r="D31" s="150" t="s">
        <v>252</v>
      </c>
      <c r="E31" s="150" t="s">
        <v>101</v>
      </c>
      <c r="F31" s="151">
        <v>0</v>
      </c>
      <c r="G31" s="151">
        <v>0</v>
      </c>
      <c r="H31" s="152">
        <v>0</v>
      </c>
      <c r="I31" s="153">
        <v>0</v>
      </c>
      <c r="J31" s="154"/>
      <c r="K31" s="154"/>
      <c r="L31" s="163">
        <v>4</v>
      </c>
      <c r="M31" s="153">
        <v>16030</v>
      </c>
      <c r="N31" s="155">
        <f t="shared" si="0"/>
        <v>0</v>
      </c>
      <c r="O31" s="155">
        <f t="shared" si="0"/>
        <v>0</v>
      </c>
      <c r="P31" s="156">
        <f t="shared" si="1"/>
        <v>0</v>
      </c>
      <c r="Q31" s="156">
        <f t="shared" si="2"/>
        <v>0</v>
      </c>
      <c r="R31" s="159"/>
      <c r="S31" s="158"/>
      <c r="T31" s="159"/>
      <c r="U31" s="160">
        <f t="shared" si="3"/>
        <v>0</v>
      </c>
      <c r="V31" s="160">
        <f t="shared" si="3"/>
        <v>0</v>
      </c>
      <c r="W31" s="161">
        <f t="shared" si="4"/>
        <v>0</v>
      </c>
      <c r="X31" s="161">
        <f t="shared" si="5"/>
        <v>0</v>
      </c>
      <c r="Y31" s="162"/>
    </row>
    <row r="32" spans="1:25" ht="45" x14ac:dyDescent="0.25">
      <c r="A32" s="272"/>
      <c r="B32" s="273"/>
      <c r="C32" s="150" t="s">
        <v>186</v>
      </c>
      <c r="D32" s="150" t="s">
        <v>253</v>
      </c>
      <c r="E32" s="150" t="s">
        <v>101</v>
      </c>
      <c r="F32" s="151">
        <v>0</v>
      </c>
      <c r="G32" s="151">
        <v>0</v>
      </c>
      <c r="H32" s="163">
        <v>57441</v>
      </c>
      <c r="I32" s="154">
        <v>49623236</v>
      </c>
      <c r="J32" s="154"/>
      <c r="K32" s="154"/>
      <c r="L32" s="163">
        <v>64882</v>
      </c>
      <c r="M32" s="153">
        <v>63167712</v>
      </c>
      <c r="N32" s="155">
        <f t="shared" si="0"/>
        <v>-0.12954161661530961</v>
      </c>
      <c r="O32" s="155">
        <f t="shared" si="0"/>
        <v>-0.27294624639150911</v>
      </c>
      <c r="P32" s="156">
        <f t="shared" si="1"/>
        <v>0</v>
      </c>
      <c r="Q32" s="156">
        <f t="shared" si="2"/>
        <v>0</v>
      </c>
      <c r="R32" s="159"/>
      <c r="S32" s="158"/>
      <c r="T32" s="159"/>
      <c r="U32" s="160">
        <f t="shared" si="3"/>
        <v>0</v>
      </c>
      <c r="V32" s="160">
        <f t="shared" si="3"/>
        <v>0</v>
      </c>
      <c r="W32" s="161">
        <f t="shared" si="4"/>
        <v>0</v>
      </c>
      <c r="X32" s="161">
        <f t="shared" si="5"/>
        <v>0</v>
      </c>
      <c r="Y32" s="162"/>
    </row>
    <row r="33" spans="1:25" ht="60" x14ac:dyDescent="0.25">
      <c r="A33" s="170" t="s">
        <v>189</v>
      </c>
      <c r="B33" s="150" t="s">
        <v>134</v>
      </c>
      <c r="C33" s="150" t="s">
        <v>134</v>
      </c>
      <c r="D33" s="150" t="s">
        <v>135</v>
      </c>
      <c r="E33" s="150" t="s">
        <v>101</v>
      </c>
      <c r="F33" s="151">
        <v>0</v>
      </c>
      <c r="G33" s="151">
        <v>0</v>
      </c>
      <c r="H33" s="152">
        <v>214</v>
      </c>
      <c r="I33" s="153">
        <v>4639692914</v>
      </c>
      <c r="J33" s="154"/>
      <c r="K33" s="154"/>
      <c r="L33" s="152">
        <v>57</v>
      </c>
      <c r="M33" s="153">
        <v>1434274966</v>
      </c>
      <c r="N33" s="155" t="s">
        <v>190</v>
      </c>
      <c r="O33" s="155" t="s">
        <v>190</v>
      </c>
      <c r="P33" s="156" t="s">
        <v>190</v>
      </c>
      <c r="Q33" s="156" t="s">
        <v>190</v>
      </c>
      <c r="R33" s="157"/>
      <c r="S33" s="158"/>
      <c r="T33" s="159"/>
      <c r="U33" s="160" t="s">
        <v>190</v>
      </c>
      <c r="V33" s="160" t="s">
        <v>190</v>
      </c>
      <c r="W33" s="161" t="s">
        <v>190</v>
      </c>
      <c r="X33" s="161" t="s">
        <v>190</v>
      </c>
      <c r="Y33" s="162"/>
    </row>
    <row r="34" spans="1:25" ht="94.5" customHeight="1" x14ac:dyDescent="0.25">
      <c r="A34" s="150"/>
      <c r="B34" s="150"/>
      <c r="C34" s="150" t="s">
        <v>275</v>
      </c>
      <c r="D34" s="150" t="s">
        <v>178</v>
      </c>
      <c r="E34" s="150" t="s">
        <v>101</v>
      </c>
      <c r="F34" s="151">
        <v>0</v>
      </c>
      <c r="G34" s="151">
        <v>0</v>
      </c>
      <c r="H34" s="152">
        <v>0</v>
      </c>
      <c r="I34" s="153">
        <v>0</v>
      </c>
      <c r="J34" s="154"/>
      <c r="K34" s="166"/>
      <c r="L34" s="152">
        <v>6</v>
      </c>
      <c r="M34" s="153">
        <v>5540000</v>
      </c>
      <c r="N34" s="155">
        <f t="shared" ref="N34:O34" si="6">IFERROR((1-(L34/H34)),0)</f>
        <v>0</v>
      </c>
      <c r="O34" s="155">
        <f t="shared" si="6"/>
        <v>0</v>
      </c>
      <c r="P34" s="156">
        <f t="shared" ref="P34" si="7">IFERROR((N34/G34),0)</f>
        <v>0</v>
      </c>
      <c r="Q34" s="156">
        <f t="shared" ref="Q34" si="8">IFERROR((O34/F34),0)</f>
        <v>0</v>
      </c>
      <c r="R34" s="157"/>
      <c r="S34" s="158"/>
      <c r="T34" s="159"/>
      <c r="U34" s="160">
        <f t="shared" ref="U34:V34" si="9">IFERROR((1-(S34/J34)),0)</f>
        <v>0</v>
      </c>
      <c r="V34" s="160">
        <f t="shared" si="9"/>
        <v>0</v>
      </c>
      <c r="W34" s="161">
        <f t="shared" ref="W34" si="10">IFERROR((U34/G34),0)</f>
        <v>0</v>
      </c>
      <c r="X34" s="161">
        <f t="shared" ref="X34" si="11">IFERROR((V34/F34),0)</f>
        <v>0</v>
      </c>
      <c r="Y34" s="162"/>
    </row>
    <row r="46" spans="1:25" ht="12" customHeight="1" x14ac:dyDescent="0.25"/>
    <row r="47" spans="1:25" hidden="1" x14ac:dyDescent="0.25"/>
  </sheetData>
  <mergeCells count="44">
    <mergeCell ref="A30:A32"/>
    <mergeCell ref="B30:B32"/>
    <mergeCell ref="S10:Y10"/>
    <mergeCell ref="A12:A13"/>
    <mergeCell ref="A14:A15"/>
    <mergeCell ref="B14:B15"/>
    <mergeCell ref="A16:A29"/>
    <mergeCell ref="B16:B17"/>
    <mergeCell ref="B19:B22"/>
    <mergeCell ref="B23:B24"/>
    <mergeCell ref="B25:B26"/>
    <mergeCell ref="B27:B28"/>
    <mergeCell ref="H10:H11"/>
    <mergeCell ref="I10:I11"/>
    <mergeCell ref="J10:J11"/>
    <mergeCell ref="K10:K11"/>
    <mergeCell ref="L10:R10"/>
    <mergeCell ref="A6:Y6"/>
    <mergeCell ref="A7:G7"/>
    <mergeCell ref="L7:Y7"/>
    <mergeCell ref="A8:B11"/>
    <mergeCell ref="C8:C11"/>
    <mergeCell ref="D8:D11"/>
    <mergeCell ref="E8:E11"/>
    <mergeCell ref="F8:F11"/>
    <mergeCell ref="G8:G11"/>
    <mergeCell ref="H8:I9"/>
    <mergeCell ref="J8:K9"/>
    <mergeCell ref="L8:O8"/>
    <mergeCell ref="S8:Y8"/>
    <mergeCell ref="L9:R9"/>
    <mergeCell ref="S9:Y9"/>
    <mergeCell ref="B4:G4"/>
    <mergeCell ref="H4:I4"/>
    <mergeCell ref="J4:Y4"/>
    <mergeCell ref="B5:G5"/>
    <mergeCell ref="H5:I5"/>
    <mergeCell ref="J5:Y5"/>
    <mergeCell ref="C1:Y1"/>
    <mergeCell ref="B2:G2"/>
    <mergeCell ref="H2:I2"/>
    <mergeCell ref="J2:Y2"/>
    <mergeCell ref="B3:G3"/>
    <mergeCell ref="J3:Y3"/>
  </mergeCells>
  <dataValidations count="14">
    <dataValidation allowBlank="1" showInputMessage="1" showErrorMessage="1" prompt="Solo aplica para gastos de funcionamiento." sqref="A8:B11" xr:uid="{12CD381F-6AAF-4AFF-9136-83787AACDF80}"/>
    <dataValidation allowBlank="1" showInputMessage="1" showErrorMessage="1" prompt="Relacione los giros realizados  en el  mismo periodo del año anterior, relacionados con el rubro y el componente. valores en pesos." sqref="I10:I11" xr:uid="{037631C3-CE7F-49E8-A0F0-FAA8DA292B53}"/>
    <dataValidation type="list" allowBlank="1" showInputMessage="1" showErrorMessage="1" sqref="J2:Y2" xr:uid="{918B723D-D26D-41EF-8C8A-C9B69EC90F64}">
      <formula1>INDIRECT(B2)</formula1>
    </dataValidation>
    <dataValidation allowBlank="1" showInputMessage="1" showErrorMessage="1" prompt="Escribir la otra entidad que no se encuentra en la lista desplegable" sqref="J3:Y3" xr:uid="{E175C710-4AD9-4B9D-B8A0-60A128BFFEC9}"/>
    <dataValidation allowBlank="1" showInputMessage="1" showErrorMessage="1" prompt="Escribir el otro sector que no se encuentra en la lista desplegable" sqref="B3:G3" xr:uid="{249EF27B-FF5E-4188-973D-63543698CCCC}"/>
    <dataValidation allowBlank="1" showInputMessage="1" showErrorMessage="1" prompt="Relacione los giros realizados  en el  periodo de reporte para el rubro y el componente. Valores en pesos._x000a_" sqref="T11" xr:uid="{BC1D8CBB-C1B8-46C1-9FDB-7EFB10818FE3}"/>
    <dataValidation allowBlank="1" showInputMessage="1" showErrorMessage="1" prompt="Relacione los giros realizados  en el  periodo de reporte para el rubro y el componente. Valores en pesos." sqref="M11" xr:uid="{C21301F0-DBE6-4D92-949B-3E80795B180A}"/>
    <dataValidation allowBlank="1" showInputMessage="1" showErrorMessage="1" prompt="Relacione el dato de consumo asociado al rubro, componente y unidad de medida en el periodo de reporte._x000a_" sqref="L11 S11" xr:uid="{C0F178C3-0900-409B-BACE-630FEA2ED2A8}"/>
    <dataValidation allowBlank="1" showInputMessage="1" showErrorMessage="1" prompt="Relacione los giros realizados  en el  mismo periodo del año anterior, relacionados con el rubro y el componente. Valores en pesos." sqref="K10:K11" xr:uid="{8CE31DF4-605E-451C-BE50-40FF30EE6C13}"/>
    <dataValidation allowBlank="1" showInputMessage="1" showErrorMessage="1" prompt="Relacione el dato de consumo asociado al rubro, componente y unidad de medida reportado en el  mismo periodo del año anterior_x000a_" sqref="H10:H11 J10:J11" xr:uid="{35B19584-9C2F-4EEE-A7C5-3D87C79300B5}"/>
    <dataValidation allowBlank="1" showInputMessage="1" showErrorMessage="1" prompt="Si en la celda &quot;E&quot;, selecionó SI, defina una meta en porcentaje para mantener o reducir el gasto en la vigencia. (En unidad de medida)" sqref="G8:G11" xr:uid="{AD4970CD-28C0-481C-A231-7B994CEE54EA}"/>
    <dataValidation allowBlank="1" showInputMessage="1" showErrorMessage="1" prompt="Si en la celda &quot;E&quot;, selecionó SI, defina una meta en porcentaje para mantener o reducir el gasto en la vigencia. (En giros presupuestales)" sqref="F8:F11" xr:uid="{6E42313D-6FF5-4703-AE9B-077D4B525713}"/>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6AC5B1F9-2130-407C-A913-6923E981B938}"/>
    <dataValidation allowBlank="1" showInputMessage="1" showErrorMessage="1" prompt="Defina la referencia que se usará  para medir el rubro o componente. Ejem. Metro cúbico, personas, horas, entre otros." sqref="D8:D11" xr:uid="{8E966F46-E2D1-44EB-BB0D-977355D8D4C8}"/>
  </dataValidations>
  <pageMargins left="0.7" right="0.7" top="0.75" bottom="0.75" header="0.3" footer="0.3"/>
  <pageSetup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59810-6DB6-4DF5-9066-7B521686D943}">
  <dimension ref="A1:Y34"/>
  <sheetViews>
    <sheetView showGridLines="0" zoomScale="55" zoomScaleNormal="55" workbookViewId="0"/>
  </sheetViews>
  <sheetFormatPr baseColWidth="10" defaultColWidth="11.42578125" defaultRowHeight="15" x14ac:dyDescent="0.25"/>
  <cols>
    <col min="1" max="1" width="29" style="182" customWidth="1"/>
    <col min="2" max="2" width="29" style="174" customWidth="1"/>
    <col min="3" max="3" width="34.5703125" style="174" customWidth="1"/>
    <col min="4" max="4" width="19.42578125" style="174" customWidth="1"/>
    <col min="5" max="5" width="19.5703125" style="174" customWidth="1"/>
    <col min="6" max="6" width="16.42578125" style="179" customWidth="1"/>
    <col min="7" max="7" width="25.42578125" style="179" customWidth="1"/>
    <col min="8" max="11" width="16.85546875" style="54" customWidth="1"/>
    <col min="12" max="12" width="15.42578125" style="174" customWidth="1"/>
    <col min="13" max="14" width="19.42578125" style="174" customWidth="1"/>
    <col min="15" max="15" width="19.85546875" style="174" customWidth="1"/>
    <col min="16" max="16" width="26" style="174" customWidth="1"/>
    <col min="17" max="17" width="24.140625" style="174" customWidth="1"/>
    <col min="18" max="18" width="23.42578125" style="174" customWidth="1"/>
    <col min="19" max="19" width="19.85546875" style="180" customWidth="1"/>
    <col min="20" max="20" width="19.85546875" style="174" customWidth="1"/>
    <col min="21" max="21" width="27.85546875" style="174" customWidth="1"/>
    <col min="22" max="22" width="19.85546875" style="174" customWidth="1"/>
    <col min="23" max="23" width="28.42578125" style="174" customWidth="1"/>
    <col min="24" max="24" width="33" style="174" customWidth="1"/>
    <col min="25" max="25" width="22.5703125" style="174" customWidth="1"/>
    <col min="26" max="16384" width="11.42578125" style="174"/>
  </cols>
  <sheetData>
    <row r="1" spans="1:25" ht="35.1" customHeight="1" x14ac:dyDescent="0.25">
      <c r="A1" s="173"/>
      <c r="B1" s="173"/>
      <c r="C1" s="190" t="s">
        <v>103</v>
      </c>
      <c r="D1" s="190"/>
      <c r="E1" s="190"/>
      <c r="F1" s="190"/>
      <c r="G1" s="190"/>
      <c r="H1" s="190"/>
      <c r="I1" s="190"/>
      <c r="J1" s="190"/>
      <c r="K1" s="190"/>
      <c r="L1" s="190"/>
      <c r="M1" s="190"/>
      <c r="N1" s="190"/>
      <c r="O1" s="190"/>
      <c r="P1" s="190"/>
      <c r="Q1" s="190"/>
      <c r="R1" s="190"/>
      <c r="S1" s="190"/>
      <c r="T1" s="190"/>
      <c r="U1" s="190"/>
      <c r="V1" s="190"/>
      <c r="W1" s="190"/>
      <c r="X1" s="190"/>
      <c r="Y1" s="190"/>
    </row>
    <row r="2" spans="1:25" ht="26.1" customHeight="1" x14ac:dyDescent="0.25">
      <c r="A2" s="42" t="s">
        <v>104</v>
      </c>
      <c r="B2" s="191" t="s">
        <v>15</v>
      </c>
      <c r="C2" s="192"/>
      <c r="D2" s="192"/>
      <c r="E2" s="192"/>
      <c r="F2" s="192"/>
      <c r="G2" s="193"/>
      <c r="H2" s="194" t="s">
        <v>105</v>
      </c>
      <c r="I2" s="195"/>
      <c r="J2" s="191" t="s">
        <v>48</v>
      </c>
      <c r="K2" s="192"/>
      <c r="L2" s="192"/>
      <c r="M2" s="192"/>
      <c r="N2" s="192"/>
      <c r="O2" s="192"/>
      <c r="P2" s="192"/>
      <c r="Q2" s="192"/>
      <c r="R2" s="192"/>
      <c r="S2" s="192"/>
      <c r="T2" s="192"/>
      <c r="U2" s="192"/>
      <c r="V2" s="192"/>
      <c r="W2" s="192"/>
      <c r="X2" s="192"/>
      <c r="Y2" s="192"/>
    </row>
    <row r="3" spans="1:25" ht="26.1" customHeight="1" x14ac:dyDescent="0.25">
      <c r="A3" s="42" t="s">
        <v>106</v>
      </c>
      <c r="B3" s="191"/>
      <c r="C3" s="192"/>
      <c r="D3" s="192"/>
      <c r="E3" s="192"/>
      <c r="F3" s="192"/>
      <c r="G3" s="193"/>
      <c r="H3" s="34"/>
      <c r="I3" s="37" t="s">
        <v>107</v>
      </c>
      <c r="J3" s="191"/>
      <c r="K3" s="192"/>
      <c r="L3" s="192"/>
      <c r="M3" s="192"/>
      <c r="N3" s="192"/>
      <c r="O3" s="192"/>
      <c r="P3" s="192"/>
      <c r="Q3" s="192"/>
      <c r="R3" s="192"/>
      <c r="S3" s="192"/>
      <c r="T3" s="192"/>
      <c r="U3" s="192"/>
      <c r="V3" s="192"/>
      <c r="W3" s="192"/>
      <c r="X3" s="192"/>
      <c r="Y3" s="192"/>
    </row>
    <row r="4" spans="1:25" ht="26.1" customHeight="1" x14ac:dyDescent="0.25">
      <c r="A4" s="13" t="s">
        <v>108</v>
      </c>
      <c r="B4" s="191">
        <v>2023</v>
      </c>
      <c r="C4" s="192"/>
      <c r="D4" s="192"/>
      <c r="E4" s="192"/>
      <c r="F4" s="192"/>
      <c r="G4" s="193"/>
      <c r="H4" s="194" t="s">
        <v>109</v>
      </c>
      <c r="I4" s="195"/>
      <c r="J4" s="191" t="s">
        <v>225</v>
      </c>
      <c r="K4" s="192"/>
      <c r="L4" s="192"/>
      <c r="M4" s="192"/>
      <c r="N4" s="192"/>
      <c r="O4" s="192"/>
      <c r="P4" s="192"/>
      <c r="Q4" s="192"/>
      <c r="R4" s="192"/>
      <c r="S4" s="192"/>
      <c r="T4" s="192"/>
      <c r="U4" s="192"/>
      <c r="V4" s="192"/>
      <c r="W4" s="192"/>
      <c r="X4" s="192"/>
      <c r="Y4" s="192"/>
    </row>
    <row r="5" spans="1:25" ht="26.1" customHeight="1" x14ac:dyDescent="0.25">
      <c r="A5" s="13" t="s">
        <v>85</v>
      </c>
      <c r="B5" s="191" t="s">
        <v>86</v>
      </c>
      <c r="C5" s="192"/>
      <c r="D5" s="192"/>
      <c r="E5" s="192"/>
      <c r="F5" s="192"/>
      <c r="G5" s="193"/>
      <c r="H5" s="194" t="s">
        <v>90</v>
      </c>
      <c r="I5" s="195"/>
      <c r="J5" s="191" t="s">
        <v>91</v>
      </c>
      <c r="K5" s="192"/>
      <c r="L5" s="192"/>
      <c r="M5" s="192"/>
      <c r="N5" s="192"/>
      <c r="O5" s="192"/>
      <c r="P5" s="192"/>
      <c r="Q5" s="192"/>
      <c r="R5" s="192"/>
      <c r="S5" s="192"/>
      <c r="T5" s="192"/>
      <c r="U5" s="192"/>
      <c r="V5" s="192"/>
      <c r="W5" s="192"/>
      <c r="X5" s="192"/>
      <c r="Y5" s="192"/>
    </row>
    <row r="6" spans="1:25" ht="15" customHeight="1" thickBot="1" x14ac:dyDescent="0.3">
      <c r="A6" s="199" t="s">
        <v>110</v>
      </c>
      <c r="B6" s="199"/>
      <c r="C6" s="199"/>
      <c r="D6" s="199"/>
      <c r="E6" s="199"/>
      <c r="F6" s="199"/>
      <c r="G6" s="199"/>
      <c r="H6" s="199"/>
      <c r="I6" s="199"/>
      <c r="J6" s="199"/>
      <c r="K6" s="199"/>
      <c r="L6" s="199"/>
      <c r="M6" s="199"/>
      <c r="N6" s="199"/>
      <c r="O6" s="199"/>
      <c r="P6" s="199"/>
      <c r="Q6" s="199"/>
      <c r="R6" s="199"/>
      <c r="S6" s="199"/>
      <c r="T6" s="199"/>
      <c r="U6" s="199"/>
      <c r="V6" s="199"/>
      <c r="W6" s="199"/>
      <c r="X6" s="199"/>
      <c r="Y6" s="199"/>
    </row>
    <row r="7" spans="1:25" ht="15.75" thickBot="1" x14ac:dyDescent="0.3">
      <c r="A7" s="200" t="s">
        <v>111</v>
      </c>
      <c r="B7" s="201"/>
      <c r="C7" s="201"/>
      <c r="D7" s="201"/>
      <c r="E7" s="201"/>
      <c r="F7" s="201"/>
      <c r="G7" s="201"/>
      <c r="H7" s="175"/>
      <c r="I7" s="175"/>
      <c r="J7" s="175"/>
      <c r="K7" s="175"/>
      <c r="L7" s="202" t="s">
        <v>112</v>
      </c>
      <c r="M7" s="203"/>
      <c r="N7" s="203"/>
      <c r="O7" s="203"/>
      <c r="P7" s="203"/>
      <c r="Q7" s="203"/>
      <c r="R7" s="203"/>
      <c r="S7" s="203"/>
      <c r="T7" s="203"/>
      <c r="U7" s="203"/>
      <c r="V7" s="203"/>
      <c r="W7" s="203"/>
      <c r="X7" s="203"/>
      <c r="Y7" s="203"/>
    </row>
    <row r="8" spans="1:25" ht="18" customHeight="1" x14ac:dyDescent="0.25">
      <c r="A8" s="204" t="s">
        <v>113</v>
      </c>
      <c r="B8" s="205"/>
      <c r="C8" s="205" t="s">
        <v>114</v>
      </c>
      <c r="D8" s="212" t="s">
        <v>115</v>
      </c>
      <c r="E8" s="205" t="s">
        <v>116</v>
      </c>
      <c r="F8" s="215" t="s">
        <v>117</v>
      </c>
      <c r="G8" s="215" t="s">
        <v>118</v>
      </c>
      <c r="H8" s="219" t="s">
        <v>226</v>
      </c>
      <c r="I8" s="220"/>
      <c r="J8" s="223" t="s">
        <v>227</v>
      </c>
      <c r="K8" s="224"/>
      <c r="L8" s="196"/>
      <c r="M8" s="197"/>
      <c r="N8" s="197"/>
      <c r="O8" s="197"/>
      <c r="P8" s="38"/>
      <c r="Q8" s="38"/>
      <c r="R8" s="38"/>
      <c r="S8" s="227"/>
      <c r="T8" s="228"/>
      <c r="U8" s="228"/>
      <c r="V8" s="228"/>
      <c r="W8" s="228"/>
      <c r="X8" s="228"/>
      <c r="Y8" s="228"/>
    </row>
    <row r="9" spans="1:25" ht="18" customHeight="1" x14ac:dyDescent="0.25">
      <c r="A9" s="206"/>
      <c r="B9" s="207"/>
      <c r="C9" s="207"/>
      <c r="D9" s="213"/>
      <c r="E9" s="207"/>
      <c r="F9" s="216"/>
      <c r="G9" s="216"/>
      <c r="H9" s="221"/>
      <c r="I9" s="222"/>
      <c r="J9" s="225"/>
      <c r="K9" s="226"/>
      <c r="L9" s="229" t="s">
        <v>228</v>
      </c>
      <c r="M9" s="230"/>
      <c r="N9" s="230"/>
      <c r="O9" s="230"/>
      <c r="P9" s="230"/>
      <c r="Q9" s="230"/>
      <c r="R9" s="231"/>
      <c r="S9" s="232" t="s">
        <v>229</v>
      </c>
      <c r="T9" s="233"/>
      <c r="U9" s="233"/>
      <c r="V9" s="233"/>
      <c r="W9" s="233"/>
      <c r="X9" s="233"/>
      <c r="Y9" s="233"/>
    </row>
    <row r="10" spans="1:25" ht="18" customHeight="1" thickBot="1" x14ac:dyDescent="0.3">
      <c r="A10" s="208"/>
      <c r="B10" s="209"/>
      <c r="C10" s="209"/>
      <c r="D10" s="213"/>
      <c r="E10" s="209"/>
      <c r="F10" s="217"/>
      <c r="G10" s="217"/>
      <c r="H10" s="249" t="s">
        <v>123</v>
      </c>
      <c r="I10" s="251" t="s">
        <v>124</v>
      </c>
      <c r="J10" s="249" t="s">
        <v>123</v>
      </c>
      <c r="K10" s="251" t="s">
        <v>124</v>
      </c>
      <c r="L10" s="196" t="s">
        <v>125</v>
      </c>
      <c r="M10" s="197"/>
      <c r="N10" s="197"/>
      <c r="O10" s="197"/>
      <c r="P10" s="197"/>
      <c r="Q10" s="197"/>
      <c r="R10" s="198"/>
      <c r="S10" s="240" t="s">
        <v>125</v>
      </c>
      <c r="T10" s="241"/>
      <c r="U10" s="241"/>
      <c r="V10" s="241"/>
      <c r="W10" s="241"/>
      <c r="X10" s="241"/>
      <c r="Y10" s="241"/>
    </row>
    <row r="11" spans="1:25" ht="81.95" customHeight="1" thickBot="1" x14ac:dyDescent="0.3">
      <c r="A11" s="253"/>
      <c r="B11" s="211"/>
      <c r="C11" s="211"/>
      <c r="D11" s="214"/>
      <c r="E11" s="211"/>
      <c r="F11" s="218"/>
      <c r="G11" s="218"/>
      <c r="H11" s="250"/>
      <c r="I11" s="252"/>
      <c r="J11" s="250"/>
      <c r="K11" s="252"/>
      <c r="L11" s="14" t="s">
        <v>126</v>
      </c>
      <c r="M11" s="14" t="s">
        <v>127</v>
      </c>
      <c r="N11" s="15" t="s">
        <v>128</v>
      </c>
      <c r="O11" s="15" t="s">
        <v>129</v>
      </c>
      <c r="P11" s="16" t="s">
        <v>130</v>
      </c>
      <c r="Q11" s="16" t="s">
        <v>131</v>
      </c>
      <c r="R11" s="29" t="s">
        <v>132</v>
      </c>
      <c r="S11" s="35" t="s">
        <v>126</v>
      </c>
      <c r="T11" s="17" t="s">
        <v>127</v>
      </c>
      <c r="U11" s="27" t="s">
        <v>128</v>
      </c>
      <c r="V11" s="27" t="s">
        <v>129</v>
      </c>
      <c r="W11" s="28" t="s">
        <v>130</v>
      </c>
      <c r="X11" s="28" t="s">
        <v>131</v>
      </c>
      <c r="Y11" s="17" t="s">
        <v>132</v>
      </c>
    </row>
    <row r="12" spans="1:25" ht="60" x14ac:dyDescent="0.25">
      <c r="A12" s="263" t="s">
        <v>133</v>
      </c>
      <c r="B12" s="41" t="s">
        <v>134</v>
      </c>
      <c r="C12" s="41" t="s">
        <v>134</v>
      </c>
      <c r="D12" s="41" t="s">
        <v>135</v>
      </c>
      <c r="E12" s="41" t="s">
        <v>101</v>
      </c>
      <c r="F12" s="18"/>
      <c r="G12" s="18"/>
      <c r="H12" s="30"/>
      <c r="I12" s="20"/>
      <c r="J12" s="30"/>
      <c r="K12" s="30"/>
      <c r="L12" s="19"/>
      <c r="M12" s="20"/>
      <c r="N12" s="11">
        <f>IFERROR((1-(L12/H12)),0)</f>
        <v>0</v>
      </c>
      <c r="O12" s="11">
        <f>IFERROR((1-(M12/I12)),0)</f>
        <v>0</v>
      </c>
      <c r="P12" s="12">
        <f>IFERROR((N12/G12),0)</f>
        <v>0</v>
      </c>
      <c r="Q12" s="12">
        <f>IFERROR((O12/F12),0)</f>
        <v>0</v>
      </c>
      <c r="R12" s="19"/>
      <c r="S12" s="36"/>
      <c r="T12" s="20"/>
      <c r="U12" s="9">
        <f>IFERROR((1-(S12/J12)),0)</f>
        <v>0</v>
      </c>
      <c r="V12" s="9">
        <f>IFERROR((1-(T12/K12)),0)</f>
        <v>0</v>
      </c>
      <c r="W12" s="10">
        <f>IFERROR((U12/G12),0)</f>
        <v>0</v>
      </c>
      <c r="X12" s="10">
        <f>IFERROR((V12/F12),0)</f>
        <v>0</v>
      </c>
      <c r="Y12" s="21"/>
    </row>
    <row r="13" spans="1:25" ht="50.25" customHeight="1" x14ac:dyDescent="0.25">
      <c r="A13" s="264"/>
      <c r="B13" s="40" t="s">
        <v>136</v>
      </c>
      <c r="C13" s="40" t="s">
        <v>137</v>
      </c>
      <c r="D13" s="40" t="s">
        <v>138</v>
      </c>
      <c r="E13" s="40" t="s">
        <v>101</v>
      </c>
      <c r="F13" s="22"/>
      <c r="G13" s="22"/>
      <c r="H13" s="31"/>
      <c r="I13" s="20"/>
      <c r="J13" s="31"/>
      <c r="K13" s="31"/>
      <c r="L13" s="23"/>
      <c r="M13" s="24"/>
      <c r="N13" s="11">
        <f t="shared" ref="N13:O32" si="0">IFERROR((1-(L13/H13)),0)</f>
        <v>0</v>
      </c>
      <c r="O13" s="11">
        <f t="shared" si="0"/>
        <v>0</v>
      </c>
      <c r="P13" s="12">
        <f t="shared" ref="P13:P32" si="1">IFERROR((N13/G13),0)</f>
        <v>0</v>
      </c>
      <c r="Q13" s="12">
        <f t="shared" ref="Q13:Q32" si="2">IFERROR((O13/F13),0)</f>
        <v>0</v>
      </c>
      <c r="R13" s="19"/>
      <c r="S13" s="36"/>
      <c r="T13" s="20"/>
      <c r="U13" s="9">
        <f t="shared" ref="U13:V32" si="3">IFERROR((1-(S13/J13)),0)</f>
        <v>0</v>
      </c>
      <c r="V13" s="9">
        <f t="shared" si="3"/>
        <v>0</v>
      </c>
      <c r="W13" s="10">
        <f t="shared" ref="W13:W32" si="4">IFERROR((U13/G13),0)</f>
        <v>0</v>
      </c>
      <c r="X13" s="10">
        <f t="shared" ref="X13:X32" si="5">IFERROR((V13/F13),0)</f>
        <v>0</v>
      </c>
      <c r="Y13" s="21"/>
    </row>
    <row r="14" spans="1:25" ht="79.5" customHeight="1" x14ac:dyDescent="0.25">
      <c r="A14" s="259" t="s">
        <v>139</v>
      </c>
      <c r="B14" s="245" t="s">
        <v>140</v>
      </c>
      <c r="C14" s="40" t="s">
        <v>141</v>
      </c>
      <c r="D14" s="40" t="s">
        <v>142</v>
      </c>
      <c r="E14" s="40" t="s">
        <v>101</v>
      </c>
      <c r="F14" s="112"/>
      <c r="G14" s="112"/>
      <c r="H14" s="31"/>
      <c r="I14" s="20"/>
      <c r="J14" s="31"/>
      <c r="K14" s="31"/>
      <c r="L14" s="23"/>
      <c r="M14" s="24"/>
      <c r="N14" s="11">
        <f t="shared" si="0"/>
        <v>0</v>
      </c>
      <c r="O14" s="11">
        <f t="shared" si="0"/>
        <v>0</v>
      </c>
      <c r="P14" s="12">
        <f t="shared" si="1"/>
        <v>0</v>
      </c>
      <c r="Q14" s="12">
        <f t="shared" si="2"/>
        <v>0</v>
      </c>
      <c r="R14" s="19"/>
      <c r="S14" s="36"/>
      <c r="T14" s="20"/>
      <c r="U14" s="9">
        <f t="shared" si="3"/>
        <v>0</v>
      </c>
      <c r="V14" s="9">
        <f t="shared" si="3"/>
        <v>0</v>
      </c>
      <c r="W14" s="10">
        <f t="shared" si="4"/>
        <v>0</v>
      </c>
      <c r="X14" s="10">
        <f t="shared" si="5"/>
        <v>0</v>
      </c>
      <c r="Y14" s="21"/>
    </row>
    <row r="15" spans="1:25" ht="15.75" customHeight="1" x14ac:dyDescent="0.25">
      <c r="A15" s="259"/>
      <c r="B15" s="245"/>
      <c r="C15" s="40" t="s">
        <v>143</v>
      </c>
      <c r="D15" s="40" t="s">
        <v>144</v>
      </c>
      <c r="E15" s="40" t="s">
        <v>99</v>
      </c>
      <c r="F15" s="112">
        <v>0.6</v>
      </c>
      <c r="G15" s="112">
        <v>0</v>
      </c>
      <c r="H15" s="31">
        <v>0</v>
      </c>
      <c r="I15" s="20">
        <v>9017716</v>
      </c>
      <c r="J15" s="31">
        <v>0</v>
      </c>
      <c r="K15" s="31"/>
      <c r="L15" s="23">
        <v>0</v>
      </c>
      <c r="M15" s="24"/>
      <c r="N15" s="11">
        <f t="shared" si="0"/>
        <v>0</v>
      </c>
      <c r="O15" s="11">
        <f t="shared" si="0"/>
        <v>1</v>
      </c>
      <c r="P15" s="12">
        <f t="shared" si="1"/>
        <v>0</v>
      </c>
      <c r="Q15" s="12">
        <f t="shared" si="2"/>
        <v>1.6666666666666667</v>
      </c>
      <c r="R15" s="19"/>
      <c r="S15" s="36"/>
      <c r="T15" s="20"/>
      <c r="U15" s="9">
        <f t="shared" si="3"/>
        <v>0</v>
      </c>
      <c r="V15" s="9">
        <f t="shared" si="3"/>
        <v>0</v>
      </c>
      <c r="W15" s="10">
        <f t="shared" si="4"/>
        <v>0</v>
      </c>
      <c r="X15" s="10">
        <f t="shared" si="5"/>
        <v>0</v>
      </c>
      <c r="Y15" s="21"/>
    </row>
    <row r="16" spans="1:25" ht="30" x14ac:dyDescent="0.25">
      <c r="A16" s="259" t="s">
        <v>145</v>
      </c>
      <c r="B16" s="245" t="s">
        <v>146</v>
      </c>
      <c r="C16" s="40" t="s">
        <v>147</v>
      </c>
      <c r="D16" s="40" t="s">
        <v>148</v>
      </c>
      <c r="E16" s="40" t="s">
        <v>99</v>
      </c>
      <c r="F16" s="112">
        <v>0.1</v>
      </c>
      <c r="G16" s="112">
        <v>0</v>
      </c>
      <c r="H16" s="31"/>
      <c r="I16" s="20">
        <v>1687233</v>
      </c>
      <c r="J16" s="31"/>
      <c r="K16" s="31"/>
      <c r="L16" s="23"/>
      <c r="M16" s="24">
        <v>2827066</v>
      </c>
      <c r="N16" s="11">
        <f t="shared" si="0"/>
        <v>0</v>
      </c>
      <c r="O16" s="11">
        <f t="shared" si="0"/>
        <v>-0.67556348174792702</v>
      </c>
      <c r="P16" s="12">
        <f t="shared" si="1"/>
        <v>0</v>
      </c>
      <c r="Q16" s="12">
        <f t="shared" si="2"/>
        <v>-6.7556348174792697</v>
      </c>
      <c r="R16" s="19"/>
      <c r="S16" s="36"/>
      <c r="T16" s="20"/>
      <c r="U16" s="9">
        <f t="shared" si="3"/>
        <v>0</v>
      </c>
      <c r="V16" s="9">
        <f t="shared" si="3"/>
        <v>0</v>
      </c>
      <c r="W16" s="10">
        <f t="shared" si="4"/>
        <v>0</v>
      </c>
      <c r="X16" s="10">
        <f t="shared" si="5"/>
        <v>0</v>
      </c>
      <c r="Y16" s="21"/>
    </row>
    <row r="17" spans="1:25" ht="48" customHeight="1" x14ac:dyDescent="0.25">
      <c r="A17" s="259"/>
      <c r="B17" s="245"/>
      <c r="C17" s="40" t="s">
        <v>149</v>
      </c>
      <c r="D17" s="40" t="s">
        <v>150</v>
      </c>
      <c r="E17" s="40" t="s">
        <v>101</v>
      </c>
      <c r="F17" s="112"/>
      <c r="G17" s="112"/>
      <c r="H17" s="31"/>
      <c r="I17" s="20"/>
      <c r="J17" s="31"/>
      <c r="K17" s="31"/>
      <c r="L17" s="23"/>
      <c r="M17" s="24"/>
      <c r="N17" s="11">
        <f t="shared" si="0"/>
        <v>0</v>
      </c>
      <c r="O17" s="11">
        <f t="shared" si="0"/>
        <v>0</v>
      </c>
      <c r="P17" s="12">
        <f t="shared" si="1"/>
        <v>0</v>
      </c>
      <c r="Q17" s="12">
        <f t="shared" si="2"/>
        <v>0</v>
      </c>
      <c r="R17" s="19"/>
      <c r="S17" s="36"/>
      <c r="T17" s="20"/>
      <c r="U17" s="9">
        <f t="shared" si="3"/>
        <v>0</v>
      </c>
      <c r="V17" s="9">
        <f t="shared" si="3"/>
        <v>0</v>
      </c>
      <c r="W17" s="10">
        <f t="shared" si="4"/>
        <v>0</v>
      </c>
      <c r="X17" s="10">
        <f t="shared" si="5"/>
        <v>0</v>
      </c>
      <c r="Y17" s="21"/>
    </row>
    <row r="18" spans="1:25" ht="30" x14ac:dyDescent="0.25">
      <c r="A18" s="259"/>
      <c r="B18" s="40" t="s">
        <v>151</v>
      </c>
      <c r="C18" s="40" t="s">
        <v>152</v>
      </c>
      <c r="D18" s="40" t="s">
        <v>148</v>
      </c>
      <c r="E18" s="40" t="s">
        <v>101</v>
      </c>
      <c r="F18" s="112"/>
      <c r="G18" s="112"/>
      <c r="H18" s="31"/>
      <c r="I18" s="20"/>
      <c r="J18" s="31"/>
      <c r="K18" s="31"/>
      <c r="L18" s="23"/>
      <c r="M18" s="24"/>
      <c r="N18" s="11">
        <f t="shared" si="0"/>
        <v>0</v>
      </c>
      <c r="O18" s="11">
        <f t="shared" si="0"/>
        <v>0</v>
      </c>
      <c r="P18" s="12">
        <f t="shared" si="1"/>
        <v>0</v>
      </c>
      <c r="Q18" s="12">
        <f t="shared" si="2"/>
        <v>0</v>
      </c>
      <c r="R18" s="19"/>
      <c r="S18" s="36"/>
      <c r="T18" s="20"/>
      <c r="U18" s="9">
        <f t="shared" si="3"/>
        <v>0</v>
      </c>
      <c r="V18" s="9">
        <f t="shared" si="3"/>
        <v>0</v>
      </c>
      <c r="W18" s="10">
        <f t="shared" si="4"/>
        <v>0</v>
      </c>
      <c r="X18" s="10">
        <f t="shared" si="5"/>
        <v>0</v>
      </c>
      <c r="Y18" s="21"/>
    </row>
    <row r="19" spans="1:25" ht="30" x14ac:dyDescent="0.25">
      <c r="A19" s="259"/>
      <c r="B19" s="245" t="s">
        <v>153</v>
      </c>
      <c r="C19" s="40" t="s">
        <v>154</v>
      </c>
      <c r="D19" s="40" t="s">
        <v>144</v>
      </c>
      <c r="E19" s="40" t="s">
        <v>101</v>
      </c>
      <c r="F19" s="112"/>
      <c r="G19" s="112"/>
      <c r="H19" s="31"/>
      <c r="I19" s="20"/>
      <c r="J19" s="31"/>
      <c r="K19" s="31"/>
      <c r="L19" s="23"/>
      <c r="M19" s="24"/>
      <c r="N19" s="11">
        <f t="shared" si="0"/>
        <v>0</v>
      </c>
      <c r="O19" s="11">
        <f t="shared" si="0"/>
        <v>0</v>
      </c>
      <c r="P19" s="12">
        <f t="shared" si="1"/>
        <v>0</v>
      </c>
      <c r="Q19" s="12">
        <f t="shared" si="2"/>
        <v>0</v>
      </c>
      <c r="R19" s="19"/>
      <c r="S19" s="36"/>
      <c r="T19" s="20"/>
      <c r="U19" s="9">
        <f t="shared" si="3"/>
        <v>0</v>
      </c>
      <c r="V19" s="9">
        <f t="shared" si="3"/>
        <v>0</v>
      </c>
      <c r="W19" s="10">
        <f t="shared" si="4"/>
        <v>0</v>
      </c>
      <c r="X19" s="10">
        <f t="shared" si="5"/>
        <v>0</v>
      </c>
      <c r="Y19" s="21"/>
    </row>
    <row r="20" spans="1:25" ht="60" x14ac:dyDescent="0.25">
      <c r="A20" s="259"/>
      <c r="B20" s="245"/>
      <c r="C20" s="40" t="s">
        <v>156</v>
      </c>
      <c r="D20" s="40" t="s">
        <v>157</v>
      </c>
      <c r="E20" s="40" t="s">
        <v>101</v>
      </c>
      <c r="F20" s="112"/>
      <c r="G20" s="112"/>
      <c r="H20" s="31"/>
      <c r="I20" s="20"/>
      <c r="J20" s="31"/>
      <c r="K20" s="31"/>
      <c r="L20" s="23"/>
      <c r="M20" s="24"/>
      <c r="N20" s="11">
        <f t="shared" si="0"/>
        <v>0</v>
      </c>
      <c r="O20" s="11">
        <f t="shared" si="0"/>
        <v>0</v>
      </c>
      <c r="P20" s="12">
        <f t="shared" si="1"/>
        <v>0</v>
      </c>
      <c r="Q20" s="12">
        <f t="shared" si="2"/>
        <v>0</v>
      </c>
      <c r="R20" s="19"/>
      <c r="S20" s="36"/>
      <c r="T20" s="20"/>
      <c r="U20" s="9">
        <f t="shared" si="3"/>
        <v>0</v>
      </c>
      <c r="V20" s="9">
        <f t="shared" si="3"/>
        <v>0</v>
      </c>
      <c r="W20" s="10">
        <f t="shared" si="4"/>
        <v>0</v>
      </c>
      <c r="X20" s="10">
        <f t="shared" si="5"/>
        <v>0</v>
      </c>
      <c r="Y20" s="21"/>
    </row>
    <row r="21" spans="1:25" ht="40.5" customHeight="1" x14ac:dyDescent="0.25">
      <c r="A21" s="259"/>
      <c r="B21" s="245"/>
      <c r="C21" s="40" t="s">
        <v>159</v>
      </c>
      <c r="D21" s="40" t="s">
        <v>144</v>
      </c>
      <c r="E21" s="40" t="s">
        <v>101</v>
      </c>
      <c r="F21" s="112"/>
      <c r="G21" s="112"/>
      <c r="H21" s="31"/>
      <c r="I21" s="20"/>
      <c r="J21" s="31"/>
      <c r="K21" s="31"/>
      <c r="L21" s="23"/>
      <c r="M21" s="24"/>
      <c r="N21" s="11">
        <f t="shared" si="0"/>
        <v>0</v>
      </c>
      <c r="O21" s="11">
        <f t="shared" si="0"/>
        <v>0</v>
      </c>
      <c r="P21" s="12">
        <f t="shared" si="1"/>
        <v>0</v>
      </c>
      <c r="Q21" s="12">
        <f t="shared" si="2"/>
        <v>0</v>
      </c>
      <c r="R21" s="19"/>
      <c r="S21" s="36"/>
      <c r="T21" s="20"/>
      <c r="U21" s="9">
        <f t="shared" si="3"/>
        <v>0</v>
      </c>
      <c r="V21" s="9">
        <f t="shared" si="3"/>
        <v>0</v>
      </c>
      <c r="W21" s="10">
        <f t="shared" si="4"/>
        <v>0</v>
      </c>
      <c r="X21" s="10">
        <f t="shared" si="5"/>
        <v>0</v>
      </c>
      <c r="Y21" s="21"/>
    </row>
    <row r="22" spans="1:25" ht="63.75" customHeight="1" x14ac:dyDescent="0.25">
      <c r="A22" s="259"/>
      <c r="B22" s="245"/>
      <c r="C22" s="40" t="s">
        <v>161</v>
      </c>
      <c r="D22" s="40" t="s">
        <v>162</v>
      </c>
      <c r="E22" s="40" t="s">
        <v>101</v>
      </c>
      <c r="F22" s="112"/>
      <c r="G22" s="112"/>
      <c r="H22" s="31"/>
      <c r="I22" s="20"/>
      <c r="J22" s="31"/>
      <c r="K22" s="31"/>
      <c r="L22" s="23"/>
      <c r="M22" s="24"/>
      <c r="N22" s="11">
        <f t="shared" si="0"/>
        <v>0</v>
      </c>
      <c r="O22" s="11">
        <f t="shared" si="0"/>
        <v>0</v>
      </c>
      <c r="P22" s="12">
        <f t="shared" si="1"/>
        <v>0</v>
      </c>
      <c r="Q22" s="12">
        <f t="shared" si="2"/>
        <v>0</v>
      </c>
      <c r="R22" s="19"/>
      <c r="S22" s="36"/>
      <c r="T22" s="20"/>
      <c r="U22" s="9">
        <f t="shared" si="3"/>
        <v>0</v>
      </c>
      <c r="V22" s="9">
        <f t="shared" si="3"/>
        <v>0</v>
      </c>
      <c r="W22" s="10">
        <f t="shared" si="4"/>
        <v>0</v>
      </c>
      <c r="X22" s="10">
        <f t="shared" si="5"/>
        <v>0</v>
      </c>
      <c r="Y22" s="21"/>
    </row>
    <row r="23" spans="1:25" ht="36.75" customHeight="1" x14ac:dyDescent="0.25">
      <c r="A23" s="259"/>
      <c r="B23" s="246" t="s">
        <v>163</v>
      </c>
      <c r="C23" s="40" t="s">
        <v>164</v>
      </c>
      <c r="D23" s="40" t="s">
        <v>165</v>
      </c>
      <c r="E23" s="40" t="s">
        <v>99</v>
      </c>
      <c r="F23" s="112">
        <v>0.01</v>
      </c>
      <c r="G23" s="112">
        <v>0</v>
      </c>
      <c r="H23" s="31">
        <v>0</v>
      </c>
      <c r="I23" s="20">
        <v>3952600</v>
      </c>
      <c r="J23" s="31"/>
      <c r="K23" s="31"/>
      <c r="L23" s="23">
        <v>0</v>
      </c>
      <c r="M23" s="24">
        <v>1160000</v>
      </c>
      <c r="N23" s="11">
        <f t="shared" si="0"/>
        <v>0</v>
      </c>
      <c r="O23" s="11">
        <f t="shared" si="0"/>
        <v>0.7065222891261449</v>
      </c>
      <c r="P23" s="12">
        <f t="shared" si="1"/>
        <v>0</v>
      </c>
      <c r="Q23" s="12">
        <f t="shared" si="2"/>
        <v>70.65222891261449</v>
      </c>
      <c r="R23" s="19"/>
      <c r="S23" s="36"/>
      <c r="T23" s="20"/>
      <c r="U23" s="9">
        <f t="shared" si="3"/>
        <v>0</v>
      </c>
      <c r="V23" s="9">
        <f t="shared" si="3"/>
        <v>0</v>
      </c>
      <c r="W23" s="10">
        <f t="shared" si="4"/>
        <v>0</v>
      </c>
      <c r="X23" s="10">
        <f t="shared" si="5"/>
        <v>0</v>
      </c>
      <c r="Y23" s="21"/>
    </row>
    <row r="24" spans="1:25" ht="54" customHeight="1" x14ac:dyDescent="0.25">
      <c r="A24" s="259"/>
      <c r="B24" s="247"/>
      <c r="C24" s="40" t="s">
        <v>167</v>
      </c>
      <c r="D24" s="40" t="s">
        <v>168</v>
      </c>
      <c r="E24" s="40" t="s">
        <v>101</v>
      </c>
      <c r="F24" s="112"/>
      <c r="G24" s="112"/>
      <c r="H24" s="31"/>
      <c r="I24" s="20"/>
      <c r="J24" s="31"/>
      <c r="K24" s="31"/>
      <c r="L24" s="23"/>
      <c r="M24" s="24"/>
      <c r="N24" s="11">
        <f t="shared" si="0"/>
        <v>0</v>
      </c>
      <c r="O24" s="11">
        <f t="shared" si="0"/>
        <v>0</v>
      </c>
      <c r="P24" s="12">
        <f t="shared" si="1"/>
        <v>0</v>
      </c>
      <c r="Q24" s="12">
        <f t="shared" si="2"/>
        <v>0</v>
      </c>
      <c r="R24" s="19"/>
      <c r="S24" s="36"/>
      <c r="T24" s="20"/>
      <c r="U24" s="9">
        <f t="shared" si="3"/>
        <v>0</v>
      </c>
      <c r="V24" s="9">
        <f t="shared" si="3"/>
        <v>0</v>
      </c>
      <c r="W24" s="10">
        <f t="shared" si="4"/>
        <v>0</v>
      </c>
      <c r="X24" s="10">
        <f t="shared" si="5"/>
        <v>0</v>
      </c>
      <c r="Y24" s="21"/>
    </row>
    <row r="25" spans="1:25" ht="90" x14ac:dyDescent="0.25">
      <c r="A25" s="259"/>
      <c r="B25" s="237" t="s">
        <v>169</v>
      </c>
      <c r="C25" s="40" t="s">
        <v>170</v>
      </c>
      <c r="D25" s="40" t="s">
        <v>144</v>
      </c>
      <c r="E25" s="40" t="s">
        <v>101</v>
      </c>
      <c r="F25" s="112"/>
      <c r="G25" s="112"/>
      <c r="H25" s="31"/>
      <c r="I25" s="20"/>
      <c r="J25" s="31"/>
      <c r="K25" s="31"/>
      <c r="L25" s="23"/>
      <c r="M25" s="24"/>
      <c r="N25" s="11">
        <f t="shared" si="0"/>
        <v>0</v>
      </c>
      <c r="O25" s="11">
        <f t="shared" si="0"/>
        <v>0</v>
      </c>
      <c r="P25" s="12">
        <f t="shared" si="1"/>
        <v>0</v>
      </c>
      <c r="Q25" s="12">
        <f t="shared" si="2"/>
        <v>0</v>
      </c>
      <c r="R25" s="19"/>
      <c r="S25" s="36"/>
      <c r="T25" s="20"/>
      <c r="U25" s="9">
        <f t="shared" si="3"/>
        <v>0</v>
      </c>
      <c r="V25" s="9">
        <f t="shared" si="3"/>
        <v>0</v>
      </c>
      <c r="W25" s="10">
        <f t="shared" si="4"/>
        <v>0</v>
      </c>
      <c r="X25" s="10">
        <f t="shared" si="5"/>
        <v>0</v>
      </c>
      <c r="Y25" s="21"/>
    </row>
    <row r="26" spans="1:25" ht="68.25" customHeight="1" x14ac:dyDescent="0.25">
      <c r="A26" s="259"/>
      <c r="B26" s="248"/>
      <c r="C26" s="40" t="s">
        <v>171</v>
      </c>
      <c r="D26" s="40" t="s">
        <v>144</v>
      </c>
      <c r="E26" s="40" t="s">
        <v>101</v>
      </c>
      <c r="F26" s="112"/>
      <c r="G26" s="112"/>
      <c r="H26" s="31"/>
      <c r="I26" s="20"/>
      <c r="J26" s="31"/>
      <c r="K26" s="31"/>
      <c r="L26" s="23"/>
      <c r="M26" s="24"/>
      <c r="N26" s="11">
        <f t="shared" si="0"/>
        <v>0</v>
      </c>
      <c r="O26" s="11">
        <f t="shared" si="0"/>
        <v>0</v>
      </c>
      <c r="P26" s="12">
        <f t="shared" si="1"/>
        <v>0</v>
      </c>
      <c r="Q26" s="12">
        <f t="shared" si="2"/>
        <v>0</v>
      </c>
      <c r="R26" s="19"/>
      <c r="S26" s="36"/>
      <c r="T26" s="20"/>
      <c r="U26" s="9">
        <f t="shared" si="3"/>
        <v>0</v>
      </c>
      <c r="V26" s="9">
        <f t="shared" si="3"/>
        <v>0</v>
      </c>
      <c r="W26" s="10">
        <f t="shared" si="4"/>
        <v>0</v>
      </c>
      <c r="X26" s="10">
        <f t="shared" si="5"/>
        <v>0</v>
      </c>
      <c r="Y26" s="21"/>
    </row>
    <row r="27" spans="1:25" ht="60" x14ac:dyDescent="0.25">
      <c r="A27" s="259"/>
      <c r="B27" s="237" t="s">
        <v>172</v>
      </c>
      <c r="C27" s="40" t="s">
        <v>173</v>
      </c>
      <c r="D27" s="40" t="s">
        <v>174</v>
      </c>
      <c r="E27" s="40" t="s">
        <v>101</v>
      </c>
      <c r="F27" s="112"/>
      <c r="G27" s="112"/>
      <c r="H27" s="31"/>
      <c r="I27" s="20"/>
      <c r="J27" s="31"/>
      <c r="K27" s="31"/>
      <c r="L27" s="23"/>
      <c r="M27" s="24"/>
      <c r="N27" s="11">
        <f t="shared" si="0"/>
        <v>0</v>
      </c>
      <c r="O27" s="11">
        <f t="shared" si="0"/>
        <v>0</v>
      </c>
      <c r="P27" s="12">
        <f t="shared" si="1"/>
        <v>0</v>
      </c>
      <c r="Q27" s="12">
        <f t="shared" si="2"/>
        <v>0</v>
      </c>
      <c r="R27" s="19"/>
      <c r="S27" s="36"/>
      <c r="T27" s="20"/>
      <c r="U27" s="9">
        <f t="shared" si="3"/>
        <v>0</v>
      </c>
      <c r="V27" s="9">
        <f t="shared" si="3"/>
        <v>0</v>
      </c>
      <c r="W27" s="10">
        <f t="shared" si="4"/>
        <v>0</v>
      </c>
      <c r="X27" s="10">
        <f t="shared" si="5"/>
        <v>0</v>
      </c>
      <c r="Y27" s="21"/>
    </row>
    <row r="28" spans="1:25" ht="60" x14ac:dyDescent="0.25">
      <c r="A28" s="259"/>
      <c r="B28" s="248"/>
      <c r="C28" s="40" t="s">
        <v>175</v>
      </c>
      <c r="D28" s="40" t="s">
        <v>174</v>
      </c>
      <c r="E28" s="40" t="s">
        <v>101</v>
      </c>
      <c r="F28" s="112"/>
      <c r="G28" s="112"/>
      <c r="H28" s="31"/>
      <c r="I28" s="20"/>
      <c r="J28" s="31"/>
      <c r="K28" s="31"/>
      <c r="L28" s="23"/>
      <c r="M28" s="24"/>
      <c r="N28" s="11">
        <f t="shared" si="0"/>
        <v>0</v>
      </c>
      <c r="O28" s="11">
        <f t="shared" si="0"/>
        <v>0</v>
      </c>
      <c r="P28" s="12">
        <f t="shared" si="1"/>
        <v>0</v>
      </c>
      <c r="Q28" s="12">
        <f t="shared" si="2"/>
        <v>0</v>
      </c>
      <c r="R28" s="19"/>
      <c r="S28" s="36"/>
      <c r="T28" s="20"/>
      <c r="U28" s="9">
        <f t="shared" si="3"/>
        <v>0</v>
      </c>
      <c r="V28" s="9">
        <f t="shared" si="3"/>
        <v>0</v>
      </c>
      <c r="W28" s="10">
        <f t="shared" si="4"/>
        <v>0</v>
      </c>
      <c r="X28" s="10">
        <f t="shared" si="5"/>
        <v>0</v>
      </c>
      <c r="Y28" s="21"/>
    </row>
    <row r="29" spans="1:25" ht="94.5" customHeight="1" x14ac:dyDescent="0.25">
      <c r="A29" s="259"/>
      <c r="B29" s="40" t="s">
        <v>176</v>
      </c>
      <c r="C29" s="40" t="s">
        <v>251</v>
      </c>
      <c r="D29" s="40" t="s">
        <v>178</v>
      </c>
      <c r="E29" s="40" t="s">
        <v>101</v>
      </c>
      <c r="F29" s="112"/>
      <c r="G29" s="112"/>
      <c r="H29" s="31"/>
      <c r="I29" s="20"/>
      <c r="J29" s="31"/>
      <c r="K29" s="31"/>
      <c r="L29" s="23"/>
      <c r="M29" s="24"/>
      <c r="N29" s="11">
        <f t="shared" si="0"/>
        <v>0</v>
      </c>
      <c r="O29" s="11">
        <f t="shared" si="0"/>
        <v>0</v>
      </c>
      <c r="P29" s="12">
        <f t="shared" si="1"/>
        <v>0</v>
      </c>
      <c r="Q29" s="12">
        <f t="shared" si="2"/>
        <v>0</v>
      </c>
      <c r="R29" s="19"/>
      <c r="S29" s="36"/>
      <c r="T29" s="20"/>
      <c r="U29" s="9">
        <f t="shared" si="3"/>
        <v>0</v>
      </c>
      <c r="V29" s="9">
        <f t="shared" si="3"/>
        <v>0</v>
      </c>
      <c r="W29" s="10">
        <f t="shared" si="4"/>
        <v>0</v>
      </c>
      <c r="X29" s="10">
        <f t="shared" si="5"/>
        <v>0</v>
      </c>
      <c r="Y29" s="21"/>
    </row>
    <row r="30" spans="1:25" ht="45" x14ac:dyDescent="0.25">
      <c r="A30" s="254" t="s">
        <v>180</v>
      </c>
      <c r="B30" s="237" t="s">
        <v>181</v>
      </c>
      <c r="C30" s="39" t="s">
        <v>182</v>
      </c>
      <c r="D30" s="39" t="s">
        <v>252</v>
      </c>
      <c r="E30" s="40" t="s">
        <v>101</v>
      </c>
      <c r="F30" s="171"/>
      <c r="G30" s="171"/>
      <c r="H30" s="32"/>
      <c r="I30" s="20"/>
      <c r="J30" s="32"/>
      <c r="K30" s="32"/>
      <c r="L30" s="23"/>
      <c r="M30" s="24"/>
      <c r="N30" s="11">
        <f t="shared" si="0"/>
        <v>0</v>
      </c>
      <c r="O30" s="11">
        <f t="shared" si="0"/>
        <v>0</v>
      </c>
      <c r="P30" s="12">
        <f t="shared" si="1"/>
        <v>0</v>
      </c>
      <c r="Q30" s="12">
        <f t="shared" si="2"/>
        <v>0</v>
      </c>
      <c r="R30" s="19"/>
      <c r="S30" s="36"/>
      <c r="T30" s="20"/>
      <c r="U30" s="9">
        <f t="shared" si="3"/>
        <v>0</v>
      </c>
      <c r="V30" s="9">
        <f t="shared" si="3"/>
        <v>0</v>
      </c>
      <c r="W30" s="10">
        <f t="shared" si="4"/>
        <v>0</v>
      </c>
      <c r="X30" s="10">
        <f t="shared" si="5"/>
        <v>0</v>
      </c>
      <c r="Y30" s="21"/>
    </row>
    <row r="31" spans="1:25" ht="45" x14ac:dyDescent="0.25">
      <c r="A31" s="255"/>
      <c r="B31" s="238"/>
      <c r="C31" s="39" t="s">
        <v>185</v>
      </c>
      <c r="D31" s="39" t="s">
        <v>252</v>
      </c>
      <c r="E31" s="40" t="s">
        <v>101</v>
      </c>
      <c r="F31" s="171"/>
      <c r="G31" s="171"/>
      <c r="H31" s="32"/>
      <c r="I31" s="20"/>
      <c r="J31" s="32"/>
      <c r="K31" s="32"/>
      <c r="L31" s="23"/>
      <c r="M31" s="24"/>
      <c r="N31" s="11">
        <f t="shared" si="0"/>
        <v>0</v>
      </c>
      <c r="O31" s="11">
        <f t="shared" si="0"/>
        <v>0</v>
      </c>
      <c r="P31" s="12">
        <f t="shared" si="1"/>
        <v>0</v>
      </c>
      <c r="Q31" s="12">
        <f t="shared" si="2"/>
        <v>0</v>
      </c>
      <c r="R31" s="106"/>
      <c r="S31" s="36"/>
      <c r="T31" s="20"/>
      <c r="U31" s="9">
        <f t="shared" si="3"/>
        <v>0</v>
      </c>
      <c r="V31" s="9">
        <f t="shared" si="3"/>
        <v>0</v>
      </c>
      <c r="W31" s="10">
        <f t="shared" si="4"/>
        <v>0</v>
      </c>
      <c r="X31" s="10">
        <f t="shared" si="5"/>
        <v>0</v>
      </c>
      <c r="Y31" s="21"/>
    </row>
    <row r="32" spans="1:25" ht="45.75" thickBot="1" x14ac:dyDescent="0.3">
      <c r="A32" s="256"/>
      <c r="B32" s="239"/>
      <c r="C32" s="25" t="s">
        <v>186</v>
      </c>
      <c r="D32" s="25" t="s">
        <v>253</v>
      </c>
      <c r="E32" s="25" t="s">
        <v>101</v>
      </c>
      <c r="F32" s="172"/>
      <c r="G32" s="172"/>
      <c r="H32" s="33"/>
      <c r="I32" s="20"/>
      <c r="J32" s="33"/>
      <c r="K32" s="33"/>
      <c r="L32" s="107"/>
      <c r="M32" s="26"/>
      <c r="N32" s="11">
        <f t="shared" si="0"/>
        <v>0</v>
      </c>
      <c r="O32" s="11">
        <f t="shared" si="0"/>
        <v>0</v>
      </c>
      <c r="P32" s="12">
        <f t="shared" si="1"/>
        <v>0</v>
      </c>
      <c r="Q32" s="12">
        <f t="shared" si="2"/>
        <v>0</v>
      </c>
      <c r="R32" s="106"/>
      <c r="S32" s="36"/>
      <c r="T32" s="20"/>
      <c r="U32" s="9">
        <f t="shared" si="3"/>
        <v>0</v>
      </c>
      <c r="V32" s="9">
        <f t="shared" si="3"/>
        <v>0</v>
      </c>
      <c r="W32" s="10">
        <f t="shared" si="4"/>
        <v>0</v>
      </c>
      <c r="X32" s="10">
        <f t="shared" si="5"/>
        <v>0</v>
      </c>
      <c r="Y32" s="21"/>
    </row>
    <row r="33" spans="1:25" ht="60" x14ac:dyDescent="0.25">
      <c r="A33" s="108" t="s">
        <v>189</v>
      </c>
      <c r="B33" s="41" t="s">
        <v>134</v>
      </c>
      <c r="C33" s="41" t="s">
        <v>134</v>
      </c>
      <c r="D33" s="41" t="s">
        <v>135</v>
      </c>
      <c r="E33" s="41" t="s">
        <v>101</v>
      </c>
      <c r="F33" s="18" t="s">
        <v>190</v>
      </c>
      <c r="G33" s="18" t="s">
        <v>190</v>
      </c>
      <c r="H33" s="30"/>
      <c r="I33" s="20"/>
      <c r="J33" s="30"/>
      <c r="K33" s="30"/>
      <c r="L33" s="19"/>
      <c r="M33" s="20"/>
      <c r="N33" s="18" t="s">
        <v>190</v>
      </c>
      <c r="O33" s="18" t="s">
        <v>190</v>
      </c>
      <c r="P33" s="18" t="s">
        <v>190</v>
      </c>
      <c r="Q33" s="18" t="s">
        <v>190</v>
      </c>
      <c r="R33" s="19"/>
      <c r="S33" s="36"/>
      <c r="T33" s="20"/>
      <c r="U33" s="18" t="s">
        <v>190</v>
      </c>
      <c r="V33" s="18" t="s">
        <v>190</v>
      </c>
      <c r="W33" s="18" t="s">
        <v>190</v>
      </c>
      <c r="X33" s="18" t="s">
        <v>190</v>
      </c>
      <c r="Y33" s="21"/>
    </row>
    <row r="34" spans="1:25" ht="75" x14ac:dyDescent="0.25">
      <c r="A34" s="178" t="s">
        <v>191</v>
      </c>
    </row>
  </sheetData>
  <autoFilter ref="A11:Y34" xr:uid="{00000000-0001-0000-0100-000000000000}">
    <filterColumn colId="0" showButton="0"/>
  </autoFilter>
  <mergeCells count="44">
    <mergeCell ref="C1:Y1"/>
    <mergeCell ref="B2:G2"/>
    <mergeCell ref="H2:I2"/>
    <mergeCell ref="J2:Y2"/>
    <mergeCell ref="B3:G3"/>
    <mergeCell ref="J3:Y3"/>
    <mergeCell ref="B4:G4"/>
    <mergeCell ref="H4:I4"/>
    <mergeCell ref="J4:Y4"/>
    <mergeCell ref="B5:G5"/>
    <mergeCell ref="H5:I5"/>
    <mergeCell ref="J5:Y5"/>
    <mergeCell ref="L10:R10"/>
    <mergeCell ref="A6:Y6"/>
    <mergeCell ref="A7:G7"/>
    <mergeCell ref="L7:Y7"/>
    <mergeCell ref="A8:B11"/>
    <mergeCell ref="C8:C11"/>
    <mergeCell ref="D8:D11"/>
    <mergeCell ref="E8:E11"/>
    <mergeCell ref="F8:F11"/>
    <mergeCell ref="G8:G11"/>
    <mergeCell ref="H8:I9"/>
    <mergeCell ref="J8:K9"/>
    <mergeCell ref="L8:O8"/>
    <mergeCell ref="S8:Y8"/>
    <mergeCell ref="L9:R9"/>
    <mergeCell ref="S9:Y9"/>
    <mergeCell ref="A30:A32"/>
    <mergeCell ref="B30:B32"/>
    <mergeCell ref="S10:Y10"/>
    <mergeCell ref="A12:A13"/>
    <mergeCell ref="A14:A15"/>
    <mergeCell ref="B14:B15"/>
    <mergeCell ref="A16:A29"/>
    <mergeCell ref="B16:B17"/>
    <mergeCell ref="B19:B22"/>
    <mergeCell ref="B23:B24"/>
    <mergeCell ref="B25:B26"/>
    <mergeCell ref="B27:B28"/>
    <mergeCell ref="H10:H11"/>
    <mergeCell ref="I10:I11"/>
    <mergeCell ref="J10:J11"/>
    <mergeCell ref="K10:K11"/>
  </mergeCells>
  <dataValidations count="14">
    <dataValidation allowBlank="1" showInputMessage="1" showErrorMessage="1" prompt="Solo aplica para gastos de funcionamiento." sqref="A8:B11" xr:uid="{603A53CD-1205-4BF1-9940-C44B5B9BE829}"/>
    <dataValidation allowBlank="1" showInputMessage="1" showErrorMessage="1" prompt="Relacione los giros realizados  en el  mismo periodo del año anterior, relacionados con el rubro y el componente. valores en pesos." sqref="I10:I11" xr:uid="{54796838-09AE-4969-A7DA-2A1AAD495F99}"/>
    <dataValidation type="list" allowBlank="1" showInputMessage="1" showErrorMessage="1" sqref="J2:Y2" xr:uid="{0ED68105-5130-4572-8418-A5CD50C1163C}">
      <formula1>INDIRECT(B2)</formula1>
    </dataValidation>
    <dataValidation allowBlank="1" showInputMessage="1" showErrorMessage="1" prompt="Escribir la otra entidad que no se encuentra en la lista desplegable" sqref="J3:Y3" xr:uid="{A4881ECA-FD70-45AC-A171-71E0F7CEE851}"/>
    <dataValidation allowBlank="1" showInputMessage="1" showErrorMessage="1" prompt="Escribir el otro sector que no se encuentra en la lista desplegable" sqref="B3:G3" xr:uid="{77123EA4-BAD5-40C7-8A7E-77CE8CAA8653}"/>
    <dataValidation allowBlank="1" showInputMessage="1" showErrorMessage="1" prompt="Relacione los giros realizados  en el  periodo de reporte para el rubro y el componente. Valores en pesos._x000a_" sqref="T11" xr:uid="{FDC66E7D-9DDC-4544-B1CA-0872298A0543}"/>
    <dataValidation allowBlank="1" showInputMessage="1" showErrorMessage="1" prompt="Relacione los giros realizados  en el  periodo de reporte para el rubro y el componente. Valores en pesos." sqref="M11" xr:uid="{B3501196-71E0-44B6-8995-F3E89799F05E}"/>
    <dataValidation allowBlank="1" showInputMessage="1" showErrorMessage="1" prompt="Relacione el dato de consumo asociado al rubro, componente y unidad de medida en el periodo de reporte._x000a_" sqref="L11 S11" xr:uid="{DDF19AEF-3157-4B24-8CF0-A96872919384}"/>
    <dataValidation allowBlank="1" showInputMessage="1" showErrorMessage="1" prompt="Relacione los giros realizados  en el  mismo periodo del año anterior, relacionados con el rubro y el componente. Valores en pesos." sqref="K10:K11" xr:uid="{DE6E15EE-B6CA-49A0-AC7B-5A8E3451FC13}"/>
    <dataValidation allowBlank="1" showInputMessage="1" showErrorMessage="1" prompt="Relacione el dato de consumo asociado al rubro, componente y unidad de medida reportado en el  mismo periodo del año anterior_x000a_" sqref="H10:H11 J10:J11" xr:uid="{60459DFD-251B-44CF-A76B-4B056DDECB4A}"/>
    <dataValidation allowBlank="1" showInputMessage="1" showErrorMessage="1" prompt="Si en la celda &quot;E&quot;, selecionó SI, defina una meta en porcentaje para mantener o reducir el gasto en la vigencia. (En unidad de medida)" sqref="G8:G11" xr:uid="{B2A49025-4B72-4D63-AFBA-9920E19C75D8}"/>
    <dataValidation allowBlank="1" showInputMessage="1" showErrorMessage="1" prompt="Si en la celda &quot;E&quot;, selecionó SI, defina una meta en porcentaje para mantener o reducir el gasto en la vigencia. (En giros presupuestales)" sqref="F8:F11" xr:uid="{104B6C2A-23AB-48DB-8EF2-1AF67C590F28}"/>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A46B9A52-7AED-4EFF-B8F2-CD83DFEA0069}"/>
    <dataValidation allowBlank="1" showInputMessage="1" showErrorMessage="1" prompt="Defina la referencia que se usará  para medir el rubro o componente. Ejem. Metro cúbico, personas, horas, entre otros." sqref="D8:D11" xr:uid="{E3C17A2A-D871-4369-ABBA-94D843436180}"/>
  </dataValidations>
  <pageMargins left="0.7" right="0.7" top="0.75" bottom="0.75" header="0.3" footer="0.3"/>
  <pageSetup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datos</vt:lpstr>
      <vt:lpstr>SDHT</vt:lpstr>
      <vt:lpstr>CVP</vt:lpstr>
      <vt:lpstr>EAAB</vt:lpstr>
      <vt:lpstr>RENOBO</vt:lpstr>
      <vt:lpstr>UAESP</vt:lpstr>
      <vt:lpstr>SDHT!Área_de_impresión</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Gheiner Saul Cárdenas Manzanares</cp:lastModifiedBy>
  <cp:revision/>
  <cp:lastPrinted>2023-08-30T21:50:23Z</cp:lastPrinted>
  <dcterms:created xsi:type="dcterms:W3CDTF">2021-10-14T18:59:05Z</dcterms:created>
  <dcterms:modified xsi:type="dcterms:W3CDTF">2023-10-20T18:12:13Z</dcterms:modified>
  <cp:category/>
  <cp:contentStatus/>
</cp:coreProperties>
</file>