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R:\2024\Plan de Mejoramiento CB\Infomre corte 30 de junio de 2024\"/>
    </mc:Choice>
  </mc:AlternateContent>
  <xr:revisionPtr revIDLastSave="0" documentId="13_ncr:1_{7602DFD4-8F65-4A84-A53F-848BF6D531B2}" xr6:coauthVersionLast="47" xr6:coauthVersionMax="47" xr10:uidLastSave="{00000000-0000-0000-0000-000000000000}"/>
  <bookViews>
    <workbookView xWindow="-120" yWindow="-120" windowWidth="29040" windowHeight="15720" xr2:uid="{D7E935D0-87F3-407D-BF62-D32F0DCA8A44}"/>
  </bookViews>
  <sheets>
    <sheet name="seguimiento PMC" sheetId="1" r:id="rId1"/>
  </sheets>
  <externalReferences>
    <externalReference r:id="rId2"/>
  </externalReferences>
  <definedNames>
    <definedName name="_xlnm._FilterDatabase" localSheetId="0" hidden="1">'seguimiento PMC'!$A$1:$AR$92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92" i="1" l="1"/>
  <c r="AF92" i="1"/>
  <c r="AG92" i="1" s="1"/>
  <c r="AH91" i="1"/>
  <c r="AF91" i="1"/>
  <c r="AG91" i="1" s="1"/>
  <c r="AH90" i="1"/>
  <c r="AF90" i="1"/>
  <c r="AG90" i="1" s="1"/>
  <c r="AH89" i="1"/>
  <c r="AF89" i="1"/>
  <c r="AG89" i="1" s="1"/>
  <c r="AH88" i="1"/>
  <c r="AF88" i="1"/>
  <c r="AG88" i="1" s="1"/>
  <c r="AH87" i="1"/>
  <c r="AF87" i="1"/>
  <c r="AG87" i="1" s="1"/>
  <c r="AH86" i="1"/>
  <c r="AF86" i="1"/>
  <c r="AG86" i="1" s="1"/>
  <c r="AH85" i="1"/>
  <c r="AF85" i="1"/>
  <c r="AG85" i="1" s="1"/>
  <c r="AH84" i="1"/>
  <c r="AF84" i="1"/>
  <c r="AG84" i="1" s="1"/>
  <c r="AH83" i="1"/>
  <c r="AF83" i="1"/>
  <c r="AG83" i="1" s="1"/>
  <c r="AH82" i="1"/>
  <c r="AF82" i="1"/>
  <c r="AG82" i="1" s="1"/>
  <c r="AH81" i="1"/>
  <c r="AF81" i="1"/>
  <c r="AG81" i="1" s="1"/>
  <c r="AH80" i="1"/>
  <c r="AF80" i="1"/>
  <c r="AG80" i="1" s="1"/>
  <c r="AH79" i="1"/>
  <c r="AF79" i="1"/>
  <c r="AG79" i="1" s="1"/>
  <c r="AH78" i="1"/>
  <c r="AF78" i="1"/>
  <c r="AG78" i="1" s="1"/>
  <c r="AH77" i="1"/>
  <c r="AF77" i="1"/>
  <c r="AG77" i="1" s="1"/>
  <c r="AH76" i="1"/>
  <c r="AF76" i="1"/>
  <c r="AG76" i="1" s="1"/>
  <c r="AH75" i="1"/>
  <c r="AF75" i="1"/>
  <c r="AG75" i="1" s="1"/>
  <c r="AH74" i="1"/>
  <c r="AF74" i="1"/>
  <c r="AG74" i="1" s="1"/>
  <c r="AH73" i="1"/>
  <c r="AF73" i="1"/>
  <c r="AG73" i="1" s="1"/>
  <c r="AH72" i="1"/>
  <c r="AF72" i="1"/>
  <c r="AG72" i="1" s="1"/>
  <c r="AH71" i="1"/>
  <c r="AF71" i="1"/>
  <c r="AG71" i="1" s="1"/>
  <c r="AH70" i="1"/>
  <c r="AF70" i="1"/>
  <c r="AG70" i="1" s="1"/>
  <c r="AH69" i="1"/>
  <c r="AF69" i="1"/>
  <c r="AG69" i="1" s="1"/>
  <c r="AH68" i="1"/>
  <c r="AF68" i="1"/>
  <c r="AG68" i="1" s="1"/>
  <c r="AH67" i="1"/>
  <c r="AF67" i="1"/>
  <c r="AG67" i="1" s="1"/>
  <c r="AH66" i="1"/>
  <c r="AF66" i="1"/>
  <c r="AG66" i="1" s="1"/>
  <c r="AH65" i="1"/>
  <c r="AF65" i="1"/>
  <c r="AG65" i="1" s="1"/>
  <c r="AH64" i="1"/>
  <c r="AF64" i="1"/>
  <c r="AG64" i="1" s="1"/>
  <c r="AH63" i="1"/>
  <c r="AF63" i="1"/>
  <c r="AG63" i="1" s="1"/>
  <c r="AH62" i="1"/>
  <c r="AF62" i="1"/>
  <c r="AG62" i="1" s="1"/>
  <c r="AH61" i="1"/>
  <c r="AF61" i="1"/>
  <c r="AG61" i="1" s="1"/>
  <c r="AH60" i="1"/>
  <c r="AF60" i="1"/>
  <c r="AG60" i="1" s="1"/>
  <c r="AN59" i="1"/>
  <c r="AL59" i="1"/>
  <c r="AM59" i="1" s="1"/>
  <c r="AK59" i="1"/>
  <c r="AI59" i="1"/>
  <c r="AJ59" i="1" s="1"/>
  <c r="AH59" i="1"/>
  <c r="AF59" i="1"/>
  <c r="AG59" i="1" s="1"/>
  <c r="AN58" i="1"/>
  <c r="AL58" i="1"/>
  <c r="AM58" i="1" s="1"/>
  <c r="AK58" i="1"/>
  <c r="AI58" i="1"/>
  <c r="AJ58" i="1" s="1"/>
  <c r="AH58" i="1"/>
  <c r="AF58" i="1"/>
  <c r="AG58" i="1" s="1"/>
  <c r="AN57" i="1"/>
  <c r="AL57" i="1"/>
  <c r="AM57" i="1" s="1"/>
  <c r="AK57" i="1"/>
  <c r="AI57" i="1"/>
  <c r="AJ57" i="1" s="1"/>
  <c r="AH57" i="1"/>
  <c r="AF57" i="1"/>
  <c r="AG57" i="1" s="1"/>
  <c r="AN56" i="1"/>
  <c r="AL56" i="1"/>
  <c r="AM56" i="1" s="1"/>
  <c r="AK56" i="1"/>
  <c r="AI56" i="1"/>
  <c r="AJ56" i="1" s="1"/>
  <c r="AH56" i="1"/>
  <c r="AF56" i="1"/>
  <c r="AG56" i="1" s="1"/>
  <c r="AN55" i="1"/>
  <c r="AL55" i="1"/>
  <c r="AM55" i="1" s="1"/>
  <c r="AK55" i="1"/>
  <c r="AI55" i="1"/>
  <c r="AJ55" i="1" s="1"/>
  <c r="AH55" i="1"/>
  <c r="AF55" i="1"/>
  <c r="AG55" i="1" s="1"/>
  <c r="AN54" i="1"/>
  <c r="AL54" i="1"/>
  <c r="AM54" i="1" s="1"/>
  <c r="AK54" i="1"/>
  <c r="AI54" i="1"/>
  <c r="AJ54" i="1" s="1"/>
  <c r="AH54" i="1"/>
  <c r="AF54" i="1"/>
  <c r="AG54" i="1" s="1"/>
  <c r="AN53" i="1"/>
  <c r="AL53" i="1"/>
  <c r="AM53" i="1" s="1"/>
  <c r="AK53" i="1"/>
  <c r="AI53" i="1"/>
  <c r="AJ53" i="1" s="1"/>
  <c r="AH53" i="1"/>
  <c r="AF53" i="1"/>
  <c r="AG53" i="1" s="1"/>
  <c r="AN52" i="1"/>
  <c r="AL52" i="1"/>
  <c r="AM52" i="1" s="1"/>
  <c r="AK52" i="1"/>
  <c r="AI52" i="1"/>
  <c r="AJ52" i="1" s="1"/>
  <c r="AH52" i="1"/>
  <c r="AF52" i="1"/>
  <c r="AG52" i="1" s="1"/>
  <c r="AN51" i="1"/>
  <c r="AL51" i="1"/>
  <c r="AM51" i="1" s="1"/>
  <c r="AK51" i="1"/>
  <c r="AI51" i="1"/>
  <c r="AJ51" i="1" s="1"/>
  <c r="AH51" i="1"/>
  <c r="AF51" i="1"/>
  <c r="AG51" i="1" s="1"/>
  <c r="AN50" i="1"/>
  <c r="AL50" i="1"/>
  <c r="AM50" i="1" s="1"/>
  <c r="AK50" i="1"/>
  <c r="AI50" i="1"/>
  <c r="AJ50" i="1" s="1"/>
  <c r="AH50" i="1"/>
  <c r="AF50" i="1"/>
  <c r="AG50" i="1" s="1"/>
  <c r="AH49" i="1"/>
  <c r="AF49" i="1"/>
  <c r="AG49" i="1" s="1"/>
  <c r="AH48" i="1"/>
  <c r="AF48" i="1"/>
  <c r="AG48" i="1" s="1"/>
  <c r="AH47" i="1"/>
  <c r="AF47" i="1"/>
  <c r="AG47" i="1" s="1"/>
  <c r="AH46" i="1"/>
  <c r="AF46" i="1"/>
  <c r="AG46" i="1" s="1"/>
  <c r="AH45" i="1"/>
  <c r="AF45" i="1"/>
  <c r="AG45" i="1" s="1"/>
  <c r="AH44" i="1"/>
  <c r="AF44" i="1"/>
  <c r="AG44" i="1" s="1"/>
  <c r="AH43" i="1"/>
  <c r="AF43" i="1"/>
  <c r="AG43" i="1" s="1"/>
  <c r="AH42" i="1"/>
  <c r="AF42" i="1"/>
  <c r="AG42" i="1" s="1"/>
  <c r="AH41" i="1"/>
  <c r="AF41" i="1"/>
  <c r="AG41" i="1" s="1"/>
  <c r="AH40" i="1"/>
  <c r="AF40" i="1"/>
  <c r="AG40" i="1" s="1"/>
  <c r="AH39" i="1"/>
  <c r="AF39" i="1"/>
  <c r="AG39" i="1" s="1"/>
  <c r="AH38" i="1"/>
  <c r="AF38" i="1"/>
  <c r="AG38" i="1" s="1"/>
  <c r="AH37" i="1"/>
  <c r="AF37" i="1"/>
  <c r="AG37" i="1" s="1"/>
  <c r="AH36" i="1"/>
  <c r="AF36" i="1"/>
  <c r="AG36" i="1" s="1"/>
  <c r="AH35" i="1"/>
  <c r="AF35" i="1"/>
  <c r="AG35" i="1" s="1"/>
  <c r="AH34" i="1"/>
  <c r="AF34" i="1"/>
  <c r="AG34" i="1" s="1"/>
  <c r="AH33" i="1"/>
  <c r="AF33" i="1"/>
  <c r="AG33" i="1" s="1"/>
  <c r="AH32" i="1"/>
  <c r="AF32" i="1"/>
  <c r="AG32" i="1" s="1"/>
  <c r="AH31" i="1"/>
  <c r="AF31" i="1"/>
  <c r="AG31" i="1" s="1"/>
  <c r="AH30" i="1"/>
  <c r="AF30" i="1"/>
  <c r="AG30" i="1" s="1"/>
  <c r="AH29" i="1"/>
  <c r="AF29" i="1"/>
  <c r="AG29" i="1" s="1"/>
  <c r="AH28" i="1"/>
  <c r="AF28" i="1"/>
  <c r="AG28" i="1" s="1"/>
  <c r="AH27" i="1"/>
  <c r="AF27" i="1"/>
  <c r="AG27" i="1" s="1"/>
  <c r="AH26" i="1"/>
  <c r="AF26" i="1"/>
  <c r="AG26" i="1" s="1"/>
  <c r="AH25" i="1"/>
  <c r="AF25" i="1"/>
  <c r="AG25" i="1" s="1"/>
  <c r="AH24" i="1"/>
  <c r="AF24" i="1"/>
  <c r="AG24" i="1" s="1"/>
  <c r="AH23" i="1"/>
  <c r="AF23" i="1"/>
  <c r="AG23" i="1" s="1"/>
  <c r="AH22" i="1"/>
  <c r="AF22" i="1"/>
  <c r="AG22" i="1" s="1"/>
  <c r="AH21" i="1"/>
  <c r="AF21" i="1"/>
  <c r="AG21" i="1" s="1"/>
  <c r="AH20" i="1"/>
  <c r="AF20" i="1"/>
  <c r="AG20" i="1" s="1"/>
  <c r="AH19" i="1"/>
  <c r="AF19" i="1"/>
  <c r="AG19" i="1" s="1"/>
  <c r="AH18" i="1"/>
  <c r="AF18" i="1"/>
  <c r="AG18" i="1" s="1"/>
  <c r="AH17" i="1"/>
  <c r="AF17" i="1"/>
  <c r="AG17" i="1" s="1"/>
  <c r="AH16" i="1"/>
  <c r="AF16" i="1"/>
  <c r="AG16" i="1" s="1"/>
  <c r="AH15" i="1"/>
  <c r="AF15" i="1"/>
  <c r="AG15" i="1" s="1"/>
  <c r="AH14" i="1"/>
  <c r="AF14" i="1"/>
  <c r="AG14" i="1" s="1"/>
  <c r="AH13" i="1"/>
  <c r="AF13" i="1"/>
  <c r="AG13" i="1" s="1"/>
  <c r="AH12" i="1"/>
  <c r="AF12" i="1"/>
  <c r="AG12" i="1" s="1"/>
  <c r="AH11" i="1"/>
  <c r="AF11" i="1"/>
  <c r="AG11" i="1" s="1"/>
  <c r="AH10" i="1"/>
  <c r="AF10" i="1"/>
  <c r="AG10" i="1" s="1"/>
  <c r="AH9" i="1"/>
  <c r="AF9" i="1"/>
  <c r="AG9" i="1" s="1"/>
  <c r="AH8" i="1"/>
  <c r="AF8" i="1"/>
  <c r="AG8" i="1" s="1"/>
  <c r="AH7" i="1"/>
  <c r="AF7" i="1"/>
  <c r="AG7" i="1" s="1"/>
  <c r="AH6" i="1"/>
  <c r="AF6" i="1"/>
  <c r="AG6" i="1" s="1"/>
  <c r="AH5" i="1"/>
  <c r="AF5" i="1"/>
  <c r="AG5" i="1" s="1"/>
  <c r="AH4" i="1"/>
  <c r="AF4" i="1"/>
  <c r="AG4" i="1" s="1"/>
  <c r="AH3" i="1"/>
  <c r="AF3" i="1"/>
  <c r="AG3" i="1" s="1"/>
  <c r="AH2" i="1"/>
  <c r="AF2" i="1"/>
  <c r="AG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Arq. Jhonnatan Leon</author>
  </authors>
  <commentList>
    <comment ref="U48" authorId="0" shapeId="0" xr:uid="{F8C86F08-2555-4536-AFE0-A804D9CB4D48}">
      <text>
        <r>
          <rPr>
            <b/>
            <sz val="9"/>
            <color indexed="81"/>
            <rFont val="Tahoma"/>
            <family val="2"/>
          </rPr>
          <t xml:space="preserve">Arq. Jhonnatan Lneon:
</t>
        </r>
        <r>
          <rPr>
            <b/>
            <sz val="11"/>
            <color indexed="81"/>
            <rFont val="Tahoma"/>
            <family val="2"/>
          </rPr>
          <t>En la respuesta, se idico que estaba al 50% pero se conceptuo como cumplida y para cierre de contraloría</t>
        </r>
        <r>
          <rPr>
            <sz val="11"/>
            <color indexed="81"/>
            <rFont val="Tahoma"/>
            <family val="2"/>
          </rPr>
          <t xml:space="preserve"> - Pero en el Rad 3-2024-3880 se dio el 100% Tener en cuenta para las dos Acciones 1 y 2 
</t>
        </r>
      </text>
    </comment>
    <comment ref="W49" authorId="0" shapeId="0" xr:uid="{28EEB715-7C8C-46FF-84F0-489951A13C98}">
      <text>
        <r>
          <rPr>
            <b/>
            <sz val="10"/>
            <color indexed="81"/>
            <rFont val="Tahoma"/>
            <family val="2"/>
          </rPr>
          <t>Arq. Jhonnatan Leon:</t>
        </r>
        <r>
          <rPr>
            <sz val="10"/>
            <color indexed="81"/>
            <rFont val="Tahoma"/>
            <family val="2"/>
          </rPr>
          <t xml:space="preserve">
</t>
        </r>
        <r>
          <rPr>
            <b/>
            <sz val="10"/>
            <color indexed="81"/>
            <rFont val="Tahoma"/>
            <family val="2"/>
          </rPr>
          <t xml:space="preserve">Rad 3-2024-3823, de respuesta, indica que para la Eficienci y Eficacia se conceptua el 0% pero en el instrumento ya se tiene un porcentaje de el10% en estas dos </t>
        </r>
        <r>
          <rPr>
            <sz val="10"/>
            <color indexed="81"/>
            <rFont val="Tahoma"/>
            <family val="2"/>
          </rPr>
          <t xml:space="preserve">
</t>
        </r>
      </text>
    </comment>
  </commentList>
</comments>
</file>

<file path=xl/sharedStrings.xml><?xml version="1.0" encoding="utf-8"?>
<sst xmlns="http://schemas.openxmlformats.org/spreadsheetml/2006/main" count="1369" uniqueCount="575">
  <si>
    <t>No.</t>
  </si>
  <si>
    <t>AUDITOR</t>
  </si>
  <si>
    <t>GUIA DE SDHT</t>
  </si>
  <si>
    <t>CÓDIGO DE LA ENTIDAD</t>
  </si>
  <si>
    <t>no.</t>
  </si>
  <si>
    <t>VIGENCIA PAD</t>
  </si>
  <si>
    <t>CODIGO AUDITORIA</t>
  </si>
  <si>
    <t>VIGENCIA AUDITADA</t>
  </si>
  <si>
    <t>No. HALLAZGO</t>
  </si>
  <si>
    <t>SUBSECRETARIAS</t>
  </si>
  <si>
    <t>AREA RESPONSABLE</t>
  </si>
  <si>
    <t>CODIGO ACCION</t>
  </si>
  <si>
    <t>DESCRIPCIÓN DEL HALLAZGO</t>
  </si>
  <si>
    <t>CAUSA</t>
  </si>
  <si>
    <t>DESCRIPCIÓN ACCION</t>
  </si>
  <si>
    <t>NOMBRE DEL INDICADOR</t>
  </si>
  <si>
    <t xml:space="preserve">VARIABLES DEL INDICADOR </t>
  </si>
  <si>
    <t>META</t>
  </si>
  <si>
    <t>FECHA DE INICIO</t>
  </si>
  <si>
    <t>FECHA DE TERMINACIÓN</t>
  </si>
  <si>
    <t>RESULTADO INDICADOR</t>
  </si>
  <si>
    <t>SEGUIMIENTO ENTIDAD 2023</t>
  </si>
  <si>
    <t>EFICIENCIA</t>
  </si>
  <si>
    <t>EFICACIA</t>
  </si>
  <si>
    <t>EFECTIVIDAD</t>
  </si>
  <si>
    <t>FECHA SEGUIMIENTO</t>
  </si>
  <si>
    <t xml:space="preserve">No DIAS PRORROGADOS AUTORIZADOS </t>
  </si>
  <si>
    <t>CON MODIFICACIONES</t>
  </si>
  <si>
    <t>FECHA PRORROGA SEGUIMIENTO</t>
  </si>
  <si>
    <t>CONCEPTO ACCION</t>
  </si>
  <si>
    <t>ESTADO HALLAZGO</t>
  </si>
  <si>
    <t>DIAS FALTANTES</t>
  </si>
  <si>
    <t>VENCIMIENTO</t>
  </si>
  <si>
    <t>ALERTA DE VENCIMIENTO</t>
  </si>
  <si>
    <t>B</t>
  </si>
  <si>
    <t>Jhonattan León
Miguel Ángel Pardo</t>
  </si>
  <si>
    <t>FILA 350 ( Audit de Regularidad
PAD 2022)</t>
  </si>
  <si>
    <t>2022 2022</t>
  </si>
  <si>
    <t>Auditoria de Regularidad Vig 2021 PAD 2022</t>
  </si>
  <si>
    <t>3.2.1.3</t>
  </si>
  <si>
    <t>Subsecretaría de Gestión Financiera</t>
  </si>
  <si>
    <t>3.2.1.3 Hallazgo administrativo, en razón a que la SDHT no ha realizado las acciones cobro de los saldos a su favor dentro del proyecto San Rafael II, por valor de Trescientos Dieciocho Millones Trescientos Ocho Mil Novecientos Pesos ($318.308.900) Mlcte</t>
  </si>
  <si>
    <t>A la fecha la resolución 953 de 2021, no se encuentra ejecutoriada razón por la cual, el cobro de los saldos a favor dentro del proyecto San Rafael II por $318.308.900, no es exigible.</t>
  </si>
  <si>
    <t>Realizar seguimiento al cumplimiento de los plazos de resolución 953 de 2021.</t>
  </si>
  <si>
    <t>Informes de seguimiento.</t>
  </si>
  <si>
    <t>No Informes de seguimiento trimestrales.</t>
  </si>
  <si>
    <t>CUMPLIDA</t>
  </si>
  <si>
    <t>CERRADO POR LA CONTRALORIA</t>
  </si>
  <si>
    <t>FILA 355 ( Audit de Regularidad
PAD 2022)</t>
  </si>
  <si>
    <t>3.2.2.1</t>
  </si>
  <si>
    <t>Oficina de Control Interno</t>
  </si>
  <si>
    <t>3.2.2.1 Hallazgo administrativo por incumplimiento de los lineamientos establecidos en el instructivo CBN-0021, para la elaboración de/informe de balance social</t>
  </si>
  <si>
    <t>Falencia en la revisión de los documentos cargados en los formularios y documentos electrónicos de los informes de la rendición de cuentas anual de la vigencia 2021.</t>
  </si>
  <si>
    <t>Verificar el cargue de la información de la cuenta anual de la vigencia 2022, antes del cumplimiento de la fecha de vencimiento y comunicar su conformidad con los lineamientos y procedimientos vigentes.</t>
  </si>
  <si>
    <t>Comunicación.</t>
  </si>
  <si>
    <t>Correo electrónico.</t>
  </si>
  <si>
    <t>FILA 358 ( Audit de Regularidad
PAD 2022)</t>
  </si>
  <si>
    <t>3.3.1.1</t>
  </si>
  <si>
    <t>Subsecretaría de Planeación y Política</t>
  </si>
  <si>
    <t>Subdirección de Gestión del Suelo</t>
  </si>
  <si>
    <t>3.3.1.1 Hallazgo administrativo, por falta de control, gestión y depuración para la legalización del saldo del convenio No. 464 de 2016 por valor de $4.328.584.817 suscrito con la ERU.</t>
  </si>
  <si>
    <t>Debilidad en la coordinación y gestión de un plan de trabajo con la ERU -entidad ejecutora de los recursos del convenio 464 de 2016, que permita contar con los insumos necesarios, analizar y revisar los mismos en aras de fortalecer el proceso de legalización correspondiente.</t>
  </si>
  <si>
    <t>Adelantar mesas de trabajo trimestrales con la ERU y acompañamiento de la Subdirección Financiera -SDHT, para la coordinación y gestión, a efectos de revisar y/o analizar los insumos que permitan avanzar en el proceso de conciliación y legalización de los saldos del Convenio 464 de 2016.</t>
  </si>
  <si>
    <t>Mesas de trabajo.</t>
  </si>
  <si>
    <t>Número de mesas de trabajo realizadas.</t>
  </si>
  <si>
    <t>FILA 359 ( Audit de Regularidad
PAD 2022)</t>
  </si>
  <si>
    <t>3.3.1.2</t>
  </si>
  <si>
    <t>Subsecretaría de Gestión Corporativa</t>
  </si>
  <si>
    <t>Subdirección Financiera</t>
  </si>
  <si>
    <t>3.3.1.2 Hallazgo administrativo, por falta de gestión y control en la legalización de saldos de los convenios celebrados, con AGUAS DE BOGOTA No. 889 de 2018 por  $1.277.503.448 y con FONADE Contrato de Gerencia 045 de 2017 por $260.000.000. (Se retira el Convenio 686 de 2019 suscrito con FONDIGER por valor de $11.959.720.134) .</t>
  </si>
  <si>
    <t>No se ha legalizado el convenio con AGUAS DE BOGOTA No. 889 de 2018 por $1.277.503.448.</t>
  </si>
  <si>
    <t>Legalizar el saldo contable del convenio con Aguas de Bogotá, previo seguimiento al plan de Sostenibilidad Contable.</t>
  </si>
  <si>
    <t>Legalización del convenio.</t>
  </si>
  <si>
    <t>FILA 360 ( Audit de Regularidad
PAD 2022)</t>
  </si>
  <si>
    <t>No se ha legalizado el convenio con  FONADE Contrato de Gerencia 045 de 2017 por $260.000.000.</t>
  </si>
  <si>
    <t>Realizar un seguimiento trimestral del proceso del contingente judicial.</t>
  </si>
  <si>
    <t>Seguimiento al fallo judicial.</t>
  </si>
  <si>
    <t>Seguimientos realizados.</t>
  </si>
  <si>
    <t>PARA CIERRE DE LA CONTRALORIA</t>
  </si>
  <si>
    <t>FILA 361 ( Audit de Regularidad
PAD 2022)</t>
  </si>
  <si>
    <t>3.3.1.3</t>
  </si>
  <si>
    <t>3.3.1.3 Hallazgo administrativo, por falta de control y gestión en la legalización de los saldos de los convenios suscritos con la ERU No. 206/2014 por $9.609.161.016, No. 268/2014 por $532.202.892, No. 464/2016 por $2.671.415.183, No. 152/2012 por $5.209.498.632 y con el FNA 415/2017 por $1.596.173.643. (Se retira Convenio 234/2014 suscrito con la CVP por $16.562.320.000 en ejecución).</t>
  </si>
  <si>
    <t>Debilidad en la coordinación y gestión de un plan de trabajo con la ERU -entidad ejecutora de los recursos del Convenio 464 de 2016, que permita contar con los insumos necesarios, analizar y revisar los mismos en aras de fortalecer el proceso de legalización correspondiente.</t>
  </si>
  <si>
    <t>FILA 362 ( Audit de Regularidad
PAD 2022)</t>
  </si>
  <si>
    <t>Subsecretaría de Gestión Financiera
Subsecretaría de Gestión Corporativa</t>
  </si>
  <si>
    <t>Subsecretaría de Gestión Financiera
Subdirección Financiera</t>
  </si>
  <si>
    <t>No se ha legalizado y/o registrado contablemente los saldos del convenio suscrito con la ERU No. 206/2014 por $9.609.161.016.</t>
  </si>
  <si>
    <t>Registrar contablemente contra giro al tesoro distrital, los recursos no ejecutados del Convenio suscrito con la ERU No. 206/2014 por $9.609.161.016.</t>
  </si>
  <si>
    <t>Registro Contable.</t>
  </si>
  <si>
    <t>FILA 363 ( Audit de Regularidad
PAD 2022)</t>
  </si>
  <si>
    <t>No se ha legalizado y/o registrado contablemente los saldos del convenio suscrito con la ERU No. 268/2014 por $532.202.892.</t>
  </si>
  <si>
    <t>Avanzar con la legalización contable de los subsidios asignados, pendientes por legalizar del convenio 268 de 2014 suscrito con la ERU por $532.202.892, previo seguimiento al Plan de Sostenibilidad Contable</t>
  </si>
  <si>
    <t>Recursos legalizados.</t>
  </si>
  <si>
    <t>Recursos legalizados / Recursos por legalizar.</t>
  </si>
  <si>
    <t>FILA 364 ( Audit de Regularidad
PAD 2022)</t>
  </si>
  <si>
    <t>No se ha legalizado y/o registrado contablemente los saldos del convenio suscrito con el FNA 415/2017 por $1.596.173.643.</t>
  </si>
  <si>
    <t>Expedir el acto administrativo de actualización de los valores de los subsidios asignados del convenio suscrito con el FNA 415/2017.</t>
  </si>
  <si>
    <t>Acto administrativo.</t>
  </si>
  <si>
    <t>Número de Acto administrativo.</t>
  </si>
  <si>
    <t>FILA 365 ( Audit de Regularidad
PAD 2022)</t>
  </si>
  <si>
    <t xml:space="preserve"> Subsecretaría de Gestión Financiera
Subsecretaría de Gestión Corporativa</t>
  </si>
  <si>
    <t>Subdirección de Recursos Públicos
Subdirección Financiera</t>
  </si>
  <si>
    <t>No se ha legalizado y/o registrado contablemente los saldos del convenio suscrito No. 152/2012 por $5.209.498.632.</t>
  </si>
  <si>
    <t>Realizar mesas técnicas de manera bimestral con los equipos de trabajo responsables del proceso de legalización de la SDHT y la ERU del convenio 152 de 2012, con el fin de estructurar el documento técnico y financiero requerido para tal efecto.</t>
  </si>
  <si>
    <t>Documento técnico y financiero.</t>
  </si>
  <si>
    <t>Informe.</t>
  </si>
  <si>
    <t>FILA 366 ( Audit de Regularidad
PAD 2022)</t>
  </si>
  <si>
    <t>No se han legalizado los convenios 464/2016, 206/2014, 268/2014, 415/2017 y 152/2012.</t>
  </si>
  <si>
    <t>Realizar el seguimiento de las legalizaciones de los convenios en el Plan de Sostenibilidad Contable.</t>
  </si>
  <si>
    <t>Reuniones.</t>
  </si>
  <si>
    <t>Actas de reunión.</t>
  </si>
  <si>
    <t>FILA 368 ( Audit de Regularidad
PAD 2022)</t>
  </si>
  <si>
    <t>Auditoria de Desempeño - Evaluar la ejecución de obras civiles y mejoras de vivienda en las vigencias 
2020 y 2021. PAD 2022</t>
  </si>
  <si>
    <t>3.3.1.1 Hallazgo administrativo por ausencia de control interno en el Proceso Gestión Territorial de Hábitat (Versión 2) - Procedimiento Mejoramiento de vivienda Código PM04-PR23 (Fecha 2018/06/15) de la SDHT</t>
  </si>
  <si>
    <t xml:space="preserve">En el informe definitivo de auditoria de cumplimiento se describe que no se han realizado auditorias internas al proceso de Gestión Territorial del Hábitat durante las vigencias 2020 y 2021. La Contraloría mantuvo el hallazgo administrativo a pesar de las objeciones de la Entidad sobre los resultados del informe preliminar. </t>
  </si>
  <si>
    <t>Incorporar en el Plan Anual de Auditoría de la vigencia 2023 el trabajo de auditoria interna al proceso de Gestión Territorial del Hábitat.</t>
  </si>
  <si>
    <t>Plan Anual de Auditoria 2023 aprobado</t>
  </si>
  <si>
    <t>Plan Anual de Auditoria 2023 / Plan Anual de Auditoria vigencia 2023 presentado en el CICCI</t>
  </si>
  <si>
    <t>FILA 342 ( Audit de Desempeño - Obras Civiles : Vigencias 2020 y 2021 PAD 2022)</t>
  </si>
  <si>
    <t>Ejecutar el Trabajo de Auditoria Interna al proceso de Gestión Territorial del Hábitat.</t>
  </si>
  <si>
    <t>Trabajo de Auditoria al proceso de Gestión Territorial del Hábitat ejecutado</t>
  </si>
  <si>
    <t>Plan de Trabajo de Auditoria Ejecutado / Plan de Trabajo de Auditoría Programado</t>
  </si>
  <si>
    <t>FILA 344 ( Audit de Cumplimiento Entrega Subsidios 2021 y 2021
PAD 2022)</t>
  </si>
  <si>
    <t>Auditoria de Cumplimiento - “Evaluar la entrega de subsidios de vivienda vigencias 2020 y 2021
PAD 2022</t>
  </si>
  <si>
    <t>3.2.2.2</t>
  </si>
  <si>
    <t xml:space="preserve">3.2.2.2 Hallazgo administrativo por falta de control, actualización y seguimiento por parte de la entidad relacionada con la información contenida en el archivo Excel de los beneficiarios de subsidios allegada mediante oficio SDHT No.2-2022-50673 del 19/08/2022 frente a los soportes que reposan en el expediente. </t>
  </si>
  <si>
    <t>Los expedientes se deben actualizar de acuerdo a la revisión documental conforme a la etapa en la que se encuentra el hogar beneficiado del subsidio distrital de vivienda.</t>
  </si>
  <si>
    <t xml:space="preserve">Verificar trimestralmente que la base de datos de los subsidios y los expedientes físicos estén actualizados de acuerdo con el procedimiento PM06-CP01 de organización de archivos, de conformidad a la etapa en la que se encuentre el subsidio </t>
  </si>
  <si>
    <t>Base de datos y expedientes actualizados</t>
  </si>
  <si>
    <t>No. de expedientes actualizados en la base de datos / Total  de expedientes  en estado activo</t>
  </si>
  <si>
    <t>FILA 345 ( Audit de Cumplimiento Entrega Subsidios 2021 y 2021
PAD 2022)</t>
  </si>
  <si>
    <t>3.2.2.3</t>
  </si>
  <si>
    <t>3.2.2.3 Hallazgo administrativo, por falta de control en la información suministrada por la SDHT, en los expedientes evaluados para la asignación de subsidios de vivienda, no está ordenada en forma cronológica, completa, legible y con duplicidad 
de documentos.</t>
  </si>
  <si>
    <t>Los documentos de los expedientes se duplican dado que en la etapa de legalización en muchos casos se protocoliza la escritura con las resoluciones de asignación, cartas de vinculación y documentos de identidad del hogar beneficiado.</t>
  </si>
  <si>
    <t>Verificar trimestralmente que la base de datos de los subsidios y los expedientes físicos estén actualizados de acuerdo con el procedimiento PM06-CP01 de organización de archivos, de conformidad a la etapa en la que se encuentre el subsidio.</t>
  </si>
  <si>
    <t>FILA 346 ( Audit de Cumplimiento Entrega Subsidios 2021 y 2021
PAD 2022)</t>
  </si>
  <si>
    <t>3.2.2.5</t>
  </si>
  <si>
    <t>3.2.2.5. Hallazgo administrativo por las deficiencias de la SDHT en la administración de los recursos destinados a la financiación, adquisición y acceso a la vivienda nueva para sectores vulnerables</t>
  </si>
  <si>
    <t>No se ha presentado suficiente oferta de viviendas terminadas, debido a que la oferta de vivienda es sobre planos, demorando la ejecución de los recursos</t>
  </si>
  <si>
    <t>Realizar seguimiento mensual de los subsidios asignados y los recursos desembolsados por concepto de separación.</t>
  </si>
  <si>
    <t>Informes de seguimiento de la fiducia</t>
  </si>
  <si>
    <t xml:space="preserve">No. de subsidios asignados / No. de recursos desembolsados por concepto de separación </t>
  </si>
  <si>
    <t>FILA 347 ( Audit de Desempeño SISTEMA DISTRITAL BOGOTÁ SOLIDARIA EN CASA Y SUS MODIFICACIONES 
PAD 2022)</t>
  </si>
  <si>
    <t>Auditoria de Desempeño "SISTEMA DISTRITAL BOGOTÁ SOLIDARIA EN CASA Y SUS MODIFICACIONES"
PAD 2022</t>
  </si>
  <si>
    <t>Subsecretaría de Gestión Corporativa
Subsecretaría de Gestión Financiera</t>
  </si>
  <si>
    <t xml:space="preserve">3.2.1.3 Hallazgo Administrativo por falta de gestión por no solicitar la devolución del saldo de $6.957.268.866 del programa “Aporte Transitorio de Arrendamiento Solidario en la Emergencia” </t>
  </si>
  <si>
    <t>Falta de gestión por no solicitar la devolución del saldo de $6.957.268.866 del programa “Aporte Transitorio de Arrendamiento Solidario en la Emergencia”</t>
  </si>
  <si>
    <t xml:space="preserve">Enviar comunicaciones a la Tesorería Distrital de la Secretaría Distrital de Hacienda reiterando la solicitud relacionada con el reintegro de los recursos del programa Aporte Transitorio de Arrendamiento Solidario en la Emergencia. </t>
  </si>
  <si>
    <t>Comunicaciones a Secretaría Distrital de Hacienda</t>
  </si>
  <si>
    <t>No. de comunicaciones enviadas a SDH / Comunicaciones programadas.</t>
  </si>
  <si>
    <t>FILA 348 ( Audit de Desempeño SISTEMA DISTRITAL BOGOTÁ SOLIDARIA EN CASA Y SUS MODIFICACIONES 
PAD 2022)</t>
  </si>
  <si>
    <t xml:space="preserve">Realizar mesa de trabajo con Secretaría Distrital de Hacienda para conocer el estado y agilizar el reintegro de los recursos a la  Tesorería Distrital. </t>
  </si>
  <si>
    <t xml:space="preserve">Mesas de Trabajo </t>
  </si>
  <si>
    <t>Mesa de Trabajo Ejecutada / Mesa de Trabajo Programada</t>
  </si>
  <si>
    <t>FILA 349 ( Audit de Cumplimiento CONTRATOS INTERADMINISTRATIVOS FINALIZADOS 2020 Y 2021 PAD 2022)</t>
  </si>
  <si>
    <t>Auditoria de Cumplimiento "Evaluar los contratos interadministrativos finalizados durante las vigencias 2020 y 
2021".</t>
  </si>
  <si>
    <t>3.2.1.1</t>
  </si>
  <si>
    <t>3.2.1.1 Hallazgo administrativo por documentación contractual incompleta en el expediente físico del Contrato Interadministrativo No. 479 de 2019.</t>
  </si>
  <si>
    <t>Debilidades en el control y verificación de la información que se archiva en los expedientes.</t>
  </si>
  <si>
    <t>Efectuar la revisión del expediente contractual e incorporar todos los documentos que deben hacer parte del mismo y verificar la publicidad de los documentos requeridos en la plataforma secop 1 de acuerdo con los lineamientos requeridos para tal efecto.</t>
  </si>
  <si>
    <t>Expediente contractual conformado, revisado y completo</t>
  </si>
  <si>
    <t>Expediente contractual conformado de acuerdo con la lista de chequeo</t>
  </si>
  <si>
    <t>FILA 350 ( Audit de Cumplimiento CONTRATOS INTERADMINISTRATIVOS FINALIZADOS 2020 Y 2021 PAD 2022)</t>
  </si>
  <si>
    <t>Subdirección Administrativa</t>
  </si>
  <si>
    <t>3.2.2.2. Hallazgo administrativo con presunta incidencia disciplinaria por omisión de la aplicación del principio de publicidad descrito en la plataforma www.secop.gov.co. Caso 1: contrato interadministrativo 450 de 2020 caso 2: contrato interadministrativo No. 381 de 2021 caso 3: contrato interadministrativo No. 587 de 2020 caso 4: contrato interadministrativo No. 479 de 2019 caso 5: contrato interadministrativo No. 313 de 2020.</t>
  </si>
  <si>
    <t>Omisión de la publicación de la totalidad de las actuaciones contractuales derivadas de la ejecución del objeto contractual.</t>
  </si>
  <si>
    <t xml:space="preserve">Elaborar y socializar lineamientos para la publicación y verificación de los documentos que hacen parte del proceso de Gestión Contractual. </t>
  </si>
  <si>
    <t>Lineamiento de publicación en SECOP</t>
  </si>
  <si>
    <t>Lineamiento implementado</t>
  </si>
  <si>
    <t>FILA 351 ( Audit de Cumplimiento CONTRATOS INTERADMINISTRATIVOS FINALIZADOS 2020 Y 2021 PAD 2022)</t>
  </si>
  <si>
    <t>4.2.1</t>
  </si>
  <si>
    <t>4.2.1. Hallazgo administrativo con presunta incidencia disciplinaria por omisión de la aplicación del principio de publicidad descrito en la plataforma www.secop.gov.co, del contrato interadministrativo No. 003 de 2017, suscrito entre la secretaría distrital del hábitat y el Consorcio Intervención Integral Ciudad Bolívar. La SDHT omitió la publicación del certificado disponibilidad presupuestal no 523 en la plataforma SECOP.</t>
  </si>
  <si>
    <t>FILA 352 (Auditoría de Regularidad vigencia 2022  PAD 2023)</t>
  </si>
  <si>
    <t>2023 2023</t>
  </si>
  <si>
    <t>Auditoria de Regularidad Vigencia 2022 PAD 2023</t>
  </si>
  <si>
    <t>Subsecretaría de Coordinación Operativa</t>
  </si>
  <si>
    <t>Subdirección de Operaciones 
Subdirección de Barrios</t>
  </si>
  <si>
    <t>3.2.1.1 Hallazgo administrativo por incumplimiento de las metas 1, 2 y 4 del proyecto 7575 “Estudios y Diseños de Proyectos para el Mejoramiento Integral de Barrios -Bogotá 2020-2024.</t>
  </si>
  <si>
    <t>Conforme al indicador establecido para las metas 1, 2 y 4 solo se pueden reportar con recibido a satisfacción de la interventoría y la supervisión. En la ejecución de los contratos de estudios y diseños y obras se presentaron posibles incumplimientos que afectan el cumplimiento de las metas del proyecto.</t>
  </si>
  <si>
    <t>Realizar mensualmente reuniones de seguimiento a la ejecución física y presupuestal, a los contratos que se ejecutan para el cumplimiento de las metas 1, 2 y 4 del proyecto de inversión 7575 “Estudios y Diseños de Proyectos para el Mejoramiento Integral de Barrios – Bogotá 2020-2024”.</t>
  </si>
  <si>
    <t>Reuniones de seguimiento</t>
  </si>
  <si>
    <t>Actas de reuniones realizadas / reuniones programadas</t>
  </si>
  <si>
    <r>
      <rPr>
        <b/>
        <sz val="10"/>
        <rFont val="Aptos Display"/>
        <family val="2"/>
        <scheme val="major"/>
      </rPr>
      <t>CORTE DEL SEGUIMIENTO Y EVALUACION</t>
    </r>
    <r>
      <rPr>
        <sz val="10"/>
        <rFont val="Aptos Display"/>
        <family val="2"/>
        <scheme val="major"/>
      </rPr>
      <t xml:space="preserve">
31 de Diciembre de 2023
</t>
    </r>
    <r>
      <rPr>
        <b/>
        <sz val="10"/>
        <rFont val="Aptos Display"/>
        <family val="2"/>
        <scheme val="major"/>
      </rPr>
      <t>EVIDENCIAS</t>
    </r>
    <r>
      <rPr>
        <sz val="10"/>
        <rFont val="Aptos Display"/>
        <family val="2"/>
        <scheme val="major"/>
      </rPr>
      <t xml:space="preserve">
Radicado 3-2023-9807
Radicado 3-2023-6022 
Radicado 3-2023-7866
15 actas de reuniones de seguimiento
</t>
    </r>
    <r>
      <rPr>
        <b/>
        <sz val="10"/>
        <rFont val="Aptos Display"/>
        <family val="2"/>
        <scheme val="major"/>
      </rPr>
      <t>UBICACIÓN DE LAS EVIDENCIAS</t>
    </r>
    <r>
      <rPr>
        <sz val="10"/>
        <rFont val="Aptos Display"/>
        <family val="2"/>
        <scheme val="major"/>
      </rPr>
      <t xml:space="preserve">
https://sdht.sharepoint.com/:f:/s/OficinadeControlInterno/EufWeCikJd5NlxYjOS8M8TcB72g1VHbYsTSH0ammFBvc9Q?e=eTD8fO
Repositorio de la Oficina de Control Interno
Sistema de información Documental SIGA 
</t>
    </r>
    <r>
      <rPr>
        <b/>
        <sz val="10"/>
        <rFont val="Aptos Display"/>
        <family val="2"/>
        <scheme val="major"/>
      </rPr>
      <t>VALORACIÓN DE LAS EVIDENCIAS</t>
    </r>
    <r>
      <rPr>
        <sz val="10"/>
        <rFont val="Aptos Display"/>
        <family val="2"/>
        <scheme val="major"/>
      </rPr>
      <t xml:space="preserve">
Al corte no se cuenta con soportes ni evidencias para la valoración que permitan determinar avances respecto de la acción correctiva toda vez que se encuentra recientemente suscrita a partir del 28 de junio de 2023 según certificado  de transmisión y correo electrónico de la misma fecha originado desde el email marisol.murillo@habitatbogota.gov.co. Adicionalmente, se programó el cumplimiento de la acción entre el  28 de junio de 2023 y el 31 de mayo de 2024. Mediante radicado No. 3-2023-6022 del 24 de agosto de 2023 se  allegó información respecto del estado de  la acción pero los enlaces no pudieron examinarse según se informó mediante radicado No. 3-2023-7439 del 16 de octubre de 2023 solicitando las subsanaciones respectivas. Mediante radicado No. 3-2023-6068 del 25 de agosto de 2023 se allega acta con el estado de avance de la acción. Mediante radicado 3-2023-7678 del 24 de octubre de 2023 se remitieron las alertas respecto del estado de la acción. Mediante radicado No. 3-2023-7866 del 01 de noviembre de 2023 se allegaron gestiones, reportes de avance y evidencias respecto de la acción las cuales fueron valoradas mediante radicado No. 3-2023-9390 del 20 de diciembre de 2023 con el cual se determinó que "Se aportan como soporte de la acción 15 actas para los períodos entre julio, agosto, septiembre y octubre de 2023 en las que se evidencia el seguimiento a las obras derivadas del proyecto de inversión 7575 con lo cual se avanza con el 36% en la ejecución de la acción". Mediante radicado 3-2023-9807 del 29 de diciembre de 2023 se remitió el reporte de avances y gestiones respecto de la acción, pero mediante radicado No. 3-2024-182 del 09 de enero de 2024 se comunicó sobre la imposibilidad de examinar las evidencias por funcionalidad del enlace y se solicitó la subsanación.V23
</t>
    </r>
    <r>
      <rPr>
        <b/>
        <sz val="10"/>
        <rFont val="Aptos Display"/>
        <family val="2"/>
        <scheme val="major"/>
      </rPr>
      <t>AVANCE PORCENTUAL</t>
    </r>
    <r>
      <rPr>
        <sz val="10"/>
        <rFont val="Aptos Display"/>
        <family val="2"/>
        <scheme val="major"/>
      </rPr>
      <t xml:space="preserve">
36%+V23
</t>
    </r>
    <r>
      <rPr>
        <b/>
        <sz val="10"/>
        <rFont val="Aptos Display"/>
        <family val="2"/>
        <scheme val="major"/>
      </rPr>
      <t>CONCEPTO</t>
    </r>
    <r>
      <rPr>
        <sz val="10"/>
        <rFont val="Aptos Display"/>
        <family val="2"/>
        <scheme val="major"/>
      </rPr>
      <t xml:space="preserve">
La acción se conceptúa </t>
    </r>
    <r>
      <rPr>
        <b/>
        <sz val="10"/>
        <rFont val="Aptos Display"/>
        <family val="2"/>
        <scheme val="major"/>
      </rPr>
      <t>EN EJECUCIÓN - DENTRO DE LOS TÉRMINOS y el HALLAZGO ABIERTO.</t>
    </r>
    <r>
      <rPr>
        <sz val="10"/>
        <rFont val="Aptos Display"/>
        <family val="2"/>
        <scheme val="major"/>
      </rPr>
      <t xml:space="preserve">
</t>
    </r>
    <r>
      <rPr>
        <b/>
        <sz val="10"/>
        <rFont val="Aptos Display"/>
        <family val="2"/>
        <scheme val="major"/>
      </rPr>
      <t>RECOMENDACIONES</t>
    </r>
    <r>
      <rPr>
        <sz val="10"/>
        <rFont val="Aptos Display"/>
        <family val="2"/>
        <scheme val="major"/>
      </rPr>
      <t xml:space="preserve">
Mantener la ejecución de la acción y allegar los soportes que demuestren su ejecución para los siguientes meses noviembre y diciembre de 2023 y enero a mayo de 2024.</t>
    </r>
  </si>
  <si>
    <t>EN EJECUCION</t>
  </si>
  <si>
    <t>ABIERTO</t>
  </si>
  <si>
    <t>FILA 353 (Auditoría de Regularidad vigencia 2022  PAD 2023)</t>
  </si>
  <si>
    <t>3.2.1.2</t>
  </si>
  <si>
    <t>Subdirección de Barrios</t>
  </si>
  <si>
    <t>3.2.1.2 Hallazgo administrativo por carencia de confiabilidad técnica del proyecto 7582 “Mejoramiento Progresivo de Edificaciones de Vivienda de Origen Informal Plan Terrazas”.</t>
  </si>
  <si>
    <t>Falta de entrega de la documentación por parte de la caja de vivienda popular para la legalización de recursos. La Contraloría de Bogotá no tuvo en cuenta el alcance de la meta No. 4 del proyecto de inversión 7582 de la Secretaria Distrital de Hábitat "Asignar 1250 subsidios distritales de mejoramiento de vivienda en la modalidad de mejoramiento de vivienda".</t>
  </si>
  <si>
    <t>Realizar mensualmente reunión con la Caja de Vivienda Popular donde se haga seguimiento a la ejecución física y presupuestal de los proyectos, y se soliciten los documentos de legalización de los recursos ejecutados del Programa Piloto Plan Terrazas.</t>
  </si>
  <si>
    <r>
      <rPr>
        <b/>
        <sz val="10"/>
        <rFont val="Aptos Display"/>
        <family val="2"/>
        <scheme val="major"/>
      </rPr>
      <t>CORTE DEL SEGUIMIENTO Y EVALUACION</t>
    </r>
    <r>
      <rPr>
        <sz val="10"/>
        <rFont val="Aptos Display"/>
        <family val="2"/>
        <scheme val="major"/>
      </rPr>
      <t xml:space="preserve">
31 de Diciembre de 2023
</t>
    </r>
    <r>
      <rPr>
        <b/>
        <sz val="10"/>
        <rFont val="Aptos Display"/>
        <family val="2"/>
        <scheme val="major"/>
      </rPr>
      <t xml:space="preserve">
EVIDENCIAS
</t>
    </r>
    <r>
      <rPr>
        <sz val="10"/>
        <rFont val="Aptos Display"/>
        <family val="2"/>
        <scheme val="major"/>
      </rPr>
      <t xml:space="preserve">Radicado 3-2023-7866
Radicado 2-2023-46304
Acta No. 62 del 02 de agosto de 2023
Acta No.12 de 14 de julio de 2023
</t>
    </r>
    <r>
      <rPr>
        <b/>
        <sz val="10"/>
        <rFont val="Aptos Display"/>
        <family val="2"/>
        <scheme val="major"/>
      </rPr>
      <t xml:space="preserve">
UBICACIÓN DE LAS EVIDENCIAS
</t>
    </r>
    <r>
      <rPr>
        <sz val="10"/>
        <rFont val="Aptos Display"/>
        <family val="2"/>
        <scheme val="major"/>
      </rPr>
      <t xml:space="preserve">https://sdht.sharepoint.com/:f:/s/OficinadeControlInterno/EufWeCikJd5NlxYjOS8M8TcB72g1VHbYsTSH0ammFBvc9Q?e=eTD8fO
Repositorio de la Oficina de Control Interno
Sistema de información Documental SIGA 
</t>
    </r>
    <r>
      <rPr>
        <b/>
        <sz val="10"/>
        <rFont val="Aptos Display"/>
        <family val="2"/>
        <scheme val="major"/>
      </rPr>
      <t xml:space="preserve">
VALORACIÓN DE LAS EVIDENCIAS
</t>
    </r>
    <r>
      <rPr>
        <sz val="10"/>
        <rFont val="Aptos Display"/>
        <family val="2"/>
        <scheme val="major"/>
      </rPr>
      <t xml:space="preserve">Al corte no se cuenta con soportes ni evidencias para la valoración que permitan determinar avances respecto de la acción correctiva toda vez que se encuentra recientemente suscrita a partir del 28 de junio de 2023 según certificado  de transmisión y correo electrónico de la misma fecha originado desde el email marisol.murillo@habitatbogota.gov.co. Adicionalmente, se programó el cumplimiento de la acción entre el  28 de junio de 2023 y el 31 de mayo de 2024. Mediante radicado No. 3-2023-6022 del 24 de agosto de 2023 se  allegó información respecto del estado de  la acción pero los enlaces no pudieron examinarse según se informó mediante radicado No. 3-2023-7439 del 16 de octubre de 2023 solicitando las subsanaciones respectivas. Mediante radicado No. 3-2023-6068 del 25 de agosto de 2023 se allega acta con el estado de avance de la acción. Mediante radicado 3-2023-7678 del 24 de octubre de 2023 se remitieron las alertas respecto del estado de la acción. Mediante radicado No. 3-2023-7866 del 01 de noviembre de 2023 se allegaron gestiones, reportes de avance y evidencias respecto de la acción las cuales fueron valoradas mediante radicado No. 3-2023-9390 del 20 de diciembre de 2023 con el cual se determinó que "Se aportan como evidencia dos actas del 14 de julio de 2023 y del 02 de agosto de 2023 y el radicado 2-2023-46304, de lo cual únicamente constituye soporte idóneo al acta No. 12 toda vez que la No. 62 se encuentra en formato Word y sin firmas y la comunicación da cuenta de una solicitud de información, pero no constituye evidencia respecto de las mesas de trabajo. De acuerdo con lo anterior, la acción refleja el 9% de avance". Mediante radicado 3-2023-9807 del 29 de diciembre de 2023 se remitió el reporte de avances y gestiones respecto de la acción, pero mediante radicado No. 3-2024-182 del 09 de enero de 2024 se comunicó sobre la imposibilidad de examinar las evidencias por funcionalidad del enlace y se solicitó la subsanación.
</t>
    </r>
    <r>
      <rPr>
        <b/>
        <sz val="10"/>
        <rFont val="Aptos Display"/>
        <family val="2"/>
        <scheme val="major"/>
      </rPr>
      <t>AVANCE PORCENTUAL</t>
    </r>
    <r>
      <rPr>
        <sz val="10"/>
        <rFont val="Aptos Display"/>
        <family val="2"/>
        <scheme val="major"/>
      </rPr>
      <t xml:space="preserve">
9%
</t>
    </r>
    <r>
      <rPr>
        <b/>
        <sz val="10"/>
        <rFont val="Aptos Display"/>
        <family val="2"/>
        <scheme val="major"/>
      </rPr>
      <t>CONCEPTO</t>
    </r>
    <r>
      <rPr>
        <sz val="10"/>
        <rFont val="Aptos Display"/>
        <family val="2"/>
        <scheme val="major"/>
      </rPr>
      <t xml:space="preserve">
La acción se conceptúa</t>
    </r>
    <r>
      <rPr>
        <b/>
        <sz val="10"/>
        <rFont val="Aptos Display"/>
        <family val="2"/>
        <scheme val="major"/>
      </rPr>
      <t xml:space="preserve"> EN EJECUCIÓN - DENTRO DE LOS TÉRMINOS y el HALLAZGO ABIERTO.
</t>
    </r>
    <r>
      <rPr>
        <sz val="10"/>
        <rFont val="Aptos Display"/>
        <family val="2"/>
        <scheme val="major"/>
      </rPr>
      <t xml:space="preserve">
</t>
    </r>
    <r>
      <rPr>
        <b/>
        <sz val="10"/>
        <rFont val="Aptos Display"/>
        <family val="2"/>
        <scheme val="major"/>
      </rPr>
      <t>RECOMENDACIONES</t>
    </r>
    <r>
      <rPr>
        <sz val="10"/>
        <rFont val="Aptos Display"/>
        <family val="2"/>
        <scheme val="major"/>
      </rPr>
      <t xml:space="preserve">
Allegar los soportes de las mesas de trabajo realizadas para los meses de junio, agosto, septiembre, octubre, noviembre y diciembre de 2023.
Mantener la ejecución de la acción y allegar los soportes que demuestren su ejecución para los meses de enero a mayo de 2024.</t>
    </r>
  </si>
  <si>
    <t>FILA 354 (Auditoría de Regularidad vigencia 2022  PAD 2023)</t>
  </si>
  <si>
    <t xml:space="preserve">Subdirección de Operaciones </t>
  </si>
  <si>
    <t>3.2.1.3 Hallazgo administrativo por incumplimiento de las metas 2, 4 y 5 del proyecto 7659 "Mejoramiento Integral Rural y de Bordes Urbanos en Bogotá – 2020-2024”.</t>
  </si>
  <si>
    <t>Conforme al indicador establecido para las metas 2, 4 y 5 solo se pueden reportar con recibido a satisfacción de la interventoría y la supervisión. En la ejecución de los contratos se presentaron situaciones externas a la entidad como: suspensión Decreto 555 de 2021 y posterior levantamiento de medida cautelar, gestión interinstitucional,  intensas lluvias y posibles  incumplimientos que afectan el cumplimiento de las metas del proyecto.</t>
  </si>
  <si>
    <t>Realizar mensualmente reuniones de seguimiento a la ejecución física y presupuestal de los contratos que se implementan para el cumplimiento de las metas 2, 4 y 5 del proyecto 7659 “Mejoramiento Integral Rural y de Bordes Urbanos en Bogotá – 2020-2024”.</t>
  </si>
  <si>
    <t>FILA 355 (Auditoría de Regularidad vigencia 2022  PAD 2023)</t>
  </si>
  <si>
    <t>3.2.4.1</t>
  </si>
  <si>
    <t>Subdirección de Programas y Proyectos</t>
  </si>
  <si>
    <t>3.2.4.1 Hallazgo administrativo por no reportar de manera consistente y confiable la información relacionada con los objetivos de desarrollo sostenible ODS.</t>
  </si>
  <si>
    <t>Inconsistencias en la manera de reportar la información relacionada con los objetivos de desarrollo sostenible ODS.</t>
  </si>
  <si>
    <t>Incluir en el informe de gestión y resultados de cada vigencia un capítulo exclusivo relacionado con los resultados y seguimientos al cumplimiento de los ODS de los proyectos de inversión de la SDHT.</t>
  </si>
  <si>
    <t>Capítulo ODS, incluido en el informe de gestión y resultados de la SDHT</t>
  </si>
  <si>
    <t>Informe elaborado / informe programado</t>
  </si>
  <si>
    <t>FILA 356 (Auditoría de Regularidad vigencia 2022  PAD 2023)</t>
  </si>
  <si>
    <t>3.2.5.1</t>
  </si>
  <si>
    <t>3.2.5.1 Hallazgo administrativo por documentación contractual incompleta en los expedientes físicos de los contratos de transferencia y/o recepción de recursos al fondo de solidaridad y redistribución de ingresos.</t>
  </si>
  <si>
    <t>Debilidades y deficiencias en la efectividad de los controles para la verificación de la información que se archiva en los expedientes, lo cual conlleva a que no se pueda generar veracidad y confiabilidad en la información emitida por la SDHT, que puede inducir a errores a los receptores de la misma.</t>
  </si>
  <si>
    <t>Realizar jornadas de orientación de manera semestral a las diferentes áreas de la SDHT para la verificación, conformación y radicación de los expedientes físicos contractuales conforme a los lineamientos y TRD de la Entidad.</t>
  </si>
  <si>
    <t>Jornadas de orientación expedientes contractuales</t>
  </si>
  <si>
    <t>No. de jornadas de orientación realizadas / no. de jornadas de orientación programadas</t>
  </si>
  <si>
    <t>FILA 357 (Auditoría de Regularidad vigencia 2022  PAD 2023)</t>
  </si>
  <si>
    <t>Subdirección Administrativa  -Talento Humano</t>
  </si>
  <si>
    <t>3.3.1.1 Hallazgo administrativo, por falta de gestión de cobro durante la vigencia 2022 que adeudan algunas entidades a la SDHT por concepto de incapacidades y aportes parafiscales por valor de $25.275.501 con saldos sin cobrar desde el año 2021.</t>
  </si>
  <si>
    <t>Falta de control y seguimiento a la gestión de cobro realizada ante las entidades promotoras de salud - EPS, por las incapacidades pendientes de pago.</t>
  </si>
  <si>
    <t>Formular un plan de acción que defina las acciones y tiempos requeridos para gestionar el recobro de las incapacidades que a la fecha se encuentran pendientes de pago por parte de las entidades promotoras de salud - EPS, de acuerdo con las etapas y condiciones de cada caso.</t>
  </si>
  <si>
    <t>Plan de acción para gestionar recobro de incapacidades</t>
  </si>
  <si>
    <t>% de avance de cumplimiento del plan de acción</t>
  </si>
  <si>
    <t>FILA 358 (Auditoría de Regularidad vigencia 2022  PAD 2023)</t>
  </si>
  <si>
    <t>3.3.1.2 Hallazgo administrativo, por falta de control, gestión y depuración en la legalización del saldo del convenio No. 464 de 2016 por valor de $4.286.934.817.</t>
  </si>
  <si>
    <t>Debilidad en la coordinación y gestión de un plan de trabajo con RENOBO (anterior ERU) entidad ejecutora de los recursos del convenio 464 de 2016, que permita contar con los insumos necesarios, analizar y revisar los mismos en aras de fortalecer el proceso de legalización correspondiente.</t>
  </si>
  <si>
    <t>Continuar con las mesas de trabajo trimestrales con RENOBO (anterior ERU) y acompañamiento de la subdirección financiera – SDHT, para la coordinación y gestión, a efectos de revisar y/o analizar los insumos que permitan avanzar en el proceso de conciliación y legalización de los saldos del convenio 464 de 2016.</t>
  </si>
  <si>
    <t>No. de mesas de trabajo realizadas</t>
  </si>
  <si>
    <t>FILA 359 (Auditoría de Regularidad vigencia 2022  PAD 2023)</t>
  </si>
  <si>
    <t>Falta de gestión para la legalización del saldo de $4.286.934.817 del convenio 464 de 2016.</t>
  </si>
  <si>
    <t>Efectuar dos requerimientos a RENOBO (anterior ERU) para que suministren los soportes necesarios para la legalización del convenio 464 de 2016</t>
  </si>
  <si>
    <t>Requerimiento de soportes para la legalización del convenio</t>
  </si>
  <si>
    <t>Número de requerimientos enviados / número de requerimientos programados</t>
  </si>
  <si>
    <r>
      <rPr>
        <b/>
        <sz val="10"/>
        <rFont val="Aptos Display"/>
        <family val="2"/>
        <scheme val="major"/>
      </rPr>
      <t xml:space="preserve">CORTE DEL SEGUIMIENTO Y EVALUACION
</t>
    </r>
    <r>
      <rPr>
        <sz val="10"/>
        <rFont val="Aptos Display"/>
        <family val="2"/>
        <scheme val="major"/>
      </rPr>
      <t xml:space="preserve">31 de Diciembre de 2023
</t>
    </r>
    <r>
      <rPr>
        <b/>
        <sz val="10"/>
        <rFont val="Aptos Display"/>
        <family val="2"/>
        <scheme val="major"/>
      </rPr>
      <t>EVIDENCIAS</t>
    </r>
    <r>
      <rPr>
        <sz val="10"/>
        <rFont val="Aptos Display"/>
        <family val="2"/>
        <scheme val="major"/>
      </rPr>
      <t xml:space="preserve">
Correo electrónico del 26 de octubre de 2022
15072022 PM02-FO299 Acta reunión V3  -  CONV 464 DE 2016 - DEV. ERU. REV_F
04082022 PM02-FO299 Acta reunión  CONV 464 DE 2016 - ERU   DEF REV ERU
PM02-FO299 Acta reunión CONV 464 DE 2016 - ERU 12052022- DEF. REV. ERU_F
3-2022-5632_1 464 de 2016
464 DE 2016
Radicado 3-2023-4405 del 28 de junio de 2023. Se aportan las siguientes evidencias: 01 12052022 Acta reunión CONV 464 DE 2016 - ERU DEF REV ERU; 02 15072022 PM02-FO299 Acta reunión V3  -  CONV 464 DE 2016 - DEV ERU REV; 03 04082022 PM02-FO299 Acta reunión  CONV 464 DE 2016 - ERU   DEF REV ERU; 04 04102022 ACTA REUNION  CONV464-2016 CON LISTA DE ASISTENCIA_Firma; 05 14122022 ACTA DE REUNION CONV 464 DE 2016 DEF; 06 02032023 Acta de reunión  CONV 464 DE 2016 DEF y 07 28042023 Acta reunión  CONV 464 DE 2016 - ERU   DEF REV ERU. Dentro del mismo radicado se remiten los siguientes soportes de legalización así: 01_01 22092022 MEMORANDO A FINANCIERA PARA LEGALIZACION RECURSOS DEL CTO; 01_02 ANX-2022-5902_3; 01_03 ANX-2022-5902_4; 01_04 ANX-2022-5902_5; 01_05 ANX-2022-5902_6, 01_06 ANX-2022-5902_7, 01_07 ANX-2022-5902_8, 02_01 3-2022-8129_1 Memo a financiera, 02_02 anexo memo 3_2022_8129 financiera; 02_03 Soporte devolución Capital no ejecutado Conv 464-2016 y 02_04 Soporte devolución Rendimientos no ejecutado Conv 464-2016 mediante radicado No. 3-2023-9130 del 14 de diciembre de 2023 conceptuando la acción “Cumplida” en tanto se cuenta con los soportes de legalización y reconocimiento contable remitidos por la Subdirección
Radicado 3-2023-9254
Radicado 3-2023-9007: Respuesta legalización, reintegro y reclasificaciones del convenio 464 de 2016.
Comprobante de reclasificación del 23 de diciembre de 2020 por $ 4.733.291.816.
Comprobante de reconocimiento contable No. 2 del 04 de octubre de 2022 por $ 41.650.000.
Comprobante de reintegro No. 14 por $60.000.000.000.
Comprobante de legalización No. 1 del 24 de julio de 2023 por $3.844.970.034.
Comprobante de legalización No. 1 del 04 de diciembre 2023 por $15.
Comprobante de legalización y reintegro No. 1 del 17 de octubre de 2023 por $579.107.727.
Comprobante de reintegro No. 14 del 04 de enero de 2023 por $ 2.534.272.224.
Acta Mesa Técnica Convenio 464 del 27 de junio de 2023
Acta Mesa Técnica Convenio Interadministrativo del 01 de septiembre de 2023
Correo electrónico del 23 de agosto de 202. Revisión Acta No. 12 y factura Consorcio Nuevo Usme
</t>
    </r>
    <r>
      <rPr>
        <b/>
        <sz val="10"/>
        <rFont val="Aptos Display"/>
        <family val="2"/>
        <scheme val="major"/>
      </rPr>
      <t>UBICACIÓN DE LAS EVIDENCIAS</t>
    </r>
    <r>
      <rPr>
        <sz val="10"/>
        <rFont val="Aptos Display"/>
        <family val="2"/>
        <scheme val="major"/>
      </rPr>
      <t xml:space="preserve">
https://sdht.sharepoint.com/:f:/s/OficinadeControlInterno/EufWeCikJd5NlxYjOS8M8TcB72g1VHbYsTSH0ammFBvc9Q?e=eTD8fO
Repositorio de la Oficina de Control Interno
Sistema de información Documental SIGA 
</t>
    </r>
    <r>
      <rPr>
        <b/>
        <sz val="10"/>
        <rFont val="Aptos Display"/>
        <family val="2"/>
        <scheme val="major"/>
      </rPr>
      <t>VALORACIÓN DE LAS EVIDENCIAS</t>
    </r>
    <r>
      <rPr>
        <sz val="10"/>
        <rFont val="Aptos Display"/>
        <family val="2"/>
        <scheme val="major"/>
      </rPr>
      <t xml:space="preserve">
Se cuenta con tres actas de reunión del 12 de mayo de 2022, 15 de julio de 2022 y 04 de agosto de 2022 con el asunto "Sesión de Comité de Supervisión Convenio Interadministrativo 464 de 2016". Mediante memorando No. 3-2022-5632 del 22 de septiembre de 2022 la Subdirección Financiera solicitó a la Subdirección de Gestión del Suelo  la realización del trámite contable para el reflejo de la legalización de los montos y de lo cual se originó el comprobante clasificación 3 de 04 de octubre de 2022 que demuestra la legalización por una cuantía de $41.650.000. El documento 01 12052022 Acta reunión CONV 464 DE 2016 no es tenido en cuenta como parte de los soportes dado que la fecha de celebración de la mesa de trabajo se encuentra por fuera del rango del tiempo estimado para la implementación de la acción toda vez que fue realizada el 12 de mayo de 2022. Por su parte, de los documentos de legalización aportados se consideraron los documentos "02_03 Soporte devolución Capital no ejecutado Conv 464-2016" contentivo del comprobante 7000457398 del 28 de diciembre de 2022 con el cual se realizó el reintegro a la Secretaría Distrital de Hacienda por una cuantía de $2.534.272.224 y "02_04 Soporte devolución Rendimientos no ejecutado Conv 464-2016" que contiene el comprobante No. 7000457399 del 28 de diciembre de 2022 que demuestra el reintegro de $618.114.800. Por lo anterior, de las mesas de trabajo y gestión realizada se tienen recursos legalizados por valor de $3.194.037.024 que representan el 75% de la legalización del saldo del convenio, lo cual fue informado mediante radicado No. 3-2023-5657 del 09 de agosto de 2023. Mediante radicado 3-2023-8012 se allegaron soportes y evidencias que fueron objeto de valoración y evaluación según radicado 3-2023-8570, conceptuando un avance del 75%. Mediante radicado No. 3-2023-8012 la Subdirección de Gestión del Suelo solicitó la eliminación de la acción lo cual fue valorado por la Oficina de Control Interno conceptuando procedente el trámite que se cursó mediante radicado 2-2023-78290 del 10 de noviembre de 2023; Por su parte, la Contraloría de Bogotá mediante radicado No. 1-2023-45712 no autorizó a modificación por lo cual queda registrada en los mismos términos iniciales. Mediante radicado 3-2023-9254 del 18 de diciembre de 2023 se allegaron nuevos avances y soportes respecto de las gestiones y resultados alcanzados que fueron valorados según radicado No. 3-2024-180 concluyendo que "Se aportan como evidencia los comprobantes de reclasificación, legalización y reintegro de acuerdo como se describe a continuación: Reclasificación por $ 4.733.291.816, Reintegros por $65.128.544.448, Legalizaciones por $4.465.727.776, Adicionalmente se cuenta con dos actas que dan cuenta de las mesas técnicas con RenoBO, por lo que los soportes, se conceptúan suficientes por parte de la Oficina de Control Interno para determinar la acción “Cumplida”, toda vez que el convenio ha quedado legalizado en su totalidad, conceptuando la acción "Cumplida" al 100%."
</t>
    </r>
    <r>
      <rPr>
        <b/>
        <sz val="10"/>
        <rFont val="Aptos Display"/>
        <family val="2"/>
        <scheme val="major"/>
      </rPr>
      <t>AVANCE PORCENTUAL</t>
    </r>
    <r>
      <rPr>
        <sz val="10"/>
        <rFont val="Aptos Display"/>
        <family val="2"/>
        <scheme val="major"/>
      </rPr>
      <t xml:space="preserve">
100% 
</t>
    </r>
    <r>
      <rPr>
        <b/>
        <sz val="10"/>
        <rFont val="Aptos Display"/>
        <family val="2"/>
        <scheme val="major"/>
      </rPr>
      <t>CONCEPTO</t>
    </r>
    <r>
      <rPr>
        <sz val="10"/>
        <rFont val="Aptos Display"/>
        <family val="2"/>
        <scheme val="major"/>
      </rPr>
      <t xml:space="preserve">
La acción se conceptúa </t>
    </r>
    <r>
      <rPr>
        <b/>
        <sz val="10"/>
        <rFont val="Aptos Display"/>
        <family val="2"/>
        <scheme val="major"/>
      </rPr>
      <t>CUMPLIDA, DENTRO DE LOS TERMINOS y el HALLAZGO ABIERTO,</t>
    </r>
    <r>
      <rPr>
        <sz val="10"/>
        <rFont val="Aptos Display"/>
        <family val="2"/>
        <scheme val="major"/>
      </rPr>
      <t xml:space="preserve"> para someterlo a la valoración de la Contraloría de Bogotá en el marco de la Auditoría de Control Fiscal en la Modalidad Financiera y de Gestión vigencia 2023 PAD 2024 para que determine su cierre.</t>
    </r>
  </si>
  <si>
    <t>FILA 360 (Auditoría de Regularidad vigencia 2022  PAD 2023)</t>
  </si>
  <si>
    <t>Elaborar un informe de seguimiento al proceso que debe adelantar el área técnica, para la legalización contable del convenio 464 de 2016.</t>
  </si>
  <si>
    <t>Informes de seguimiento elaborados</t>
  </si>
  <si>
    <t>No. de informes elaborados / No. de informes programados</t>
  </si>
  <si>
    <t>SIN INICIAR</t>
  </si>
  <si>
    <t>FILA 361 (Auditoría de Regularidad vigencia 2022  PAD 2023)</t>
  </si>
  <si>
    <t>Subdirección Administrativa - Bienes, Servicios e Infraestructura</t>
  </si>
  <si>
    <t>3.3.1.3 Hallazgo administrativo, por faltantes en inventarios de un vehículo oficial y un computador portátil por la suma de $31.814.316.</t>
  </si>
  <si>
    <t>Falta de información en las notas o revelaciones a los estados financieros sobre la reposición del vehículo.</t>
  </si>
  <si>
    <t>Elaborar un informe consolidado de la ocurrencia de siniestros que se hayan presentado durante la vigencia fiscal y remitirlo a la subdirección financiera, detallando los hechos, la gestión adelantada y de la reposición o indemnización de los bienes, en caso de ser procedente, como insumo para la estructuración de las revelaciones a los estados financieros.</t>
  </si>
  <si>
    <t>Informe consolidado de la ocurrencia de siniestros</t>
  </si>
  <si>
    <t>Informe consolidado de la ocurrencia de siniestros entregados</t>
  </si>
  <si>
    <r>
      <rPr>
        <b/>
        <sz val="10"/>
        <rFont val="Aptos Display"/>
        <family val="2"/>
        <scheme val="major"/>
      </rPr>
      <t>CORTE DEL SEGUIMIENTO Y EVALUACION</t>
    </r>
    <r>
      <rPr>
        <sz val="10"/>
        <rFont val="Aptos Display"/>
        <family val="2"/>
        <scheme val="major"/>
      </rPr>
      <t xml:space="preserve">
31 de Diciembre de 2023
</t>
    </r>
    <r>
      <rPr>
        <b/>
        <sz val="10"/>
        <rFont val="Aptos Display"/>
        <family val="2"/>
        <scheme val="major"/>
      </rPr>
      <t>EVIDENCIAS</t>
    </r>
    <r>
      <rPr>
        <sz val="10"/>
        <rFont val="Aptos Display"/>
        <family val="2"/>
        <scheme val="major"/>
      </rPr>
      <t xml:space="preserve">
Radicado  3-2023-7678 
Radicado : 3-2024-606
Informe de siniestros del 22 de enero de 2024
</t>
    </r>
    <r>
      <rPr>
        <b/>
        <sz val="10"/>
        <rFont val="Aptos Display"/>
        <family val="2"/>
        <scheme val="major"/>
      </rPr>
      <t>UBICACIÓN DE LAS EVIDENCIAS</t>
    </r>
    <r>
      <rPr>
        <sz val="10"/>
        <rFont val="Aptos Display"/>
        <family val="2"/>
        <scheme val="major"/>
      </rPr>
      <t xml:space="preserve">
https://sdht.sharepoint.com/:f:/s/OficinadeControlInterno/EufWeCikJd5NlxYjOS8M8TcB72g1VHbYsTSH0ammFBvc9Q?e=eTD8fO
Repositorio de la Oficina de Control Interno
Sistema de información Documental SIGA 
</t>
    </r>
    <r>
      <rPr>
        <b/>
        <sz val="10"/>
        <rFont val="Aptos Display"/>
        <family val="2"/>
        <scheme val="major"/>
      </rPr>
      <t>VALORACIÓN DE LAS EVIDENCIAS</t>
    </r>
    <r>
      <rPr>
        <sz val="10"/>
        <rFont val="Aptos Display"/>
        <family val="2"/>
        <scheme val="major"/>
      </rPr>
      <t xml:space="preserve">
Al corte no se cuenta con soportes ni evidencias para la valoración que permitan determinar avances respecto de la acción correctiva toda vez que se encuentra recientemente suscrita a partir del 28 de junio de 2023 según certificado  de transmisión y correo electrónico de la misma fecha originado desde el email marisol.murillo@habitatbogota.gov.co. Mediante radicado 3-2023-7678 del 24 de octubre de 2023 se remitieron las alertas respecto del estado de la acción.  Mediante radicado 3-2024-606 del 25 de enero de 2024 se allegó reporte de gestión,  resultados y soportes los cuales fueron valorados concluyendo que "El informe de la Subdirección Administrativa revela los siniestros detectados luego de la Toma Física de Bienes o Levantamiento de Inventarios encontrando cinco (5) bienes faltantes, los
cuales están registrados en JSP7 (base de datos), por lo cual se conceptúa la acción cumplida"
</t>
    </r>
    <r>
      <rPr>
        <b/>
        <sz val="10"/>
        <rFont val="Aptos Display"/>
        <family val="2"/>
        <scheme val="major"/>
      </rPr>
      <t>AVANCE PORCENTUAL</t>
    </r>
    <r>
      <rPr>
        <sz val="10"/>
        <rFont val="Aptos Display"/>
        <family val="2"/>
        <scheme val="major"/>
      </rPr>
      <t xml:space="preserve">
100%
</t>
    </r>
    <r>
      <rPr>
        <b/>
        <sz val="10"/>
        <rFont val="Aptos Display"/>
        <family val="2"/>
        <scheme val="major"/>
      </rPr>
      <t>CONCEPTO</t>
    </r>
    <r>
      <rPr>
        <sz val="10"/>
        <rFont val="Aptos Display"/>
        <family val="2"/>
        <scheme val="major"/>
      </rPr>
      <t xml:space="preserve">
La acción se conceptúa </t>
    </r>
    <r>
      <rPr>
        <b/>
        <sz val="10"/>
        <rFont val="Aptos Display"/>
        <family val="2"/>
        <scheme val="major"/>
      </rPr>
      <t>CUMPLIDA, DENTRO DE LOS TERMINOS y el HALLAZGO ABIERTO</t>
    </r>
    <r>
      <rPr>
        <sz val="10"/>
        <rFont val="Aptos Display"/>
        <family val="2"/>
        <scheme val="major"/>
      </rPr>
      <t xml:space="preserve">, para someterlo a la valoración de la Contraloría de Bogotá en el marco de la Auditoría de Control Fiscal en la Modalidad Financiera y de Gestión vigencia 2024 PAD 2025 para que determine su cierre.
</t>
    </r>
    <r>
      <rPr>
        <b/>
        <sz val="10"/>
        <rFont val="Aptos Display"/>
        <family val="2"/>
        <scheme val="major"/>
      </rPr>
      <t>RECOMENDACIÓN</t>
    </r>
    <r>
      <rPr>
        <sz val="10"/>
        <rFont val="Aptos Display"/>
        <family val="2"/>
        <scheme val="major"/>
      </rPr>
      <t xml:space="preserve">
Asegurar que los bienes detectados como perdidos se revelen en las notas o revelaciones a los estados financieros para la vigencia 2023.</t>
    </r>
  </si>
  <si>
    <t>FILA 362 (Auditoría de Regularidad vigencia 2022  PAD 2023)</t>
  </si>
  <si>
    <t>3.3.1.4</t>
  </si>
  <si>
    <t>Subsecretaría de Gestión Corporativa
Subsecretaría de Coordinación Operativa</t>
  </si>
  <si>
    <t>Subdirección Financiera
Subdirección de Operaciones</t>
  </si>
  <si>
    <t>3.3.1.4 Hallazgo administrativo, por falta de legalización y depuración de saldos del convenio No. 760/2021- IDARTES por $73.017.059.</t>
  </si>
  <si>
    <t>La Contraloría de Bogotá no tuvo en cuenta los documentos aportados en respuesta al informe preliminar frente al hallazgo en cuestión.</t>
  </si>
  <si>
    <t>Remitir a la Oficina de Control Interno el comprobante de legalización del saldo por una cuantía de $73.017.059 del convenio No. 760 de 2021-IDARTES.</t>
  </si>
  <si>
    <t>Legalización contable y depuración de saldos</t>
  </si>
  <si>
    <t>Saldo del convenio No. 760 de 2021 legalizado / $73.017.059 legalizados</t>
  </si>
  <si>
    <t>FILA 363 (Auditoría de Regularidad vigencia 2022  PAD 2023)</t>
  </si>
  <si>
    <t>3.3.1.5</t>
  </si>
  <si>
    <t>Subdirección de Recursos Públicos</t>
  </si>
  <si>
    <t>3.3.1.5 Hallazgo administrativo, por falta de control y gestión en la legalización de saldos de convenios suscritos con ERU Nos. 407/2013, 464/2016, 152/2012, con CVP No. 234/2014, con FNA No. 415/2017 y con FONVIVIENDA No. 499/2018, para un total de $53.396.279.750.</t>
  </si>
  <si>
    <t>Falta de seguimiento para la legalización del valor de $5.093.845.844 del convenio 407 de 2013.</t>
  </si>
  <si>
    <t>Efectuar dos requerimientos a RENOBO (anterior ERU) para que suministren los soportes necesarios para la legalización del convenio 407 de 2013.</t>
  </si>
  <si>
    <t>FILA 364 (Auditoría de Regularidad vigencia 2022  PAD 2023)</t>
  </si>
  <si>
    <t>Realizar una mesa técnica con RENOBO (anterior ERU), con el fin de identificar y determinar posibles soluciones a los factores que han impedido la comercialización de las unidades y la aplicación del subsidio.</t>
  </si>
  <si>
    <t>Mesa técnicas realizadas</t>
  </si>
  <si>
    <t>Mesa técnicas realizadas / mesa técnica programada</t>
  </si>
  <si>
    <t>FILA 365 (Auditoría de Regularidad vigencia 2022  PAD 2023)</t>
  </si>
  <si>
    <t>Falta de seguimiento para la legalización del  valor de $19.090.392.525  del convenio 234 de 2014, suscrito con Caja de Vivienda Popular.</t>
  </si>
  <si>
    <t>Efectuar dos requerimientos a la Caja de Vivienda Popular, para que suministren los soportes necesarios para la legalización de los subsidios asignados en el marco del convenio 234 de 2014</t>
  </si>
  <si>
    <t>FILA 366 (Auditoría de Regularidad vigencia 2022  PAD 2023)</t>
  </si>
  <si>
    <t>Realizar mesa técnica con la Caja de Vivienda Popular con el fin de identificar y determinar posibles soluciones a los factores que han impedido la comercialización de las unidades y la aplicación del subsidio.</t>
  </si>
  <si>
    <t>Mesas técnicas realizadas</t>
  </si>
  <si>
    <t>Mesas  técnicas realizadas  / mesa técnica programadas</t>
  </si>
  <si>
    <t>FILA 367 (Auditoría de Regularidad vigencia 2022  PAD 2023)</t>
  </si>
  <si>
    <t>Falta de seguimiento para la legalización del valor de $1.596.173.643, del convenio 415 del 2017, suscrito con el Fondo Nacional del Ahorro.</t>
  </si>
  <si>
    <t>Realizar mesa técnica con el Fondo Nacional del Ahorro - FNA, con el fin de definir las acciones requeridas para la liquidación del convenio y la legalización de los subsidios, en el marco del convenio 415 de 2017.</t>
  </si>
  <si>
    <t>FILA 368 (Auditoría de Regularidad vigencia 2022  PAD 2023)</t>
  </si>
  <si>
    <t>Elaborar un informe de seguimiento al proceso que debe adelantar el área técnica, para la legalización contable del convenio 415 de 2017, suscrito con el Fondo Nacional del Ahorro.</t>
  </si>
  <si>
    <t>Informe de seguimiento</t>
  </si>
  <si>
    <t>No. de informes elaborados / 1 informe programado</t>
  </si>
  <si>
    <r>
      <rPr>
        <b/>
        <sz val="10"/>
        <rFont val="Aptos Display"/>
        <family val="2"/>
        <scheme val="major"/>
      </rPr>
      <t>CORTE DEL SEGUIMIENTO Y EVALUACION</t>
    </r>
    <r>
      <rPr>
        <sz val="10"/>
        <rFont val="Aptos Display"/>
        <family val="2"/>
        <scheme val="major"/>
      </rPr>
      <t xml:space="preserve">
31 de Diciembre de 2023
</t>
    </r>
    <r>
      <rPr>
        <b/>
        <sz val="10"/>
        <rFont val="Aptos Display"/>
        <family val="2"/>
        <scheme val="major"/>
      </rPr>
      <t>EVIDENCIAS</t>
    </r>
    <r>
      <rPr>
        <sz val="10"/>
        <rFont val="Aptos Display"/>
        <family val="2"/>
        <scheme val="major"/>
      </rPr>
      <t xml:space="preserve">
Ninguna
</t>
    </r>
    <r>
      <rPr>
        <b/>
        <sz val="10"/>
        <rFont val="Aptos Display"/>
        <family val="2"/>
        <scheme val="major"/>
      </rPr>
      <t>UBICACIÓN DE LAS EVIDENCIAS</t>
    </r>
    <r>
      <rPr>
        <sz val="10"/>
        <rFont val="Aptos Display"/>
        <family val="2"/>
        <scheme val="major"/>
      </rPr>
      <t xml:space="preserve">
https://sdht.sharepoint.com/:f:/s/OficinadeControlInterno/EufWeCikJd5NlxYjOS8M8TcB72g1VHbYsTSH0ammFBvc9Q?e=eTD8fO
Repositorio de la Oficina de Control Interno
Sistema de información Documental SIGA 
</t>
    </r>
    <r>
      <rPr>
        <b/>
        <sz val="10"/>
        <rFont val="Aptos Display"/>
        <family val="2"/>
        <scheme val="major"/>
      </rPr>
      <t>VALORACIÓN DE LAS EVIDENCIAS</t>
    </r>
    <r>
      <rPr>
        <sz val="10"/>
        <rFont val="Aptos Display"/>
        <family val="2"/>
        <scheme val="major"/>
      </rPr>
      <t xml:space="preserve">
Al corte no se cuenta con soportes ni evidencias para la valoración que permitan determinar avances respecto de la acción correctiva toda vez que se encuentra recientemente suscrita a partir del 28 de junio de 2023 según certificado  de transmisión y correo electrónico de la misma fecha originado desde el email marisol.murillo@habitatbogota.gov.co. Adicionalmente, se programó el cumplimiento de la acción entren el  28 de junio de 2023 y el 31 de enero de 2024. Mediante radicado 3-2023-7678 del 24 de octubre de 2023 se remitieron las alertas respecto del estado de la acción. Mediante radicado  3-2023-8068 del 08 de noviembre de 2023 la Subdirección Financiera cursó solicitud para evaluar la procedencia de dar trámite a la modificación de la acción, cuyas justificaciones fueron valoradas por lo cual se remitió comunicación 2-2023-78290 a la Contraloría de Bogotá solicitando la modificación. Por su parte, la Contraloría de Bogotá mediante radicado No. 1-2023-45712 autorizó a modificación de la acción lo cual quedó registrado en el formulario 70 que contiene la hoja de cálculo denominada CB0402M: PLAN DE MEJORAMIENTO – MODIFICACIÓN, transmitido oficialmente a través del Sistema de Información para la Vigilancia y el Control Fiscal SIVICOF, según se comprueba en el certificado del 24 de noviembre de 2023, reemplazando la medida inicial planteada como "Realizar el seguimiento semestral al proceso del contingente judicial” por  "Elaborar un informe de seguimiento al proceso que debe adelantar el área técnica, para la legalización contable del convenio 415 de 2017, suscrito con el Fondo Nacional del Ahorro "según se informó en el radicado 3-2023-8554 del 24 de noviembre de 2023. Al corte no se cuenta con reportes de gestiones ni avances respecto de la implementación de la acción.
</t>
    </r>
    <r>
      <rPr>
        <b/>
        <sz val="10"/>
        <rFont val="Aptos Display"/>
        <family val="2"/>
        <scheme val="major"/>
      </rPr>
      <t>AVANCE PORCENTUAL</t>
    </r>
    <r>
      <rPr>
        <sz val="10"/>
        <rFont val="Aptos Display"/>
        <family val="2"/>
        <scheme val="major"/>
      </rPr>
      <t xml:space="preserve">
0%
</t>
    </r>
    <r>
      <rPr>
        <b/>
        <sz val="10"/>
        <rFont val="Aptos Display"/>
        <family val="2"/>
        <scheme val="major"/>
      </rPr>
      <t>CONCEPTO</t>
    </r>
    <r>
      <rPr>
        <sz val="10"/>
        <rFont val="Aptos Display"/>
        <family val="2"/>
        <scheme val="major"/>
      </rPr>
      <t xml:space="preserve">
La acción se conceptúa</t>
    </r>
    <r>
      <rPr>
        <b/>
        <sz val="10"/>
        <rFont val="Aptos Display"/>
        <family val="2"/>
        <scheme val="major"/>
      </rPr>
      <t xml:space="preserve"> SIN INICIAR - DENTRO DE LOS TÉRMINOS y el HALLAZGO ABIERTO.</t>
    </r>
    <r>
      <rPr>
        <sz val="10"/>
        <rFont val="Aptos Display"/>
        <family val="2"/>
        <scheme val="major"/>
      </rPr>
      <t xml:space="preserve">
</t>
    </r>
    <r>
      <rPr>
        <b/>
        <sz val="10"/>
        <rFont val="Aptos Display"/>
        <family val="2"/>
        <scheme val="major"/>
      </rPr>
      <t>RECOMENDACIONES</t>
    </r>
    <r>
      <rPr>
        <sz val="10"/>
        <rFont val="Aptos Display"/>
        <family val="2"/>
        <scheme val="major"/>
      </rPr>
      <t xml:space="preserve">
Dar celeridad a la elaboración del informe preferiblemente antes o hasta el 31 de enero de 2024 y allegarlo a la Oficina de Control Interno para la evaluación correspondiente.</t>
    </r>
  </si>
  <si>
    <t>FILA 369 (Auditoría de Regularidad vigencia 2022  PAD 2023)</t>
  </si>
  <si>
    <t xml:space="preserve">
Falta de seguimiento para la legalización de $22.269.226.147, correspondiente al convenio 499 de 2018.</t>
  </si>
  <si>
    <t>Realizar un informe trimestral de seguimiento a la legalización del convenio 499 de 2018.</t>
  </si>
  <si>
    <t>FILA 370 (Auditoría de Regularidad vigencia 2022  PAD 2023)</t>
  </si>
  <si>
    <t>Falta de seguimiento para la legalización de $5.209.498.632, correspondiente al convenio 152 de 2012.</t>
  </si>
  <si>
    <t>Elaborar un informe técnico con base en los documentos idóneos para la legalización de los 647 subsidios que fueron efectivamente aplicados y que cumplieron con los requisitos legales y remitirlo a la subdirección financiera.</t>
  </si>
  <si>
    <t>Informe técnico para legalización</t>
  </si>
  <si>
    <t>Informe técnico para legalización suscrito y entregado</t>
  </si>
  <si>
    <t>FILA 371 (Auditoría de Regularidad vigencia 2022  PAD 2023)</t>
  </si>
  <si>
    <t>Subsecretaría de Gestión Corporativa
Subsecretaría de Gestión Financiera
Subsecretaría de Planeación y Política</t>
  </si>
  <si>
    <t>Subdirección Financiera
Subdirección de Recursos Públicos
Subdirección de Gestión del Suelo</t>
  </si>
  <si>
    <t>Realizar mesas técnicas con la Empresa de Renovación y Desarrollo Urbano - ERU, con el fin de revisar la legalización del convenio 152 de 2012.</t>
  </si>
  <si>
    <t>Mesas técnicas realizadas / mesa técnica programada</t>
  </si>
  <si>
    <t>FILA 372 (Auditoría de Regularidad vigencia 2022  PAD 2023)</t>
  </si>
  <si>
    <t>Continuar con las mesas de trabajo trimestrales con RENOBO (anterior ERU) y acompañamiento de la Subdirección Financiera - SDHT, para la coordinación y gestión, a efectos de revisar y/o analizar los insumos que permitan avanzar en el proceso de conciliación y legalización de los saldos del convenio 464 de 2016.</t>
  </si>
  <si>
    <t>Mesas de trabajo</t>
  </si>
  <si>
    <r>
      <rPr>
        <b/>
        <sz val="10"/>
        <rFont val="Aptos Display"/>
        <family val="2"/>
        <scheme val="major"/>
      </rPr>
      <t>CORTE DEL SEGUIMIENTO Y EVALUACION</t>
    </r>
    <r>
      <rPr>
        <sz val="10"/>
        <rFont val="Aptos Display"/>
        <family val="2"/>
        <scheme val="major"/>
      </rPr>
      <t xml:space="preserve">
31 de Diciembre de 2023
</t>
    </r>
    <r>
      <rPr>
        <b/>
        <sz val="10"/>
        <rFont val="Aptos Display"/>
        <family val="2"/>
        <scheme val="major"/>
      </rPr>
      <t xml:space="preserve">EVIDENCIAS
</t>
    </r>
    <r>
      <rPr>
        <sz val="10"/>
        <rFont val="Aptos Display"/>
        <family val="2"/>
        <scheme val="major"/>
      </rPr>
      <t xml:space="preserve">Correo electrónico del 26 de octubre de 2022
15072022 PM02-FO299 Acta reunión V3  -  CONV 464 DE 2016 - DEV. ERU. REV_F
04082022 PM02-FO299 Acta reunión  CONV 464 DE 2016 - ERU   DEF REV ERU
PM02-FO299 Acta reunión CONV 464 DE 2016 - ERU 12052022- DEF. REV. ERU_F
3-2022-5632_1 464 de 2016
464 DE 2016
Radicado 3-2023-4405 del 28 de junio de 2023. Se aportan las siguientes evidencias: 01 12052022 Acta reunión CONV 464 DE 2016 - ERU DEF REV ERU; 02 15072022 PM02-FO299 Acta reunión V3  -  CONV 464 DE 2016 - DEV ERU REV; 03 04082022 PM02-FO299 Acta reunión  CONV 464 DE 2016 - ERU   DEF REV ERU; 04 04102022 ACTA REUNION  CONV464-2016 CON LISTA DE ASISTENCIA_Firma; 05 14122022 ACTA DE REUNION CONV 464 DE 2016 DEF; 06 02032023 Acta de reunión  CONV 464 DE 2016 DEF y 07 28042023 Acta reunión  CONV 464 DE 2016 - ERU   DEF REV ERU. Dentro del mismo radicado se remiten los siguientes soportes de legalización así: 01_01 22092022 MEMORANDO A FINANCIERA PARA LEGALIZACION RECURSOS DEL CTO; 01_02 ANX-2022-5902_3; 01_03 ANX-2022-5902_4; 01_04 ANX-2022-5902_5; 01_05 ANX-2022-5902_6, 01_06 ANX-2022-5902_7, 01_07 ANX-2022-5902_8, 02_01 3-2022-8129_1 Memo a financiera, 02_02 anexo memo 3_2022_8129 financiera; 02_03 Soporte devolución Capital no ejecutado Conv 464-2016 y 02_04 Soporte devolución Rendimientos no ejecutado Conv 464-2016 mediante radicado No. 3-2023-9130 del 14 de diciembre de 2023 conceptuando la acción “Cumplida” en tanto se cuenta con los soportes de legalización y reconocimiento contable remitidos por la Subdirección
Radicado 3-2023-9254
Radicado 3-2023-9007: Respuesta legalización, reintegro y reclasificaciones del convenio 464 de 2016.
Comprobante de reclasificación del 23 de diciembre de 2020 por $ 4.733.291.816.
Comprobante de reconocimiento contable No. 2 del 04 de octubre de 2022 por $ 41.650.000.
Comprobante de reintegro No. 14 por $60.000.000.000.
Comprobante de legalización No. 1 del 24 de julio de 2023 por $3.844.970.034.
Comprobante de legalización No. 1 del 04 de diciembre 2023 por $15.
Comprobante de legalización y reintegro No. 1 del 17 de octubre de 2023 por $579.107.727.
Comprobante de reintegro No. 14 del 04 de enero de 2023 por $ 2.534.272.224.
Acta Mesa Técnica Convenio 464 del 27 de junio de 2023
Acta Mesa Técnica Convenio Interadministrativo del 01 de septiembre de 2023
Correo electrónico del 23 de agosto de 202. Revisión Acta No. 12 y factura Consorcio Nuevo Usme
</t>
    </r>
    <r>
      <rPr>
        <b/>
        <sz val="10"/>
        <rFont val="Aptos Display"/>
        <family val="2"/>
        <scheme val="major"/>
      </rPr>
      <t>UBICACIÓN DE LAS EVIDENCIAS</t>
    </r>
    <r>
      <rPr>
        <sz val="10"/>
        <rFont val="Aptos Display"/>
        <family val="2"/>
        <scheme val="major"/>
      </rPr>
      <t xml:space="preserve">
https://sdht.sharepoint.com/:f:/s/OficinadeControlInterno/EufWeCikJd5NlxYjOS8M8TcB72g1VHbYsTSH0ammFBvc9Q?e=eTD8fO
Repositorio de la Oficina de Control Interno
Sistema de información Documental SIGA 
</t>
    </r>
    <r>
      <rPr>
        <b/>
        <sz val="10"/>
        <rFont val="Aptos Display"/>
        <family val="2"/>
        <scheme val="major"/>
      </rPr>
      <t>VALORACIÓN DE LAS EVIDENCIAS</t>
    </r>
    <r>
      <rPr>
        <sz val="10"/>
        <rFont val="Aptos Display"/>
        <family val="2"/>
        <scheme val="major"/>
      </rPr>
      <t xml:space="preserve">
Se cuenta con tres actas de reunión del 12 de mayo de 2022, 15 de julio de 2022 y 04 de agosto de 2022 con el asunto "Sesión de Comité de Supervisión Convenio Interadministrativo 464 de 2016". Mediante memorando No. 3-2022-5632 del 22 de septiembre de 2022 la Subdirección Financiera solicitó a la Subdirección de Gestión del Suelo  la realización del trámite contable para el reflejo de la legalización de los montos y de lo cual se originó el comprobante clasificación 3 de 04 de octubre de 2022 que demuestra la legalización por una cuantía de $41.650.000. El documento 01 12052022 Acta reunión CONV 464 DE 2016 no es tenido en cuenta como parte de los soportes dado que la fecha de celebración de la mesa de trabajo se encuentra por fuera del rango del tiempo estimado para la implementación de la acción toda vez que fue realizada el 12 de mayo de 2022. Por su parte, de los documentos de legalización aportados se consideraron los documentos "02_03 Soporte devolución Capital no ejecutado Conv 464-2016" contentivo del comprobante 7000457398 del 28 de diciembre de 2022 con el cual se realizó el reintegro a la Secretaría Distrital de Hacienda por una cuantía de $2.534.272.224 y "02_04 Soporte devolución Rendimientos no ejecutado Conv 464-2016" que contiene el comprobante No. 7000457399 del 28 de diciembre de 2022 que demuestra el reintegro de $618.114.800. Por lo anterior, de las mesas de trabajo y gestión realizada se tienen recursos legalizados por valor de $3.194.037.024 que representan el 75% de la legalización del saldo del convenio, lo cual fue informado mediante radicado No. 3-2023-5657 del 09 de agosto de 2023. Mediante radicado 3-2023-8012 se allegaron soportes y evidencias que fueron objeto de valoración y evaluación según radicado 3-2023-8570, conceptuando un avance del 75%. Mediante radicado 3-2023-9254 del 18 de diciembre de 2023 se allegaron nuevos avances y soportes respecto de las gestiones y resultados alcanzados que fueron valorados según radicado No. 3-2024-180 concluyendo que "Se aportan como evidencia los comprobantes de reclasificación, legalización y reintegro de acuerdo como se describe a continuación: Reclasificación por $ 4.733.291.816, Reintegros por $65.128.544.448, Legalizaciones por $4.465.727.776, Adicionalmente se cuenta con dos actas que dan cuenta de las mesas técnicas con RenoBO, por lo que los soportes, se conceptúan suficientes por parte de la Oficina de Control Interno para determinar la acción “Cumplida”, toda vez que el convenio ha quedado legalizado en su totalidad, conceptuando la acción "Cumplida" al 100%."
</t>
    </r>
    <r>
      <rPr>
        <b/>
        <sz val="10"/>
        <rFont val="Aptos Display"/>
        <family val="2"/>
        <scheme val="major"/>
      </rPr>
      <t>AVANCE PORCENTUAL</t>
    </r>
    <r>
      <rPr>
        <sz val="10"/>
        <rFont val="Aptos Display"/>
        <family val="2"/>
        <scheme val="major"/>
      </rPr>
      <t xml:space="preserve">
100% 
</t>
    </r>
    <r>
      <rPr>
        <b/>
        <sz val="10"/>
        <rFont val="Aptos Display"/>
        <family val="2"/>
        <scheme val="major"/>
      </rPr>
      <t>CONCEPTO</t>
    </r>
    <r>
      <rPr>
        <sz val="10"/>
        <rFont val="Aptos Display"/>
        <family val="2"/>
        <scheme val="major"/>
      </rPr>
      <t xml:space="preserve">
La acción se conceptúa </t>
    </r>
    <r>
      <rPr>
        <b/>
        <sz val="10"/>
        <rFont val="Aptos Display"/>
        <family val="2"/>
        <scheme val="major"/>
      </rPr>
      <t>CUMPLIDA, DENTRO DE LOS TERMINOS y el HALLAZGO ABIERTO</t>
    </r>
    <r>
      <rPr>
        <sz val="10"/>
        <rFont val="Aptos Display"/>
        <family val="2"/>
        <scheme val="major"/>
      </rPr>
      <t>, para someterlo a la valoración de la Contraloría de Bogotá en el marco de la Auditoría de Control Fiscal en la Modalidad Financiera y de Gestión vigencia 2023 PAD 2024 para que determine su cierre.</t>
    </r>
  </si>
  <si>
    <t>FILA 373 (Auditoría de Regularidad vigencia 2022  PAD 2023)</t>
  </si>
  <si>
    <t>3.3.3.1</t>
  </si>
  <si>
    <t>Subdirección de Barrios
Subdirección de Operaciones</t>
  </si>
  <si>
    <t>3.3.3.1 Hallazgo administrativo, por el bajo nivel de giros realizados a los proyectos de inversión 7575; 7659; 7642 y 7645, contraviniendo los principios generales que rigen las actuaciones de las autoridades nacionales, regionales y territoriales, en materia de planeación, establecidos en la ley 152 de 1994 y el principio del sistema presupuestal de unidad de caja señalado en el decreto 714 de 1996.</t>
  </si>
  <si>
    <t>Los procesos de estructuración de selección para los estudios, diseños y ejecución de obra que realiza la SDHT, contienen varias fases y alcances en su implementación que implica agotar los términos señalados en el régimen de contratación que componen períodos de 70 días calendario para obra, y 45 días para los de consultoría e interventoría para los estudios y diseños y obras, los giros se deben realizar conforme a la entrega y/o porcentaje de avance físico de obra y/o estudios y diseños.</t>
  </si>
  <si>
    <t>Continuar con el comité de seguimiento mensual a la ejecución física y presupuestal, por parte de los supervisores de los contratos suscritos en 2022, relacionados con los proyectos de inversión 7575, 7659, 7642 y 7645 con el fin de identificar alertas tempranas de baja ejecución de giros en los contratos vigentes.</t>
  </si>
  <si>
    <t>Comité de seguimiento mensual</t>
  </si>
  <si>
    <t>Un acta de comité de seguimiento mensual de los contratos diferentes a CPS/total de contratos vigentes y suscritos en 2022 para los proyectos de inversión 7575,7659,7642 y 7645</t>
  </si>
  <si>
    <t>FILA 374 (Auditoría de Regularidad vigencia 2022  PAD 2023)</t>
  </si>
  <si>
    <t>Auditoria de Regularidad Vigencia 2023 PAD 2023</t>
  </si>
  <si>
    <t>Subdirección de Investigación y Control de Vivienda.</t>
  </si>
  <si>
    <t>3.2.1.1 Hallazgo administrativo con incidencia fiscal y presunta disciplinaria en cuantía de $289.689.667, por ausencia de gestión en el cobro de las sanciones impuestas por la SDHT ordenando la depuración de cartera en la vigencia 2022.</t>
  </si>
  <si>
    <t xml:space="preserve">La entidad no adelanta actividades de circularización con el fin de obtener información del sancionado y de los bienes de éste, no garantizando con ello una oportuna y eficaz gestión durante todas las etapas del proceso, que involucren desde el proceso de notificación, ejecutoria y cobro persuasivo. </t>
  </si>
  <si>
    <t xml:space="preserve">Generar un sistema de alertas y/o semáforo del proceso de investigaciones administrativas, referido a las etapas de notificación, ejecutoria y cobro persuasivo.    </t>
  </si>
  <si>
    <t>1 Sistema de alertas y/o semáforo</t>
  </si>
  <si>
    <t>1 sistema de alertas generado/1 sistema de alertas formulado</t>
  </si>
  <si>
    <t>FILA 375 (Auditoría de Regularidad vigencia 2022  PAD 2023)</t>
  </si>
  <si>
    <t>Realizar una muestra aleatoria cuatrimestral de verificación de expedientes que de cuenta del cumplimiento de las acciones de cobro persuasivo, determinadas en el Decreto 289 de 2021.</t>
  </si>
  <si>
    <t>Muestra aleatoria cuatrimestral de verificación de expedientes</t>
  </si>
  <si>
    <t>Número de muestras aleatorias realizadas / No. de muestras aleatorias programadas</t>
  </si>
  <si>
    <t>FILA 376 (Auditoría de Regularidad vigencia 2022  PAD 2023)</t>
  </si>
  <si>
    <t>3.2.1.2 Hallazgo administrativo, por falta de gestión administrativa en la recuperación de la cartera derivada de la imposición de multas y/o sanciones, período 2021-2022.</t>
  </si>
  <si>
    <t>Falencias y debilidades de la entidad en su gestión administrativa, por la aplicación inadecuada de los procedimientos establecidos para mitigar y disminuir los riesgos en la recuperación de esta cartera, conllevando a la disminución de los ingresos de la ciudad.</t>
  </si>
  <si>
    <t>Adelantar capacitaciones  al equipo de la Subdirección de Investigaciones y Control de Vivienda que adelanta el proceso de cobro persuasivo con base en el Procedimiento PM05-PR11 cobro persuasivo.</t>
  </si>
  <si>
    <t>Capacitaciones del proceso de cobro persuasivo</t>
  </si>
  <si>
    <t>Número de capacitaciones realizadas/número de capacitaciones programadas</t>
  </si>
  <si>
    <t>FILA 377 (Auditoría de Regularidad vigencia 2022  PAD 2023)</t>
  </si>
  <si>
    <t>3.2.1.4</t>
  </si>
  <si>
    <t>Subdirección de Investigación y Control de Vivienda
Subdirección Administrativa</t>
  </si>
  <si>
    <t>3.2.1.4. Hallazgo administrativo, por cuanto la información suministrada por la SDHT, en los expedientes para el cobro persuasivo no está ordenada en forma cronológica, completa, objetiva, veraz, legible, pertinente a cada expediente, lo cual impide realizar el seguimiento lógico y consecutivo a todos los actos administrativos que conforman los expedientes.</t>
  </si>
  <si>
    <t>Ausencia de control y verificación de la información que se archiva en lo expedientes de cobro persuasivo, evidenciándose debilidades y deficiencias en la efectividad de los controles, lo cual no genera veracidad y confiabilidad en la información emitida por la SDHT.</t>
  </si>
  <si>
    <t>Elaborar el documento técnico para la actualización de las Tablas de Retención Documental que soportan el proceso de investigaciones.</t>
  </si>
  <si>
    <t>Documento técnico para la actualización de la TRD</t>
  </si>
  <si>
    <t>Documento técnico elaborado</t>
  </si>
  <si>
    <t>FILA 378 (Auditoría de Regularidad vigencia 2022  PAD 2023)</t>
  </si>
  <si>
    <t>Actualizar y divulgar el protocolo de digitalización de los expedientes sancionatorios.</t>
  </si>
  <si>
    <t>Instructivo actualizado</t>
  </si>
  <si>
    <t>1 protocolo divulgado/1 protocolo actualizado</t>
  </si>
  <si>
    <t>FILA 379 (Auditoría de Regularidad vigencia 2022  PAD 2023)</t>
  </si>
  <si>
    <t xml:space="preserve"> Subdirección Administrativa</t>
  </si>
  <si>
    <t>3.2.2.1. Hallazgo administrativo con presunta incidencia disciplinaria por incumplimiento al principio de publicidad, por omitir la publicación de las actuaciones administrativas en el sistema electrónico para la contratación pública- SECOP II referente a los contratos de prestación de servicios No. 242 de 2021, 201 de 2021, 718 de 2022, 252 de 2021 y 513 de 2022.</t>
  </si>
  <si>
    <t>Ausencia de mecanismos de control y verificación de toda la información que se debe archivar en los expedientes, evidenciándose debilidades y deficiencias en la efectividad de los controles.</t>
  </si>
  <si>
    <t>Actualizar y divulgar el Instructivo para realizar seguimiento y publicación de informes y evidencias de gestión contractual de procesos de selección y de prestación de servicios en el secop II, de manera que se incluyan mecanismos de control y verificación para el cargue de la información en el SECOP.</t>
  </si>
  <si>
    <t>1 instructivo divulgado/1 instructivo actualizado</t>
  </si>
  <si>
    <t>FILA 380 (Auditoría de Cumplimiento vigencia 2023  PAD 2023)</t>
  </si>
  <si>
    <t>Auditoria de Cumplimiento Vigencia 2023 PAD 2023</t>
  </si>
  <si>
    <t>3.2.2.1  Hallazgo administrativo por la terminación indebida del contrato de obra No. 952 de 2021, una vez declarado el incumplimiento total por parte de la Secretaría Distrital del Hábitat.</t>
  </si>
  <si>
    <t>Incumplimiento del contratista de obra y no aceptación por parte del Ente Auditor de los argumentos expuestos frente a las etapas, que por ley deben surtir un proceso administrativo sancionatorio.</t>
  </si>
  <si>
    <t>Liquidar el Contrato No. 952 de 2021.</t>
  </si>
  <si>
    <t>Acta de liquidación</t>
  </si>
  <si>
    <t>Un Acta de liquidación</t>
  </si>
  <si>
    <r>
      <rPr>
        <b/>
        <sz val="10"/>
        <rFont val="Aptos Display"/>
        <family val="2"/>
        <scheme val="major"/>
      </rPr>
      <t>CORTE DEL SEGUIMIENTO Y EVALUACION</t>
    </r>
    <r>
      <rPr>
        <sz val="10"/>
        <rFont val="Aptos Display"/>
        <family val="2"/>
        <scheme val="major"/>
      </rPr>
      <t xml:space="preserve">
31 de Diciembre de 2023
</t>
    </r>
    <r>
      <rPr>
        <b/>
        <sz val="10"/>
        <rFont val="Aptos Display"/>
        <family val="2"/>
        <scheme val="major"/>
      </rPr>
      <t>EVIDENCIAS</t>
    </r>
    <r>
      <rPr>
        <sz val="10"/>
        <rFont val="Aptos Display"/>
        <family val="2"/>
        <scheme val="major"/>
      </rPr>
      <t xml:space="preserve">
Ninguna para el período
</t>
    </r>
    <r>
      <rPr>
        <b/>
        <sz val="10"/>
        <rFont val="Aptos Display"/>
        <family val="2"/>
        <scheme val="major"/>
      </rPr>
      <t>UBICACIÓN DE LAS EVIDENCIAS</t>
    </r>
    <r>
      <rPr>
        <sz val="10"/>
        <rFont val="Aptos Display"/>
        <family val="2"/>
        <scheme val="major"/>
      </rPr>
      <t xml:space="preserve">
https://sdht.sharepoint.com/:f:/s/OficinadeControlInterno/EufWeCikJd5NlxYjOS8M8TcB72g1VHbYsTSH0ammFBvc9Q?e=eTD8fO
Repositorio de la Oficina de Control Interno
Sistema de información Documental SIGA 
</t>
    </r>
    <r>
      <rPr>
        <b/>
        <sz val="10"/>
        <rFont val="Aptos Display"/>
        <family val="2"/>
        <scheme val="major"/>
      </rPr>
      <t xml:space="preserve">
VALORACIÓN DE LAS EVIDENCIAS
</t>
    </r>
    <r>
      <rPr>
        <sz val="10"/>
        <rFont val="Aptos Display"/>
        <family val="2"/>
        <scheme val="major"/>
      </rPr>
      <t xml:space="preserve">En el Comité CICCI del 21 de diciembre de 2023 se presentó y aprobó la propuesta del Plan del Mejoramiento el cual fue suscrito y transmitido por el Despacho a través del Sistema de Información para la Vigilancia y el Control Fiscal, según certificado del 22 de diciembre de 2023 remitido mediante correo electrónico del 22 de diciembre de 2023, razón por la cual no se reportan avances en tanto se encuentra recientemente suscrita y su cumplimiento se programó entre el 15 de diciembre de 2023 y el 30 de junio de 2024.
</t>
    </r>
    <r>
      <rPr>
        <b/>
        <sz val="10"/>
        <rFont val="Aptos Display"/>
        <family val="2"/>
        <scheme val="major"/>
      </rPr>
      <t xml:space="preserve">
AVANCE PORCENTUAL
</t>
    </r>
    <r>
      <rPr>
        <sz val="10"/>
        <rFont val="Aptos Display"/>
        <family val="2"/>
        <scheme val="major"/>
      </rPr>
      <t xml:space="preserve">0%
</t>
    </r>
    <r>
      <rPr>
        <b/>
        <sz val="10"/>
        <rFont val="Aptos Display"/>
        <family val="2"/>
        <scheme val="major"/>
      </rPr>
      <t xml:space="preserve">
CONCEPTO
</t>
    </r>
    <r>
      <rPr>
        <sz val="10"/>
        <rFont val="Aptos Display"/>
        <family val="2"/>
        <scheme val="major"/>
      </rPr>
      <t xml:space="preserve">La acción se conceptúa </t>
    </r>
    <r>
      <rPr>
        <b/>
        <sz val="10"/>
        <rFont val="Aptos Display"/>
        <family val="2"/>
        <scheme val="major"/>
      </rPr>
      <t>SIN INICIAR - DENTRO DE LOS TÉRMINOS y el HALLAZGO ABIERTO.</t>
    </r>
  </si>
  <si>
    <t>FILA 381 (Auditoría de Cumplimiento vigencia 2023  PAD 2023)</t>
  </si>
  <si>
    <t>3.2.2.2 Hallazgo Administrativo, por omitir en la plataforma www.secop.gov.co, la publicación de actuaciones administrativas contractuales referentes al contrato de interventoría No. 978 de 2021. y contrato de obra No. 953 de 2021.</t>
  </si>
  <si>
    <t>No aceptación por parte del Ente Auditor de los argumentos expuestos frente a la publicación de las cuentas de cobro del contrato No. 953-2021, teniendo en cuenta que dicha obligación es del contratista de obra y falta de lineamientos internos frente al cargue en SECOP II de documentos correspondientes a las ordenes de pago de los contratos.</t>
  </si>
  <si>
    <t>Publicar en el SECOP las órdenes de pago del contrato de interventoría No. 978 de 2021.</t>
  </si>
  <si>
    <t xml:space="preserve">Ordenes de pago </t>
  </si>
  <si>
    <t xml:space="preserve">Ordenes de pago cargadas en SECOP / Pagos realizados </t>
  </si>
  <si>
    <r>
      <rPr>
        <b/>
        <sz val="10"/>
        <rFont val="Aptos Display"/>
        <family val="2"/>
        <scheme val="major"/>
      </rPr>
      <t>CORTE DEL SEGUIMIENTO Y EVALUACION</t>
    </r>
    <r>
      <rPr>
        <sz val="10"/>
        <rFont val="Aptos Display"/>
        <family val="2"/>
        <scheme val="major"/>
      </rPr>
      <t xml:space="preserve">
31 de Diciembre de 2023
</t>
    </r>
    <r>
      <rPr>
        <b/>
        <sz val="10"/>
        <rFont val="Aptos Display"/>
        <family val="2"/>
        <scheme val="major"/>
      </rPr>
      <t>EVIDENCIAS</t>
    </r>
    <r>
      <rPr>
        <sz val="10"/>
        <rFont val="Aptos Display"/>
        <family val="2"/>
        <scheme val="major"/>
      </rPr>
      <t xml:space="preserve">
Ninguna para el período
</t>
    </r>
    <r>
      <rPr>
        <b/>
        <sz val="10"/>
        <rFont val="Aptos Display"/>
        <family val="2"/>
        <scheme val="major"/>
      </rPr>
      <t>UBICACIÓN DE LAS EVIDENCIAS</t>
    </r>
    <r>
      <rPr>
        <sz val="10"/>
        <rFont val="Aptos Display"/>
        <family val="2"/>
        <scheme val="major"/>
      </rPr>
      <t xml:space="preserve">
https://sdht.sharepoint.com/:f:/s/OficinadeControlInterno/EufWeCikJd5NlxYjOS8M8TcB72g1VHbYsTSH0ammFBvc9Q?e=eTD8fO
Repositorio de la Oficina de Control Interno
Sistema de información Documental SIGA 
</t>
    </r>
    <r>
      <rPr>
        <b/>
        <sz val="10"/>
        <rFont val="Aptos Display"/>
        <family val="2"/>
        <scheme val="major"/>
      </rPr>
      <t>VALORACIÓN DE LAS EVIDENCIAS</t>
    </r>
    <r>
      <rPr>
        <sz val="10"/>
        <rFont val="Aptos Display"/>
        <family val="2"/>
        <scheme val="major"/>
      </rPr>
      <t xml:space="preserve">
En el Comité CICCI del 21 de diciembre de 2023 se presentó y aprobó la propuesta del Plan del Mejoramiento el cual fue suscrito y transmitido por el Despacho a través del Sistema de Información para la Vigilancia y el Control Fiscal, según certificado del 22 de diciembre de 2023 remitido mediante correo electrónico del 22 de diciembre de 2023, razón por la cual no se reportan avances en tanto se encuentra recientemente suscrita y su cumplimiento se programó entre el 15 de diciembre de 2023 y el 30 de enero de 2024.
</t>
    </r>
    <r>
      <rPr>
        <b/>
        <sz val="10"/>
        <rFont val="Aptos Display"/>
        <family val="2"/>
        <scheme val="major"/>
      </rPr>
      <t>AVANCE PORCENTUAL</t>
    </r>
    <r>
      <rPr>
        <sz val="10"/>
        <rFont val="Aptos Display"/>
        <family val="2"/>
        <scheme val="major"/>
      </rPr>
      <t xml:space="preserve">
0%
</t>
    </r>
    <r>
      <rPr>
        <b/>
        <sz val="10"/>
        <rFont val="Aptos Display"/>
        <family val="2"/>
        <scheme val="major"/>
      </rPr>
      <t>CONCEPTO</t>
    </r>
    <r>
      <rPr>
        <sz val="10"/>
        <rFont val="Aptos Display"/>
        <family val="2"/>
        <scheme val="major"/>
      </rPr>
      <t xml:space="preserve">
La acción se conceptúa </t>
    </r>
    <r>
      <rPr>
        <b/>
        <sz val="10"/>
        <rFont val="Aptos Display"/>
        <family val="2"/>
        <scheme val="major"/>
      </rPr>
      <t>SIN INICIAR - DENTRO DE LOS TÉRMINOS y el HALLAZGO ABIERTO.</t>
    </r>
  </si>
  <si>
    <t>3.2.2.3  Hallazgo Administrativo por la no terminación en debida forma del contrato de obra No. 953 de 2021, una vez declarado el incumplimiento definitivo por parte de la Secretaría Distrital del Hábitat SDHT</t>
  </si>
  <si>
    <t>Culminar el proceso administrativo sancionatorio contra el contratista BIOTECNOLOGIA COLOMBIA S.A.S. que suscribió el contrato de obra No. 953 de 2021.</t>
  </si>
  <si>
    <t xml:space="preserve">Resolución sancionatoria de incumplimiento </t>
  </si>
  <si>
    <t>Una resolución sancionatoria de incumplimiento / Proceso administrativo sancionatorio</t>
  </si>
  <si>
    <t>FILA 382 (Auditoría de Cumplimiento vigencia 2023  PAD 2023)</t>
  </si>
  <si>
    <t>Liquidar el Contrato No. 953 de 2021.</t>
  </si>
  <si>
    <r>
      <rPr>
        <b/>
        <sz val="10"/>
        <rFont val="Aptos Display"/>
        <family val="2"/>
        <scheme val="major"/>
      </rPr>
      <t xml:space="preserve">CORTE DEL SEGUIMIENTO Y EVALUACION
</t>
    </r>
    <r>
      <rPr>
        <sz val="10"/>
        <rFont val="Aptos Display"/>
        <family val="2"/>
        <scheme val="major"/>
      </rPr>
      <t xml:space="preserve">31 de Diciembre de 2023
</t>
    </r>
    <r>
      <rPr>
        <b/>
        <sz val="10"/>
        <rFont val="Aptos Display"/>
        <family val="2"/>
        <scheme val="major"/>
      </rPr>
      <t>EVIDENCIAS</t>
    </r>
    <r>
      <rPr>
        <sz val="10"/>
        <rFont val="Aptos Display"/>
        <family val="2"/>
        <scheme val="major"/>
      </rPr>
      <t xml:space="preserve">
Ninguna para el período
</t>
    </r>
    <r>
      <rPr>
        <b/>
        <sz val="10"/>
        <rFont val="Aptos Display"/>
        <family val="2"/>
        <scheme val="major"/>
      </rPr>
      <t>UBICACIÓN DE LAS EVIDENCIAS</t>
    </r>
    <r>
      <rPr>
        <sz val="10"/>
        <rFont val="Aptos Display"/>
        <family val="2"/>
        <scheme val="major"/>
      </rPr>
      <t xml:space="preserve">
https://sdht.sharepoint.com/:f:/s/OficinadeControlInterno/EufWeCikJd5NlxYjOS8M8TcB72g1VHbYsTSH0ammFBvc9Q?e=eTD8fO
Repositorio de la Oficina de Control Interno
Sistema de información Documental SIGA 
</t>
    </r>
    <r>
      <rPr>
        <b/>
        <sz val="10"/>
        <rFont val="Aptos Display"/>
        <family val="2"/>
        <scheme val="major"/>
      </rPr>
      <t>VALORACIÓN DE LAS EVIDENCIAS</t>
    </r>
    <r>
      <rPr>
        <sz val="10"/>
        <rFont val="Aptos Display"/>
        <family val="2"/>
        <scheme val="major"/>
      </rPr>
      <t xml:space="preserve">
En el Comité CICCI del 21 de diciembre de 2023 se presentó y aprobó la propuesta del Plan del Mejoramiento el cual fue suscrito y transmitido por el Despacho a través del Sistema de Información para la Vigilancia y el Control Fiscal, según certificado del 22 de diciembre de 2023 remitido mediante correo electrónico del 22 de diciembre de 2023, razón por la cual no se reportan avances en tanto se encuentra recientemente suscrita y su cumplimiento se programó entre el 15 de diciembre de 2023 y el 30 de junio de 2024.
</t>
    </r>
    <r>
      <rPr>
        <b/>
        <sz val="10"/>
        <rFont val="Aptos Display"/>
        <family val="2"/>
        <scheme val="major"/>
      </rPr>
      <t>AVANCE PORCENTUAL</t>
    </r>
    <r>
      <rPr>
        <sz val="10"/>
        <rFont val="Aptos Display"/>
        <family val="2"/>
        <scheme val="major"/>
      </rPr>
      <t xml:space="preserve">
0%
</t>
    </r>
    <r>
      <rPr>
        <b/>
        <sz val="10"/>
        <rFont val="Aptos Display"/>
        <family val="2"/>
        <scheme val="major"/>
      </rPr>
      <t>CONCEPTO</t>
    </r>
    <r>
      <rPr>
        <sz val="10"/>
        <rFont val="Aptos Display"/>
        <family val="2"/>
        <scheme val="major"/>
      </rPr>
      <t xml:space="preserve">
La acción se conceptúa </t>
    </r>
    <r>
      <rPr>
        <b/>
        <sz val="10"/>
        <rFont val="Aptos Display"/>
        <family val="2"/>
        <scheme val="major"/>
      </rPr>
      <t>SIN INICIAR - DENTRO DE LOS TÉRMINOS y el HALLAZGO ABIERTO.</t>
    </r>
  </si>
  <si>
    <t>3.2.2.4</t>
  </si>
  <si>
    <t>3.2.2.4 Hallazgo administrativo por no ampliar el plazo para la cobertura de la Garantía de cumplimiento hasta la liquidación del contrato 796 de 2020.</t>
  </si>
  <si>
    <t>No aceptación por parte del Ente Auditor de los argumentos expuestos frente a la diferencia que existe entre suficiencia de la garantía y el amparo del cumplimiento de una póliza.</t>
  </si>
  <si>
    <t>Liquidar el Contrato No. 796 de 2020.</t>
  </si>
  <si>
    <t>3.2.2.5 Hallazgo administrativo por inconsistencias entre los documentos aportados por el Contratista</t>
  </si>
  <si>
    <t>No aceptación por parte del Ente Auditor de los argumentos expuestos frente a que la fecha descrita en el contrato de fiducia suscrito entre INCITECO SAS y ALIANZA FIDUCIARIA S.A. presento un error de transcripción que no afectó la ejecución del contrato de obra No. 796-2020, ni las fechas que se evidencian en la plataforma SECOP II, al tratarse de un documento suscrito entre terceros.</t>
  </si>
  <si>
    <t>Solicitar certificado a ALIANZA FIDUCIARIA S.A. respecto del estado del contrato de fiducia suscrito con el contratista INCITECO CERROS NORORIENTALES</t>
  </si>
  <si>
    <t xml:space="preserve">Certificación </t>
  </si>
  <si>
    <t xml:space="preserve">Certificado contrato de fiducia </t>
  </si>
  <si>
    <r>
      <rPr>
        <b/>
        <sz val="10"/>
        <rFont val="Aptos Display"/>
        <family val="2"/>
        <scheme val="major"/>
      </rPr>
      <t>CORTE DEL SEGUIMIENTO Y EVALUACION</t>
    </r>
    <r>
      <rPr>
        <sz val="10"/>
        <rFont val="Aptos Display"/>
        <family val="2"/>
        <scheme val="major"/>
      </rPr>
      <t xml:space="preserve">
31 de Diciembre de 2023
</t>
    </r>
    <r>
      <rPr>
        <b/>
        <sz val="10"/>
        <rFont val="Aptos Display"/>
        <family val="2"/>
        <scheme val="major"/>
      </rPr>
      <t>EVIDENCIAS</t>
    </r>
    <r>
      <rPr>
        <sz val="10"/>
        <rFont val="Aptos Display"/>
        <family val="2"/>
        <scheme val="major"/>
      </rPr>
      <t xml:space="preserve">
3-2024-458
Certificación de Alianza Fiduciaria
</t>
    </r>
    <r>
      <rPr>
        <b/>
        <sz val="10"/>
        <rFont val="Aptos Display"/>
        <family val="2"/>
        <scheme val="major"/>
      </rPr>
      <t>UBICACIÓN DE LAS EVIDENCIAS</t>
    </r>
    <r>
      <rPr>
        <sz val="10"/>
        <rFont val="Aptos Display"/>
        <family val="2"/>
        <scheme val="major"/>
      </rPr>
      <t xml:space="preserve">
https://sdht.sharepoint.com/:f:/s/OficinadeControlInterno/EufWeCikJd5NlxYjOS8M8TcB72g1VHbYsTSH0ammFBvc9Q?e=eTD8fO
Repositorio de la Oficina de Control Interno
Sistema de información Documental SIGA 
</t>
    </r>
    <r>
      <rPr>
        <b/>
        <sz val="10"/>
        <rFont val="Aptos Display"/>
        <family val="2"/>
        <scheme val="major"/>
      </rPr>
      <t>VALORACIÓN DE LAS EVIDENCIAS</t>
    </r>
    <r>
      <rPr>
        <sz val="10"/>
        <rFont val="Aptos Display"/>
        <family val="2"/>
        <scheme val="major"/>
      </rPr>
      <t xml:space="preserve">
En el Comité CICCI del 21 de diciembre de 2023 se presentó y aprobó la propuesta del Plan del Mejoramiento el cual fue suscrito y transmitido por el Despacho a través del Sistema de Información para la Vigilancia y el Control Fiscal, según certificado del 22 de diciembre de 2023 remitido mediante correo electrónico del 22 de diciembre de 2023, razón por la cual no se reportan avances en tanto se encuentra recientemente suscrita y su cumplimiento se programó entre el 15 de diciembre de 2023 y el 28 de diciembre de 2024. Mediante radicado 3-2024-458 del 19 de enero de 2024 se allegó reporte de gestión,  resultados y soportes los cuales fueron valorados concluyendo que "Se aporta como evidencia certificación del 10 de enero de 2024 expedida por Alianza Fiduciaria en la cual se hace constar que el  FIDEICOMISO INCITECO CERROS NORORIENTALES se encuentra LIQUIDADO desde el 29 de Julio de 2021, con lo cual se conceptúa la acción "Cumplida".
</t>
    </r>
    <r>
      <rPr>
        <b/>
        <sz val="10"/>
        <rFont val="Aptos Display"/>
        <family val="2"/>
        <scheme val="major"/>
      </rPr>
      <t>AVANCE PORCENTUAL</t>
    </r>
    <r>
      <rPr>
        <sz val="10"/>
        <rFont val="Aptos Display"/>
        <family val="2"/>
        <scheme val="major"/>
      </rPr>
      <t xml:space="preserve">
100%
</t>
    </r>
    <r>
      <rPr>
        <b/>
        <sz val="10"/>
        <rFont val="Aptos Display"/>
        <family val="2"/>
        <scheme val="major"/>
      </rPr>
      <t>CONCEPTO</t>
    </r>
    <r>
      <rPr>
        <sz val="10"/>
        <rFont val="Aptos Display"/>
        <family val="2"/>
        <scheme val="major"/>
      </rPr>
      <t xml:space="preserve">
Se conceptúo que la acción se encuentra </t>
    </r>
    <r>
      <rPr>
        <b/>
        <sz val="10"/>
        <rFont val="Aptos Display"/>
        <family val="2"/>
        <scheme val="major"/>
      </rPr>
      <t>CUMPLIDA, DENTRO DE LOS TERMINOS y el HALLAZGO ABIERTO</t>
    </r>
    <r>
      <rPr>
        <sz val="10"/>
        <rFont val="Aptos Display"/>
        <family val="2"/>
        <scheme val="major"/>
      </rPr>
      <t>, para someterlo a la valoración de la Contraloría de Bogotá en el marco de la Auditoría de Control Fiscal en la Modalidad Financiera y de Gestión vigencia 2024 PAD 2025 para que determine su cierre.</t>
    </r>
  </si>
  <si>
    <t>3.2.2.8</t>
  </si>
  <si>
    <t>3.2.2.8. Hallazgo administrativo por omitir en la plataforma www.secop.gov.co la publicación de actuaciones administrativas contractuales referente al contrato de prestación de servicios N. 386 de 2022.</t>
  </si>
  <si>
    <t>Falta de lineamientos internos frente al cargue en SECOP II de documentos correspondientes a las planillas de pago de seguridad social de los contratos.</t>
  </si>
  <si>
    <t>Incorporar al expediente físico contractual del Contrato No. 386 de 2022 las planillas de pago de seguridad social del contratista.</t>
  </si>
  <si>
    <t xml:space="preserve">Planillas de pago </t>
  </si>
  <si>
    <t>No. De planillas de pago de seguridad social / Pagos realizados</t>
  </si>
  <si>
    <t>FILA 383 (Auditoría de Cumplimiento vigencia 2023  PAD 2023)</t>
  </si>
  <si>
    <t>3.2.2.9</t>
  </si>
  <si>
    <t>3.2.2.9  Hallazgo administrativo con presunta incidencia disciplinaria, por no realizar los seguimientos periódicos que impone la respectiva normativa frente a la estabilidad de la obra, con ocasión del Contrato de obra No. 796-2020.</t>
  </si>
  <si>
    <t>Falta de formalización por parte de la SDHT, de las visitas periódicas a las obras una vez recibidas a satisfacción.</t>
  </si>
  <si>
    <t>Realizar por lo menos una visita semestral a las obras del contrato de obra No. 796 de 2020 dando cumplimiento a lo establecido en el articulo 4 numeral 4to de la Ley 80 de 1993.</t>
  </si>
  <si>
    <t xml:space="preserve">Actas de visita de campo </t>
  </si>
  <si>
    <t>Por lo menos una visita semestral a las obras del contrato de obra No. 796 de 2020</t>
  </si>
  <si>
    <r>
      <rPr>
        <b/>
        <sz val="10"/>
        <rFont val="Aptos Display"/>
        <family val="2"/>
        <scheme val="major"/>
      </rPr>
      <t>CORTE DEL SEGUIMIENTO Y EVALUACION</t>
    </r>
    <r>
      <rPr>
        <sz val="10"/>
        <rFont val="Aptos Display"/>
        <family val="2"/>
        <scheme val="major"/>
      </rPr>
      <t xml:space="preserve">
31 de Diciembre de 2023
</t>
    </r>
    <r>
      <rPr>
        <b/>
        <sz val="10"/>
        <rFont val="Aptos Display"/>
        <family val="2"/>
        <scheme val="major"/>
      </rPr>
      <t xml:space="preserve">
EVIDENCIAS
</t>
    </r>
    <r>
      <rPr>
        <sz val="10"/>
        <rFont val="Aptos Display"/>
        <family val="2"/>
        <scheme val="major"/>
      </rPr>
      <t xml:space="preserve">Ninguna para el período
</t>
    </r>
    <r>
      <rPr>
        <b/>
        <sz val="10"/>
        <rFont val="Aptos Display"/>
        <family val="2"/>
        <scheme val="major"/>
      </rPr>
      <t>UBICACIÓN DE LAS EVIDENCIAS</t>
    </r>
    <r>
      <rPr>
        <sz val="10"/>
        <rFont val="Aptos Display"/>
        <family val="2"/>
        <scheme val="major"/>
      </rPr>
      <t xml:space="preserve">
https://sdht.sharepoint.com/:f:/s/OficinadeControlInterno/EufWeCikJd5NlxYjOS8M8TcB72g1VHbYsTSH0ammFBvc9Q?e=eTD8fO
Repositorio de la Oficina de Control Interno
Sistema de información Documental SIGA 
</t>
    </r>
    <r>
      <rPr>
        <b/>
        <sz val="10"/>
        <rFont val="Aptos Display"/>
        <family val="2"/>
        <scheme val="major"/>
      </rPr>
      <t xml:space="preserve">
VALORACIÓN DE LAS EVIDENCIAS
</t>
    </r>
    <r>
      <rPr>
        <sz val="10"/>
        <rFont val="Aptos Display"/>
        <family val="2"/>
        <scheme val="major"/>
      </rPr>
      <t xml:space="preserve">En el Comité CICCI del 21 de diciembre de 2023 se presentó y aprobó la propuesta del Plan del Mejoramiento el cual fue suscrito y transmitido por el Despacho a través del Sistema de Información para la Vigilancia y el Control Fiscal, según certificado del 22 de diciembre de 2023 remitido mediante correo electrónico del 22 de diciembre de 2023, razón por la cual no se reportan avances en tanto se encuentra recientemente suscrita y su cumplimiento se programó entre el 15 de diciembre de 2023 y el 14 de diciembre de 2024.
</t>
    </r>
    <r>
      <rPr>
        <b/>
        <sz val="10"/>
        <rFont val="Aptos Display"/>
        <family val="2"/>
        <scheme val="major"/>
      </rPr>
      <t>AVANCE PORCENTUAL</t>
    </r>
    <r>
      <rPr>
        <sz val="10"/>
        <rFont val="Aptos Display"/>
        <family val="2"/>
        <scheme val="major"/>
      </rPr>
      <t xml:space="preserve">
0%
</t>
    </r>
    <r>
      <rPr>
        <b/>
        <sz val="10"/>
        <rFont val="Aptos Display"/>
        <family val="2"/>
        <scheme val="major"/>
      </rPr>
      <t>CONCEPTO</t>
    </r>
    <r>
      <rPr>
        <sz val="10"/>
        <rFont val="Aptos Display"/>
        <family val="2"/>
        <scheme val="major"/>
      </rPr>
      <t xml:space="preserve">
La acción se conceptúa </t>
    </r>
    <r>
      <rPr>
        <b/>
        <sz val="10"/>
        <rFont val="Aptos Display"/>
        <family val="2"/>
        <scheme val="major"/>
      </rPr>
      <t>SIN INICIAR - DENTRO DE LOS TÉRMINOS y el HALLAZGO ABIERTO.</t>
    </r>
  </si>
  <si>
    <t>FILA 384 (Auditoría de Cumplimiento vigencia 2023  PAD 2023)</t>
  </si>
  <si>
    <t>3.2.3.1</t>
  </si>
  <si>
    <t>3.2.3.1 Hallazgo administrativo por una gestión antieconómica e ineficaz en la ejecución del Proyecto 7577- Conformación y Ajustes de Expedientes para Legalización de Asentamientos de Origen Informal y Regularización de Desarrollos Legalizados.</t>
  </si>
  <si>
    <t>Actualización normativa Decreto 555 de 2021, actualización de conceptos en el marco de la nueva normatividad, falta de revisión integral del expediente por parte de la SDP, no viabilidad de conceptos de servicios públicos y cambio en el plano de loteo previa aprobación de la misma SDP.</t>
  </si>
  <si>
    <t>Realizar seguimiento a los expedientes de legalización de asentamientos de origen informal y regularizados de desarrollos legalizados devueltos por parte de la SDP.</t>
  </si>
  <si>
    <t>Matriz de seguimiento</t>
  </si>
  <si>
    <t>Matriz actualizada</t>
  </si>
  <si>
    <r>
      <rPr>
        <b/>
        <sz val="10"/>
        <rFont val="Aptos Display"/>
        <family val="2"/>
        <scheme val="major"/>
      </rPr>
      <t>CORTE DEL SEGUIMIENTO Y EVALUACION</t>
    </r>
    <r>
      <rPr>
        <sz val="10"/>
        <rFont val="Aptos Display"/>
        <family val="2"/>
        <scheme val="major"/>
      </rPr>
      <t xml:space="preserve">
31 de Diciembre de 2023
</t>
    </r>
    <r>
      <rPr>
        <b/>
        <sz val="10"/>
        <rFont val="Aptos Display"/>
        <family val="2"/>
        <scheme val="major"/>
      </rPr>
      <t>EVIDENCIAS</t>
    </r>
    <r>
      <rPr>
        <sz val="10"/>
        <rFont val="Aptos Display"/>
        <family val="2"/>
        <scheme val="major"/>
      </rPr>
      <t xml:space="preserve">
Ninguna para el período
</t>
    </r>
    <r>
      <rPr>
        <b/>
        <sz val="10"/>
        <rFont val="Aptos Display"/>
        <family val="2"/>
        <scheme val="major"/>
      </rPr>
      <t>UBICACIÓN DE LAS EVIDENCIAS</t>
    </r>
    <r>
      <rPr>
        <sz val="10"/>
        <rFont val="Aptos Display"/>
        <family val="2"/>
        <scheme val="major"/>
      </rPr>
      <t xml:space="preserve">
https://sdht.sharepoint.com/:f:/s/OficinadeControlInterno/EufWeCikJd5NlxYjOS8M8TcB72g1VHbYsTSH0ammFBvc9Q?e=eTD8fO
Repositorio de la Oficina de Control Interno
Sistema de información Documental SIGA 
</t>
    </r>
    <r>
      <rPr>
        <b/>
        <sz val="10"/>
        <rFont val="Aptos Display"/>
        <family val="2"/>
        <scheme val="major"/>
      </rPr>
      <t>VALORACIÓN DE LAS EVIDENCIAS</t>
    </r>
    <r>
      <rPr>
        <sz val="10"/>
        <rFont val="Aptos Display"/>
        <family val="2"/>
        <scheme val="major"/>
      </rPr>
      <t xml:space="preserve">
En el Comité CICCI del 21 de diciembre de 2023 se presentó y aprobó la propuesta del Plan del Mejoramiento el cual fue suscrito y transmitido por el Despacho a través del Sistema de Información para la Vigilancia y el Control Fiscal, según certificado del 22 de diciembre de 2023 remitido mediante correo electrónico del 22 de diciembre de 2023, razón por la cual no se reportan avances en tanto se encuentra recientemente suscrita y su cumplimiento se programó entre el 15 de diciembre de 2023 y el 14 de diciembre de 2024.
</t>
    </r>
    <r>
      <rPr>
        <b/>
        <sz val="10"/>
        <rFont val="Aptos Display"/>
        <family val="2"/>
        <scheme val="major"/>
      </rPr>
      <t>AVANCE PORCENTUAL</t>
    </r>
    <r>
      <rPr>
        <sz val="10"/>
        <rFont val="Aptos Display"/>
        <family val="2"/>
        <scheme val="major"/>
      </rPr>
      <t xml:space="preserve">
0%
</t>
    </r>
    <r>
      <rPr>
        <b/>
        <sz val="10"/>
        <rFont val="Aptos Display"/>
        <family val="2"/>
        <scheme val="major"/>
      </rPr>
      <t xml:space="preserve">
CONCEPTO</t>
    </r>
    <r>
      <rPr>
        <sz val="10"/>
        <rFont val="Aptos Display"/>
        <family val="2"/>
        <scheme val="major"/>
      </rPr>
      <t xml:space="preserve">
La acción se conceptúa </t>
    </r>
    <r>
      <rPr>
        <b/>
        <sz val="10"/>
        <rFont val="Aptos Display"/>
        <family val="2"/>
        <scheme val="major"/>
      </rPr>
      <t>SIN INICIAR - DENTRO DE LOS TÉRMINOS y el HALLAZGO ABIERTO.</t>
    </r>
  </si>
  <si>
    <t>FILA 385 (Auditoría de Cumplimiento vigencia 2023  PAD 2023)</t>
  </si>
  <si>
    <t>Auditoria de Cumplimiento Vigencia 2024 PAD 2025</t>
  </si>
  <si>
    <t>3.2.3.2</t>
  </si>
  <si>
    <t>3.2.3.2 Hallazgo administrativo, por imprecisión en la información suministrada a la Contraloría de Bogotá, para el desarrollo Mirador Del Norte.</t>
  </si>
  <si>
    <t>No aceptación por parte del Ente Auditor de los argumentos expuestos frente a que la conformación del expediente de legalización se realiza conforme al procedimiento establecido y error en la digitalización de la información inicial suministrada por la SDHT al ente de control.</t>
  </si>
  <si>
    <t>Revisar y actualizar matriz de seguimiento de los expedientes de legalización de asentamientos de origen informal.</t>
  </si>
  <si>
    <r>
      <rPr>
        <b/>
        <sz val="10"/>
        <rFont val="Aptos Display"/>
        <family val="2"/>
        <scheme val="major"/>
      </rPr>
      <t>CORTE DEL SEGUIMIENTO Y EVALUACION</t>
    </r>
    <r>
      <rPr>
        <sz val="10"/>
        <rFont val="Aptos Display"/>
        <family val="2"/>
        <scheme val="major"/>
      </rPr>
      <t xml:space="preserve">
31 de Diciembre de 2023
</t>
    </r>
    <r>
      <rPr>
        <b/>
        <sz val="10"/>
        <rFont val="Aptos Display"/>
        <family val="2"/>
        <scheme val="major"/>
      </rPr>
      <t>EVIDENCIAS</t>
    </r>
    <r>
      <rPr>
        <sz val="10"/>
        <rFont val="Aptos Display"/>
        <family val="2"/>
        <scheme val="major"/>
      </rPr>
      <t xml:space="preserve">
Ninguna para el período
</t>
    </r>
    <r>
      <rPr>
        <b/>
        <sz val="10"/>
        <rFont val="Aptos Display"/>
        <family val="2"/>
        <scheme val="major"/>
      </rPr>
      <t xml:space="preserve">UBICACIÓN DE LAS EVIDENCIAS
</t>
    </r>
    <r>
      <rPr>
        <sz val="10"/>
        <rFont val="Aptos Display"/>
        <family val="2"/>
        <scheme val="major"/>
      </rPr>
      <t xml:space="preserve">https://sdht.sharepoint.com/:f:/s/OficinadeControlInterno/EufWeCikJd5NlxYjOS8M8TcB72g1VHbYsTSH0ammFBvc9Q?e=eTD8fO
Repositorio de la Oficina de Control Interno
Sistema de información Documental SIGA 
</t>
    </r>
    <r>
      <rPr>
        <b/>
        <sz val="10"/>
        <rFont val="Aptos Display"/>
        <family val="2"/>
        <scheme val="major"/>
      </rPr>
      <t xml:space="preserve">VALORACIÓN DE LAS EVIDENCIAS
</t>
    </r>
    <r>
      <rPr>
        <sz val="10"/>
        <rFont val="Aptos Display"/>
        <family val="2"/>
        <scheme val="major"/>
      </rPr>
      <t xml:space="preserve">En el Comité CICCI del 21 de diciembre de 2023 se presentó y aprobó la propuesta del Plan del Mejoramiento el cual fue suscrito y transmitido por el Despacho a través del Sistema de Información para la Vigilancia y el Control Fiscal, según certificado del 22 de diciembre de 2023 remitido mediante correo electrónico del 22 de diciembre de 2023, razón por la cual no se reportan avances en tanto se encuentra recientemente suscrita y su cumplimiento se programó entre el 15 de diciembre de 2023 y el 14 de diciembre de 2024.
</t>
    </r>
    <r>
      <rPr>
        <b/>
        <sz val="10"/>
        <rFont val="Aptos Display"/>
        <family val="2"/>
        <scheme val="major"/>
      </rPr>
      <t>AVANCE PORCENTUAL</t>
    </r>
    <r>
      <rPr>
        <sz val="10"/>
        <rFont val="Aptos Display"/>
        <family val="2"/>
        <scheme val="major"/>
      </rPr>
      <t xml:space="preserve">
0%
</t>
    </r>
    <r>
      <rPr>
        <b/>
        <sz val="10"/>
        <rFont val="Aptos Display"/>
        <family val="2"/>
        <scheme val="major"/>
      </rPr>
      <t>CONCEPTO</t>
    </r>
    <r>
      <rPr>
        <sz val="10"/>
        <rFont val="Aptos Display"/>
        <family val="2"/>
        <scheme val="major"/>
      </rPr>
      <t xml:space="preserve">
La acción se conceptúa </t>
    </r>
    <r>
      <rPr>
        <b/>
        <sz val="10"/>
        <rFont val="Aptos Display"/>
        <family val="2"/>
        <scheme val="major"/>
      </rPr>
      <t>SIN INICIAR - DENTRO DE LOS TÉRMINOS y el HALLAZGO ABIERTO.</t>
    </r>
  </si>
  <si>
    <t>FILA 386 (Auditoría de Cumplimiento vigencia 2023  PAD 2023)</t>
  </si>
  <si>
    <t>2023 2024</t>
  </si>
  <si>
    <t>Auditoria de Cumplimiento Vigencia 202 PAD 2023</t>
  </si>
  <si>
    <t>3.1.2.1</t>
  </si>
  <si>
    <t>Subsecretaria de Coordinación Operativa- Subdirección de Barrios</t>
  </si>
  <si>
    <t xml:space="preserve">3.1.2.1 Hallazgo administrativo, por debilidades en la entrega de la información solicitada por la contraloría de Bogotá. </t>
  </si>
  <si>
    <t>No aceptación por parte del Ente Auditor de los argumentos expuestos frente a la trazabilidad de respuesta y/o traslados de los requerimientos en el marco de la supervisión del convenio 686 de 2021.</t>
  </si>
  <si>
    <t>Solicitar al proceso de gestión tecnológica de la SDHT, un esquema de almacenamiento compartido con la  Caja de Vivienda Popular para alojar la información en el marco de la supervisión al Convenio 686 de 2021.</t>
  </si>
  <si>
    <t>Solicitud del esquema de almacenamiento</t>
  </si>
  <si>
    <t>Un Memorando de solicitud</t>
  </si>
  <si>
    <r>
      <rPr>
        <b/>
        <sz val="10"/>
        <rFont val="Aptos Display"/>
        <family val="2"/>
        <scheme val="major"/>
      </rPr>
      <t>CORTE DEL SEGUIMIENTO Y EVALUACION</t>
    </r>
    <r>
      <rPr>
        <sz val="10"/>
        <rFont val="Aptos Display"/>
        <family val="2"/>
        <scheme val="major"/>
      </rPr>
      <t xml:space="preserve">
</t>
    </r>
    <r>
      <rPr>
        <b/>
        <sz val="10"/>
        <rFont val="Aptos Display"/>
        <family val="2"/>
        <scheme val="major"/>
      </rPr>
      <t>EVIDENCIAS</t>
    </r>
    <r>
      <rPr>
        <sz val="10"/>
        <rFont val="Aptos Display"/>
        <family val="2"/>
        <scheme val="major"/>
      </rPr>
      <t xml:space="preserve">
</t>
    </r>
    <r>
      <rPr>
        <b/>
        <sz val="10"/>
        <rFont val="Aptos Display"/>
        <family val="2"/>
        <scheme val="major"/>
      </rPr>
      <t xml:space="preserve">UBICACIÓN DE LAS EVIDENCIAS
</t>
    </r>
    <r>
      <rPr>
        <sz val="10"/>
        <rFont val="Aptos Display"/>
        <family val="2"/>
        <scheme val="major"/>
      </rPr>
      <t xml:space="preserve">
</t>
    </r>
    <r>
      <rPr>
        <b/>
        <sz val="10"/>
        <rFont val="Aptos Display"/>
        <family val="2"/>
        <scheme val="major"/>
      </rPr>
      <t xml:space="preserve">VALORACIÓN DE LAS EVIDENCIAS
</t>
    </r>
    <r>
      <rPr>
        <sz val="10"/>
        <rFont val="Aptos Display"/>
        <family val="2"/>
        <scheme val="major"/>
      </rPr>
      <t xml:space="preserve">
</t>
    </r>
    <r>
      <rPr>
        <b/>
        <sz val="10"/>
        <rFont val="Aptos Display"/>
        <family val="2"/>
        <scheme val="major"/>
      </rPr>
      <t>AVANCE PORCENTUAL</t>
    </r>
    <r>
      <rPr>
        <sz val="10"/>
        <rFont val="Aptos Display"/>
        <family val="2"/>
        <scheme val="major"/>
      </rPr>
      <t xml:space="preserve">
</t>
    </r>
    <r>
      <rPr>
        <b/>
        <sz val="10"/>
        <rFont val="Aptos Display"/>
        <family val="2"/>
        <scheme val="major"/>
      </rPr>
      <t>CONCEPTO</t>
    </r>
    <r>
      <rPr>
        <sz val="10"/>
        <rFont val="Aptos Display"/>
        <family val="2"/>
        <scheme val="major"/>
      </rPr>
      <t xml:space="preserve">
</t>
    </r>
  </si>
  <si>
    <t>Subsecretaría de Gestión Corporativa - Subdirección Administrativa</t>
  </si>
  <si>
    <t xml:space="preserve">3.2.1.1 Hallazgo administrativo por inadecuado diligenciamiento del formato electrónico “CBN-1016 Informe sobre Detrimentos Patrimoniales” rendido en la plataforma SIVICOF y por faltantes pendientes de reintegro al Inventario al cierre de la vigencia 2023. </t>
  </si>
  <si>
    <t xml:space="preserve">Por que no se realizó el registro de baja de los bienes faltantes en el momento adecuado, conforme el "Manual de Procedimientos Administrativos y Contables para el manejo y control de los bienes en las Entidades de Gobierno Distritales" </t>
  </si>
  <si>
    <t>Actualizar los lineamientos del "Procedimiento para la baja de bienes" de la Entidad, conforme el "Manual de Procedimientos Administrativos y Contables para el manejo y control de los bienes en las Entidades de Gobierno Distritales" y realizar su debida socialización</t>
  </si>
  <si>
    <t>Documentos estandarizados</t>
  </si>
  <si>
    <t xml:space="preserve">Documentos estandarizados en el proceso de Bienes y Servicios / documentos programados por actualizar </t>
  </si>
  <si>
    <t>Por debilidad en el seguimiento periódico a los instrumentos de control, en particular, al de bienes y servicios</t>
  </si>
  <si>
    <t>Realizar una capacitación a los directivos de la Entidad respecto al control fiscal interno.</t>
  </si>
  <si>
    <t xml:space="preserve">Capacitación realizada dirigida a los directivos </t>
  </si>
  <si>
    <t>Directivos asistentes / Total de Directivos</t>
  </si>
  <si>
    <t xml:space="preserve">3.2.1.2 Hallazgo administrativo por falta de control y gestión de saldos de convenios de años anteriores pendientes de legalizar y depurar suscritos con BANCO AGRARIO DE COLOMBIA, CAJA DE VIVIENDA POPULAR-CVP, ERU-RENOBO y FONDO NACIONAL DEL AHORRO-FNA, por la suma de $5.086.064.885. </t>
  </si>
  <si>
    <t>Falta  de control y gestión de saldos de convenios de años anteriores pendientes de legalizar y depurar suscritos con el BANCO AGRARIO DE COLOMBIA - Convenio No. 834 de 2020,  por la suma $ 642.637.800</t>
  </si>
  <si>
    <t>Suscribir el acta de liquidación del Convenio No. 834 de 2020</t>
  </si>
  <si>
    <t xml:space="preserve">3.2.1.2 Hallazgo administrativo por falta de control y gestión de saldos de 
convenios de años anteriores pendientes de legalizar y depurar suscritos con BANCO 
AGRARIO DE COLOMBIA, CAJA DE VIVIENDA POPULAR-CVP, ERU-RENOBO y 
FONDO NACIONAL DEL AHORRO-FNA, por la suma de $5.086.064.885. </t>
  </si>
  <si>
    <t>Falta  de control y gestión de saldos de convenios de años anteriores pendientes de legalizar y depurar suscritos con el FONDO NACIONAL DEL AHORRO-FNA - Convenio 415-2017, por la suma de $ 1.564.973.374</t>
  </si>
  <si>
    <t>Realizar 2 Informes de seguimiento al Convenio 415-2017</t>
  </si>
  <si>
    <t>Informes  Seguimiento</t>
  </si>
  <si>
    <t>Informes  de seguimiento Elaborados</t>
  </si>
  <si>
    <t xml:space="preserve">3.2.1.2 Hallazgo administrativo por falta de control y gestión de saldos deconvenios de años anteriores pendientes de legalizar y depurar suscritos con BANCO AGRARIO DE COLOMBIA, CAJA DE VIVIENDA POPULAR-CVP, ERU-RENOBO y 
FONDO NACIONAL DEL AHORRO-FNA, por la suma de $5.086.064.885. </t>
  </si>
  <si>
    <t>Suscribir el acta de liquidación del Convenio 415-2017</t>
  </si>
  <si>
    <t>Subdirección de Barrios y Subdirección Financiera</t>
  </si>
  <si>
    <t xml:space="preserve">3.2.1.2 Hallazgo administrativo por falta de control y gestión de saldos de convenios de años anteriores pendientes de legalizar y depurar suscritos con BANCO AGRARIO DE COLOMBIA, CAJA DE VIVIENDA POPULAR-CVP, ERU-RENOBO y 
FONDO NACIONAL DEL AHORRO-FNA, por la suma de $5.086.064.885. </t>
  </si>
  <si>
    <t>Inconsistencia de la información reportada "retención en la fuente" por parte de un tercero en el giro de los recursos (Entidad bancaria)</t>
  </si>
  <si>
    <t>Remitir a la Oficina de Control Interno, el soporte de legalización por valor de $237.482 en el marco del convenio 613 de 2020.</t>
  </si>
  <si>
    <t>Estado de cuenta del convenio</t>
  </si>
  <si>
    <t xml:space="preserve">Un Estado de cuenta </t>
  </si>
  <si>
    <t>3.3.2.1</t>
  </si>
  <si>
    <t> Subsecretaría de Gestión Corporativa - Subdirección Financiera</t>
  </si>
  <si>
    <t xml:space="preserve">3.3.2.1 Hallazgo administrativo por el bajo nivel de giros realizados a los proyectos de inversión 7715; 7642 y 7645, como también por el significativo incremento de los pasivos exigibles constituidos en la vigencia 2023. </t>
  </si>
  <si>
    <t xml:space="preserve">Debilidad en la revisión y seguimiento de los pasivos exigibles de los proyectos </t>
  </si>
  <si>
    <t>Generar informe de gestión de ejecución de vigencias, reservas y pasivos exigibles y remitir a los gerentes de proyecto y lar supervisores de los contratos asociados con el fin de generar alertas oportunas</t>
  </si>
  <si>
    <t>  Total informes de ejecución</t>
  </si>
  <si>
    <t xml:space="preserve"> (Informes entregados / Informes totales)</t>
  </si>
  <si>
    <t xml:space="preserve">Subdirección de Barrios y Operaciones </t>
  </si>
  <si>
    <t xml:space="preserve">Los procesos de estructuración de selección para los estudios, diseños y ejecución de obra que realiza la SDHT, contienen varias fases y alcances en su implementación que implica agotar los términos señalados en el régimen de contratación que componen períodos de 70 días calendario para obra, y 45 días para los de consultoría e interventoría. Para los estudios y diseños y obras, los giros se deben realizar conforme a la entrega y/o porcentaje de avance físico de obra y/o estudios y diseños. </t>
  </si>
  <si>
    <t>Realizar la revisión del estado actual de los saldos de giro de los proyectos a cargo de la Subdirecciones de Barrios y Operaciones, así como el saldo de los pasivos constituidos en la vigencia 2023 y hacer seguimiento trimestral a los trámites para el pago o liberación de saldos de las obligaciones en el marco de los contratos asociados a dichos proyectos.</t>
  </si>
  <si>
    <t xml:space="preserve">% Avance de giros </t>
  </si>
  <si>
    <t xml:space="preserve">% avance de giros / Saldo constituido en la vigencia 2023 </t>
  </si>
  <si>
    <t>3.4.1.1</t>
  </si>
  <si>
    <t>3.4.1.1 Hallazgo administrativo por incumplimiento de metas del proyecto 7582 “Mejoramiento progresivo de edificaciones de vivienda de origen informal Plan Terrazas”</t>
  </si>
  <si>
    <t>No aceptación por parte del Ente Auditor de los argumentos expuestos frente a la formulación del proyecto donde la SDHT asigna subsidios y la CVP ejecuta las obras. Falta de la documentación de estructuración del expediente del beneficiario por parte de la CVP para la evaluación, validación y aprobación de la SDHT a través de la asignación.</t>
  </si>
  <si>
    <t>Legalizar los recursos ejecutados en la implementación del piloto Plan Terrazas, una vez la CVP remita toda la documentación necesaria para tal fin.</t>
  </si>
  <si>
    <t xml:space="preserve">Memorando de solicitud de legalización de los recursos </t>
  </si>
  <si>
    <t xml:space="preserve">Un memorando de solicitud de legalización de los recursos </t>
  </si>
  <si>
    <t>Realizar el seguimiento mensual de la ejecución que realiza la Caja de Vivienda Popular, de los subsidios asignados por la SDHT.</t>
  </si>
  <si>
    <t>No. de Informes  de seguimiento elaborados</t>
  </si>
  <si>
    <t>3.4.1.2</t>
  </si>
  <si>
    <t xml:space="preserve">3.4.1.2 Hallazgo administrativo por debilidades en la información asociada al cumplimento del ODS 11 en los proyectos de inversión 7823, 7715 y 7582. </t>
  </si>
  <si>
    <t>No aceptación por parte del Ente Auditor de los argumentos expuestos frente a la  información desagregada de los hogares beneficiarios en términos grupos poblacionales, edad, género, localización geográfica, grupo étnico</t>
  </si>
  <si>
    <t>Incorporar en el reporte trimestral del plan de acción de los proyectos de inversión del Plan de Desarrollo "Bogotá Camina Segura", los datos e información desagregada de los hogares beneficiarios en términos grupos poblacionales, edad, género, localización geográfica, grupo étnico y condición.</t>
  </si>
  <si>
    <t>Reporte del Plan de Acción con la información segregada</t>
  </si>
  <si>
    <t>Un reporte del Plan de Acción con la información segregada</t>
  </si>
  <si>
    <t>Subdirección de Programas y  Proyectos</t>
  </si>
  <si>
    <t>Debilidades en la información asociada al cumplimento del ODS 11 en los proyectos de inversión 7823, 7715 y 7582.</t>
  </si>
  <si>
    <t>Actualizar en el documento formulación de los proyectos  de inversión. A. cadena de la ODS (ODS+META ODS+INDICADOR ODS) B. Caracterización (población). C.  Localización territorialización</t>
  </si>
  <si>
    <t>Actualización del documento de formulación del proyecto inversión.</t>
  </si>
  <si>
    <t>Documento Actualizado</t>
  </si>
  <si>
    <t xml:space="preserve">Subdirección de Programas y  Proyectos  </t>
  </si>
  <si>
    <t>Actualizar el formato de seguimiento metas PDD en el  sistema  de planificación institucional  JSP7 - modulo de planificación  y  seguimiento.</t>
  </si>
  <si>
    <t>Actualización Sistema  de planificación institucional  JSP7.</t>
  </si>
  <si>
    <t>Formato de seguimiento metas PDD Actualizado</t>
  </si>
  <si>
    <t>Incluir en el capítulo de Objetivos de Desarrollo Sostenible del Informe de Gestión y Resultados los datos e información desagregada de la población beneficiada en términos de: grupos poblacionales, edad, género, localización geográfica, grupo étnico y condición de los proyectos de inversión del Plan de Desarrollo "Bogotá Camina Segura</t>
  </si>
  <si>
    <t>Caracterización población beneficiada</t>
  </si>
  <si>
    <t>3.4.1.4</t>
  </si>
  <si>
    <t>Subdirección de Operaciones</t>
  </si>
  <si>
    <t xml:space="preserve">3.4.1.4 Hallazgo Administrativo por Incumplimiento de las Metas 1 y 2 del proyecto 7715 y la meta 6 del proyecto 7659. </t>
  </si>
  <si>
    <t>Procesos de licitación para seleccionar los contratistas que ejecuten las obras se ha declarado desierto.  Falta de recursos para el cumplimiento de la meta 6 "Intervenir 11 espacios públicos en suelo rural y bordes urbano".  No aceptación por parte del Ente Auditor de los argumentos expuestos frente a la ejecución de los 2 eco barrios en el marco del convenio 990 de 2023 suscrito entre la SDHT y la CVP, teniendo en cuenta la restricción presupuestal de la SDHT durante la vigencia 2023.</t>
  </si>
  <si>
    <t>Incorporar en la formulación de los proyectos de inversión del Plan de Desarrollo "Bogotá Camina Segura", la meta asociada a las intervenciones integrales de espacio público, revitalización y ecourbanismo para la promoción de espacios públicos seguros.</t>
  </si>
  <si>
    <t>Documento de formulación</t>
  </si>
  <si>
    <t xml:space="preserve">Un documento de formulación </t>
  </si>
  <si>
    <t>Procesos de licitación para seleccionar los contratistas que ejecuten las obras se ha declarado desierto. Falta de recursos para el cumplimiento de la meta 6 "Intervenir 11 espacios públicos en suelo rural y bordes urbano".  No aceptación por parte del Ente Auditor de los argumentos expuestos frente a la ejecución de los 2 eco barrios en el marco del convenio 990 de 2023 suscrito entre la SDHT y la CVP, teniendo en cuenta la restricción presupuestal de la SDHT durante la vigencia 2023.</t>
  </si>
  <si>
    <t>Reportar avance de las metas conforme al plan de acción de los proyectos de inversión del Plan de Desarrollo "Bogotá Camina Segura" la meta asociada a las intervenciones integrales de espacio público, revitalización y ecourbanismo para la promoción de espacios públicos seguros.</t>
  </si>
  <si>
    <t>Reporte plan de acción</t>
  </si>
  <si>
    <t>Dos reportes del plan de acción</t>
  </si>
  <si>
    <t xml:space="preserve">Subdirección de Barrios </t>
  </si>
  <si>
    <t>No cumplimiento de los requisitos técnicos. jurídicos y socio - económicos de los hogares estructurados para la asignación de los subsidios de mejoramiento de habitabilidad</t>
  </si>
  <si>
    <t>Incorporar en la formulación de los proyectos de inversión del Plan de Desarrollo "Bogotá Camina Segura", el programa de vivienda asociados a las metas relacionadas con la asignación e implementación de Mejoramiento de Vivienda - Modalidad de Habitabilidad de Bogotá.</t>
  </si>
  <si>
    <t>Reportar avance de las metas conforme al plan de acción de los proyectos de inversión del Plan de Desarrollo "Bogotá Camina Segura" relacionados con el programa de Mejoramiento de Vivienda - Modalidad de Habitabilidad de Bogotá.</t>
  </si>
  <si>
    <t>3.4.1.7</t>
  </si>
  <si>
    <t xml:space="preserve">3.4.1.7 Hallazgo administrativo Balance Social por información insuficiente del balance social para el proyecto 7659. </t>
  </si>
  <si>
    <t>El programa de subsidios funciona bajo un modelo a demanda, lo que implica que los hogares deben postularse para acceder a ellos, y por tanto, en la etapa de formulación no es posible obtener una caracterización más detallada. Los reportes de los balances sociales se pueden realizar con información desagregada al tener la documentación de los hogares que van a ser beneficiados.</t>
  </si>
  <si>
    <t xml:space="preserve">Incorporar en el reporte del plan de acción de los proyectos de inversión del Plan de Desarrollo "Bogotá Camina Segura", los datos e información desagregada de los hogares beneficiarios en términos grupos poblacionales, edad, género, localización geográfica, grupo étnico y condición. </t>
  </si>
  <si>
    <t>Reporte del plan de acción</t>
  </si>
  <si>
    <t>Un reporte del plan de acción</t>
  </si>
  <si>
    <t>Información insuficiente en el  documento balance social en relación a la  caracterización de la  población  atendida en el  proyecto de inversión 7659 lo que no  permitió   identificar la población vulnerable priorizada real a la que se le dio cobertura.</t>
  </si>
  <si>
    <t xml:space="preserve">Actualizar el formato de seguimiento metas PDD en el  sistema  de planificación institucional  JSP7 - modulo de planificación  y  seguimiento- e incluir  población  beneficiada (caracterización- territorialización) </t>
  </si>
  <si>
    <t>Formato de seguimiento metas PDD -Actualizado</t>
  </si>
  <si>
    <t xml:space="preserve">Subdirección de Programas y  Proyectos  -  Subdirección de Información Sectorial  </t>
  </si>
  <si>
    <t>Incorporar en el Informe de Gestión y Resultados los datos e información desagregada de los hogares beneficiarios en términos grupos poblacionales, edad, género, localización geográfica, grupo étnico y condición de los proyectos de inversión del Plan de Desarrollo "Bogotá Camina Segura"</t>
  </si>
  <si>
    <t>3.4.2.4</t>
  </si>
  <si>
    <t>Subdirección Administrativa  y Subdirección de Barrios</t>
  </si>
  <si>
    <t xml:space="preserve">3.4.2.4 Hallazgo administrativo por no ampliar el plazo para la cobertura del amparo de estabilidad de la obra del Contrato 794 de 2021 y por aprobar la póliza de responsabilidad extracontractual por un monto inferior al solicitado en los pliegos.  </t>
  </si>
  <si>
    <t xml:space="preserve">Falta de justificación técnica de un experto en la materia objeto del contrato </t>
  </si>
  <si>
    <t>Actualizar los procedimientos del proceso de gestion contractual incluyendo puntos de control respecto de la aprobación de las garantías derivadas de la contratación de la Entidad.</t>
  </si>
  <si>
    <t>Procedimientos actualizados</t>
  </si>
  <si>
    <t>Procedimientos actualizados / Total de procedimientos del proceso contractual</t>
  </si>
  <si>
    <t>Subdirección Administrativa - Gestión contractual</t>
  </si>
  <si>
    <t>Debilidad en los lineamientos y responsabilidades frente a la revisión, seguimiento y verificación de la ejecución contractual</t>
  </si>
  <si>
    <t>Documentar el Manual de Supervisión estableciendo los lineamientos y responsabilidades frente al desarrollo de la supervisión.</t>
  </si>
  <si>
    <t>Manual de Supervisión documentado</t>
  </si>
  <si>
    <t>Un (1) Manual de supervisión publicado en el mapa interactivo / Un (1) manual de supervisión actualizado</t>
  </si>
  <si>
    <t xml:space="preserve">Desarrollar actividades de sensibilización  frente el Manual de supervisión a las diferentes dependencias por medio de  piezas gráficas, espacios de socialización y demás que se requieran </t>
  </si>
  <si>
    <t>Manual de Supervisión socializado</t>
  </si>
  <si>
    <t xml:space="preserve">Sensibilizaciones realizadas </t>
  </si>
  <si>
    <t>3.4.2.7</t>
  </si>
  <si>
    <t>Subsecretaria de Coordinación Operativa</t>
  </si>
  <si>
    <t xml:space="preserve">3.4.2.7 Hallazgo administrativo por la no publicación de todos los documentos del proceso de ejecución contractual del Convenio Nro. 988 de 2022 en el Sistema Electrónico para la Contratación Pública - SECOP, de conformidad con la normativa 
que regula la materia. </t>
  </si>
  <si>
    <t>Falta de control en el proceso administrativo para la publicación de la información conforme a las obligaciones de la supervisión</t>
  </si>
  <si>
    <t>Publicar en el SECOP I los soportes de giro de los recursos a la ERU, la información de la Fase II de que trata la cláusula 6, parágrafo 1, los informes de Supervisión y las actas del comité de seguimiento del Convenio No. 988 de 2022</t>
  </si>
  <si>
    <t>Memorando de solicitud y confirmación de publicación de documentos en SECOP I</t>
  </si>
  <si>
    <t>Un memorando de solicitud y confirmación de publicación de documentos en SECOP</t>
  </si>
  <si>
    <t>3.4.2.8</t>
  </si>
  <si>
    <t xml:space="preserve">3.4.2.8 Hallazgo Administrativo con incidencia fiscal por valor de $30.000.000 y presunta incidencia disciplinaria por el incumplimiento del objeto contractual del Contrato de Prestación de Servicios Nro. 669 de 2020. </t>
  </si>
  <si>
    <t>Oficina Asesora de Comunicaciones</t>
  </si>
  <si>
    <t>Porque se presentaron fallas en la Supervisión del contrato, en la verificación de los soportes y en la conformación del expediente contractual</t>
  </si>
  <si>
    <t>Operar un control adicional previo a la aprobación  de los informes de los contratos de la dependencia por parte del Supervisor que contenga la verificación del componente administrativo, financiero y jurídico.</t>
  </si>
  <si>
    <t>seguimiento informes</t>
  </si>
  <si>
    <t>No. de informes mensuales revisados por el apoyo supervisión  / No. de informes mensuales presentados por el contratista</t>
  </si>
  <si>
    <t>3.4.2.9</t>
  </si>
  <si>
    <t>3.4.2.9 Hallazgo Administrativo con incidencia fiscal por valor de $5.666.661 y presunta incidencia disciplinaria por el incumplimiento del objeto contractual del Contrato de Prestación de Servicios Nro. 569 de 2021.</t>
  </si>
  <si>
    <r>
      <rPr>
        <b/>
        <sz val="10"/>
        <rFont val="Aptos Display"/>
        <family val="2"/>
        <scheme val="major"/>
      </rPr>
      <t>CORTE DEL SEGUIMIENTO Y EVALUACION</t>
    </r>
    <r>
      <rPr>
        <sz val="10"/>
        <rFont val="Aptos Display"/>
        <family val="2"/>
        <scheme val="major"/>
      </rPr>
      <t xml:space="preserve">
31 de diciembre de 2023
</t>
    </r>
    <r>
      <rPr>
        <b/>
        <sz val="10"/>
        <rFont val="Aptos Display"/>
        <family val="2"/>
        <scheme val="major"/>
      </rPr>
      <t xml:space="preserve">EVIDENCIAS
</t>
    </r>
    <r>
      <rPr>
        <sz val="10"/>
        <rFont val="Aptos Display"/>
        <family val="2"/>
        <scheme val="major"/>
      </rPr>
      <t xml:space="preserve">Radicado No. 3-2022-6695 del 04 de noviembre de 2022
Seguimiento Hallazgo Contraloría FONADE
Radicado 3-2022-7991 del 26 de diciembre de 2022
3-2022-6527 del 31 de octubre de 2022
3-2022-7360 del 30 de noviembre de 2022
3-2022-7675 del 14 de diciembre de 2022
3-2023-1651 del 08 de marzo de 2023 con el cual se allegaron los siguientes soportes: Correos electrónico del 18 y 19 de octubre de 2022; Radicado No. 3-2022-6527 del 31 de octubre de 2022;  radicado No. 3-2022-7360 del 30 de noviembre de 2022, radicado No. 3-2022-8049 del 28 de diciembre de 2022; documento "INFORME GESTION HALLAZGO 3.3.1.2"
Radicado 3-2023-2911 del 28 de  abril de 2023.
Radicado 3-2023-3338 del 16 de mayo de 2023: Con el cual se aportan los radicados 3-2022-6527, 3-2022-7360, 3-2022-7675, 3-2022-8049, 3-2023-1473  y 3-2023-1951
</t>
    </r>
    <r>
      <rPr>
        <b/>
        <sz val="10"/>
        <rFont val="Aptos Display"/>
        <family val="2"/>
        <scheme val="major"/>
      </rPr>
      <t>UBICACIÓN DE LAS EVIDENCIAS</t>
    </r>
    <r>
      <rPr>
        <sz val="10"/>
        <rFont val="Aptos Display"/>
        <family val="2"/>
        <scheme val="major"/>
      </rPr>
      <t xml:space="preserve">
https://sdht.sharepoint.com/:f:/s/OficinadeControlInterno/EufWeCikJd5NlxYjOS8M8TcB72g1VHbYsTSH0ammFBvc9Q?e=eTD8fO
Repositorio de la Oficina de Control Interno
Sistema de información Documental SIGA
</t>
    </r>
    <r>
      <rPr>
        <b/>
        <sz val="10"/>
        <rFont val="Aptos Display"/>
        <family val="2"/>
        <scheme val="major"/>
      </rPr>
      <t>VALORACIÓN DE LAS EVIDENCIA</t>
    </r>
    <r>
      <rPr>
        <sz val="10"/>
        <rFont val="Aptos Display"/>
        <family val="2"/>
        <scheme val="major"/>
      </rPr>
      <t xml:space="preserve">S
Se aporta como evidencia correos electrónicos del 18 y 19 de octubre de 2022 dentro de los cuales se hace referencia al estado del proceso en contra de FONADE con expediente No. 2019-00742 ID 617292 describiendo que "(...) a la fecha se encuentra pendiente de que el proceso sea repartido dentro de los Jueces Civiles del Circuito de Bogotá D.C".  El correo electrónico aportado como evidencia, si bien refiere algunos aspectos relacionados con el estado del proceso, no es suficiente para demostrar formalmente los seguimientos realizados al contingente judicial. Mediante radicado 3-2023-1651 del 08 de marzo de 2023 se allegan evidencias que ya habían sido recibidas y valoradas previamente tales como: Correo electrónico del 18 y 19 de octubre de 2022; Radicado No. 3-2022-6527 del 31 de octubre de 2022; radicado No. 3-2022-7360 del 30 de noviembre de 2022. Como soportes válidos, idóneos y suficientes se tienen los siguientes: Radicado 3-2022-6527 del 31 de octubre de 2022 con el cual se solicita a la Subsecretaría Jurídica "(…) informe hasta el trimestre julio a septiembre del proceso iniciado por la SDHT contra FONADE, número 2019-00742 ID 617292", atendido mediante radicado No. 3-2022-7360 del 30 de noviembre contentivo del informe; radicado 3-2022-7675 del 14 de diciembre de 2022 atendido mediante radicado No. 3-2022-8049 del 28 de diciembre de 2022. Por su parte, el anexo ANX-2023-1513_6.pdf da cuenta de un relato de las gestiones, pero no constituye un soportes idóneo para considerarlo como parte de los tres informes de seguimiento que componen la acción. Por lo tanto, se concluye que a la fecha se cuenta con dos informes de seguimiento. Mediante radicado 3-2023-2911 se dio contestación al área con el estado de la acción para el tratamiento del hallazgo. Mediante radicado 3-2023-3338 del 16 de mayo de 2023 se aportaron tres comunicaciones con sus respectivas respuestas que dan cuenta del seguimiento al contingente judicial, lo cual es pertinente, suficiente y completo para determinar el cumplimiento de la acción según se informó mediante radicado 3-2023-5815 del 15 de agosto de 2023. Mediante radicado No. 3-2023-6611 del 13 de septiembre de 2023 se comunicaron los resultados consolidados del estado del Plan de Mejoramiento suscrito con la Contraloría de Bogotá.
</t>
    </r>
    <r>
      <rPr>
        <b/>
        <sz val="10"/>
        <rFont val="Aptos Display"/>
        <family val="2"/>
        <scheme val="major"/>
      </rPr>
      <t>AVANCE PORCENTUAL</t>
    </r>
    <r>
      <rPr>
        <sz val="10"/>
        <rFont val="Aptos Display"/>
        <family val="2"/>
        <scheme val="major"/>
      </rPr>
      <t xml:space="preserve">
100%
</t>
    </r>
    <r>
      <rPr>
        <b/>
        <sz val="10"/>
        <rFont val="Aptos Display"/>
        <family val="2"/>
        <scheme val="major"/>
      </rPr>
      <t>CONCEPTO</t>
    </r>
    <r>
      <rPr>
        <sz val="10"/>
        <rFont val="Aptos Display"/>
        <family val="2"/>
        <scheme val="major"/>
      </rPr>
      <t xml:space="preserve">
La acción se conceptúa </t>
    </r>
    <r>
      <rPr>
        <b/>
        <sz val="10"/>
        <rFont val="Aptos Display"/>
        <family val="2"/>
        <scheme val="major"/>
      </rPr>
      <t>CUMPLIDA, DENTRO DE LOS TERMINOS y el HALLAZGO ABIERTO</t>
    </r>
    <r>
      <rPr>
        <sz val="10"/>
        <rFont val="Aptos Display"/>
        <family val="2"/>
        <scheme val="major"/>
      </rPr>
      <t>, para someterlo a la valoración de la Contraloría de Bogotá en el marco de la Auditoría de Control Fiscal en la Modalidad Financiera y de Gestión vigencia 2023 PAD 2024 para que determine su cierre.</t>
    </r>
  </si>
  <si>
    <r>
      <rPr>
        <b/>
        <sz val="10"/>
        <rFont val="Aptos Display"/>
        <family val="2"/>
        <scheme val="major"/>
      </rPr>
      <t xml:space="preserve">CORTE DEL SEGUIMIENTO Y EVALUACION
</t>
    </r>
    <r>
      <rPr>
        <sz val="10"/>
        <rFont val="Aptos Display"/>
        <family val="2"/>
        <scheme val="major"/>
      </rPr>
      <t xml:space="preserve">31 de Diciembre de 2023
</t>
    </r>
    <r>
      <rPr>
        <b/>
        <sz val="10"/>
        <rFont val="Aptos Display"/>
        <family val="2"/>
        <scheme val="major"/>
      </rPr>
      <t>EVIDENCIAS</t>
    </r>
    <r>
      <rPr>
        <sz val="10"/>
        <rFont val="Aptos Display"/>
        <family val="2"/>
        <scheme val="major"/>
      </rPr>
      <t xml:space="preserve">
Radicado No. 3-2022-6695 del 04 de noviembre de 2022
Radicado No.  3-2022-3847 del 08 de julio de 2022
Radicado No. 3-2022-3180 del 08 de junio de 2022
Documento "019 # 2 reintegro conv 206-2014"
Radicado No.  1-2023-25977 del 13 de junio de 2023
</t>
    </r>
    <r>
      <rPr>
        <b/>
        <sz val="10"/>
        <rFont val="Aptos Display"/>
        <family val="2"/>
        <scheme val="major"/>
      </rPr>
      <t>UBICACIÓN DE LAS EVIDENCIAS</t>
    </r>
    <r>
      <rPr>
        <sz val="10"/>
        <rFont val="Aptos Display"/>
        <family val="2"/>
        <scheme val="major"/>
      </rPr>
      <t xml:space="preserve">
https://sdht.sharepoint.com/:f:/s/OficinadeControlInterno/EufWeCikJd5NlxYjOS8M8TcB72g1VHbYsTSH0ammFBvc9Q?e=eTD8fO
Repositorio de la Oficina de Control Interno
Sistema de información Documental SIGA
</t>
    </r>
    <r>
      <rPr>
        <b/>
        <sz val="10"/>
        <rFont val="Aptos Display"/>
        <family val="2"/>
        <scheme val="major"/>
      </rPr>
      <t>VALORACIÓN DE LAS EVIDENCIAS</t>
    </r>
    <r>
      <rPr>
        <sz val="10"/>
        <rFont val="Aptos Display"/>
        <family val="2"/>
        <scheme val="major"/>
      </rPr>
      <t xml:space="preserve">
Mediante comprobante clase 19 "Legalización de Convenios" expedido el 24 de mayo de 2022 se realizó el registro del reintegro del saldo de convenio No. 206 de 2014 por una cuantía de $9.649.785.600,00. Hacen parte de los soportes el recibo No. 22990031149 del 25 de abril de 2022 en el cual se registra sello del recaudo, el memorando No. 3-2022-1407 del 15 de marzo de 2022 con el cual se solicita información sobre los recursos dados en administración que incluye el convenio citado y el memorando No. 3-2022-3180 del 08 de junio de 2022 con el cual se emite la respuesta. Los documentos aportados demuestran al gestión y el resultado del reintegro y son suficientes para determinar el cumplimiento de la acción. Mediante radicado No. 2-2022-70135 del 17 de noviembre  de 2022 la Secretaria Distrital del Hábitat solicitó a la Contraloría de Bogotá la "Disminución del plazo de cumplimiento al 31 de diciembre de 2022", con alcance mediante radicado No. 2-2022-71628 del 23 de noviembre de 2023 con lo cual se solicitó la disminución del plazo del 30 de abril de 2023 al 31 de diciembre de 2022 en razón a que la Oficina Asesora de Control Interno la conceptuó como "CUMPLIDA". En respuesta a la solicitud, la Contraloría de Bogotá mediante radicado No. 1-2022-48271 del 25 de noviembre de 2022 autorizó la modificación del plazo de cumplimiento del 30 de abril de 2023 al 31 de diciembre de 2022. Mediante radicado No. 3-2022-7383 se remitió el estado consolidado del Plan de Mejoramiento suscrito con la Contraloría de Bogotá con corte a noviembre de 2022. Por su parte, en el Informe de Auditoría de Control Fiscal en la Modalidad de Regularidad vigencia 2022 PAD 2023 código 54 comunicado mediante radicado No.  1-2023-25977 del 13 de junio de 2023, la Contraloría de Bogotá conceptuó la acción como "Cumplida - Efectiva" por lo que el hallazgo ha quedado "Cerrado". Mediante radicado No. 3-2023-6611 del 13 de septiembre de 2023 se comunicaron los resultados consolidados del estado del Plan de Mejoramiento suscrito con la Contraloría de Bogotá.
</t>
    </r>
    <r>
      <rPr>
        <b/>
        <sz val="10"/>
        <rFont val="Aptos Display"/>
        <family val="2"/>
        <scheme val="major"/>
      </rPr>
      <t>AVANCE PORCENTUAL</t>
    </r>
    <r>
      <rPr>
        <sz val="10"/>
        <rFont val="Aptos Display"/>
        <family val="2"/>
        <scheme val="major"/>
      </rPr>
      <t xml:space="preserve">
100%</t>
    </r>
  </si>
  <si>
    <r>
      <rPr>
        <b/>
        <sz val="10"/>
        <rFont val="Aptos Display"/>
        <family val="2"/>
        <scheme val="major"/>
      </rPr>
      <t>CORTE DE SEGUIMIENTO Y EVALUACION</t>
    </r>
    <r>
      <rPr>
        <sz val="10"/>
        <rFont val="Aptos Display"/>
        <family val="2"/>
        <scheme val="major"/>
      </rPr>
      <t xml:space="preserve">
31 de Diciembre de 2023
</t>
    </r>
    <r>
      <rPr>
        <b/>
        <sz val="10"/>
        <rFont val="Aptos Display"/>
        <family val="2"/>
        <scheme val="major"/>
      </rPr>
      <t>EVIDENCIAS</t>
    </r>
    <r>
      <rPr>
        <sz val="10"/>
        <rFont val="Aptos Display"/>
        <family val="2"/>
        <scheme val="major"/>
      </rPr>
      <t xml:space="preserve">
04-08-2022 MESA DE TRABAJO CONVENIO 152_v2 firma
019 # 2 reintegro conv 206-2014
3-2022-5570_1
3-2022-5873_1
comprobante 3
COMPROBANTE 4
3-2022-3699_1 solicitud de información
3-2022-3986_1 respuesta solicitud de información
3-2022-5632_1 464 de 2016
464 DE 2016
3-2022-7993_1 seguimiento plan de sostenibilidad.pdf
3-2022-7991 del 26 de diciembre de 2022
Acta de conciliación convenios recursos públicos 10-11-2022 vf
Acta de conciliación convenios recursos públicos 12-12-2022 (1)
</t>
    </r>
    <r>
      <rPr>
        <b/>
        <sz val="10"/>
        <rFont val="Aptos Display"/>
        <family val="2"/>
        <scheme val="major"/>
      </rPr>
      <t>UBICACION</t>
    </r>
    <r>
      <rPr>
        <sz val="10"/>
        <rFont val="Aptos Display"/>
        <family val="2"/>
        <scheme val="major"/>
      </rPr>
      <t xml:space="preserve">
https://sdht.sharepoint.com/:f:/s/OficinadeControlInterno/EufWeCikJd5NlxYjOS8M8TcB72g1VHbYsTSH0ammFBvc9Q?e=eTD8fO
Repositorio de la Oficina de Control Interno
Sistema de información Documental SIGA
</t>
    </r>
    <r>
      <rPr>
        <b/>
        <sz val="10"/>
        <rFont val="Aptos Display"/>
        <family val="2"/>
        <scheme val="major"/>
      </rPr>
      <t>VALORACIÓN DE LAS EVIDENCIAS</t>
    </r>
    <r>
      <rPr>
        <sz val="10"/>
        <rFont val="Aptos Display"/>
        <family val="2"/>
        <scheme val="major"/>
      </rPr>
      <t xml:space="preserve">
Convenio 152 de 2014: Mediante radicado No. 3-2022-6314 del 24 de octubre de 2022, la Subsecretaría de Gestión Financiera y la Subdirección Financiera solicitaron la ampliación de la fecha de cumplimiento hasta el 30 de junio de 2023, la cual se encuentra en trámite.
Convenio 206 de 2014: Mediante comprobante clase 19 "Legalización de Convenios" expedido el 24 de mayo de 2022 se realizó el registro del reintegro del saldo de convenio No. 206 de 2014 por una cuantía de $9.649.785.600,00. Hacen parte de los soportes el recibo No. 22990031149 del 25 de abril de 2022 en el cual se registra sello del recaudo, el memorando No. 3-2022-1407 del 15 de marzo de 2022 con el cual se solicita información sobre los recursos dados en administración que incluye el convenio citado y el memorando No. 3-2022-3180 del 08 de junio de 2022 con el cual se emite la respuesta.
Convenio 268 de 2014: Mediante comprobantes clase 19 "Legalización de Convenios" expedidos el 04 y 05 de octubre de 2022 se realizó la legalización de una parte del saldo del convenio No. 268 de 2014 por una cuantía de $74.295.026. Hacen parte de los soportes los memorandos No. 3-2022-5570 del 20 de septiembre de 2022 y 3-2022-5873 del 30 de septiembre de 2022 con los cuales se solicita legalización de saldos respecto del convenio citado. Mediante radicados No. 3-2022-3399 del 16 de junio de 2022 y No. 3-2022-3401 del 16 de junio de 2022 se solicito a la Subdirección Financiera la legalización de saldos por una cuantía de $153.445.136 los cuales se encuentran en trámite.
Mediante radicado No. 3-2022-6314 del 24 de octubre de 2022, la Subsecretaría de Gestión Financiera y la Subdirección Financiera solicitaron la ampliación de la fecha de cumplimiento hasta el 30 de junio de 2023, la cual se encuentra en trámite.
Convenio 234 de 2014: Mediante memorando No. 3-2022-3699 del 30 de junio de 2022 se solicita información a la Subdirección de Recursos Públicos respecto de la información financiera del convenio, el cual fue respondido por el área mediante radicado No. 3-2022-3986 del 14 de julio de 2022.
Convenio No. 464 de 2014: Mediante memorando No. 3-2022-5632 del 22 de septiembre de 2022 la Subdirección Financiera solicitó a la Subdirección de Gestión del Suelo  la realización del trámite contable para el reflejo de la legalización de los montos y de lo cual se originó el comprobante clasificación 3 de 04 de octubre de 2022 que demuestra la legalización por una cuantía de $41.650.000. Como complemento a la ejecución de la acción, mediante radicado 3-2022-7993 del 26 de diciembre de 2022 se realizó un nuevo seguimiento respecto del estado de ejecución del Plan de Sostenibilidad Contable en el que se incorporan los convenios objeto de legalización.  Mediante radicado No. 3-2022-7383 se remitió el estado consolidado del Plan de Mejoramiento suscrito con la Contraloría de Bogotá con corte a noviembre de 2022. Por su parte, en el Informe de Auditoría de Control Fiscal en la Modalidad de Regularidad vigencia 2022 PAD 2023 código 54 comunicado mediante radicado No.  1-2023-25977 del 13 de junio de 2023, la Contraloría de Bogotá conceptuó la acción como "Cumplida - Efectiva" por lo que el hallazgo ha quedado "Cerrado". Mediante radicado No. 3-2023-6611 del 13 de septiembre de 2023 se comunicaron los resultados consolidados del estado del Plan de Mejoramiento suscrito con la Contraloría de Bogotá.
</t>
    </r>
    <r>
      <rPr>
        <b/>
        <sz val="10"/>
        <rFont val="Aptos Display"/>
        <family val="2"/>
        <scheme val="major"/>
      </rPr>
      <t>AVANCE PORCENTUAL</t>
    </r>
    <r>
      <rPr>
        <sz val="10"/>
        <rFont val="Aptos Display"/>
        <family val="2"/>
        <scheme val="major"/>
      </rPr>
      <t xml:space="preserve">
100%</t>
    </r>
  </si>
  <si>
    <r>
      <rPr>
        <b/>
        <sz val="10"/>
        <rFont val="Aptos Display"/>
        <family val="2"/>
        <scheme val="major"/>
      </rPr>
      <t>CORTE DEL SEGUIMIENTO Y EVALUACION</t>
    </r>
    <r>
      <rPr>
        <sz val="10"/>
        <rFont val="Aptos Display"/>
        <family val="2"/>
        <scheme val="major"/>
      </rPr>
      <t xml:space="preserve">
31 de Diciembre de 2023
</t>
    </r>
    <r>
      <rPr>
        <b/>
        <sz val="10"/>
        <rFont val="Aptos Display"/>
        <family val="2"/>
        <scheme val="major"/>
      </rPr>
      <t>EVIDENCIAS</t>
    </r>
    <r>
      <rPr>
        <sz val="10"/>
        <rFont val="Aptos Display"/>
        <family val="2"/>
        <scheme val="major"/>
      </rPr>
      <t xml:space="preserve">
Radicado 3-2023-7866
8 Actas de reuniones de seguimiento
</t>
    </r>
    <r>
      <rPr>
        <b/>
        <sz val="10"/>
        <rFont val="Aptos Display"/>
        <family val="2"/>
        <scheme val="major"/>
      </rPr>
      <t>UBICACIÓN DE LAS EVIDENCIAS</t>
    </r>
    <r>
      <rPr>
        <sz val="10"/>
        <rFont val="Aptos Display"/>
        <family val="2"/>
        <scheme val="major"/>
      </rPr>
      <t xml:space="preserve">
https://sdht.sharepoint.com/:f:/s/OficinadeControlInterno/EufWeCikJd5NlxYjOS8M8TcB72g1VHbYsTSH0ammFBvc9Q?e=eTD8fO
Repositorio de la Oficina de Control Interno
Sistema de información Documental SIGA 
</t>
    </r>
    <r>
      <rPr>
        <b/>
        <sz val="10"/>
        <rFont val="Aptos Display"/>
        <family val="2"/>
        <scheme val="major"/>
      </rPr>
      <t>VALORACIÓN DE LAS EVIDENCIAS</t>
    </r>
    <r>
      <rPr>
        <sz val="10"/>
        <rFont val="Aptos Display"/>
        <family val="2"/>
        <scheme val="major"/>
      </rPr>
      <t xml:space="preserve">
Al corte no se cuenta con soportes ni evidencias para la valoración que permitan determinar avances respecto de la acción correctiva toda vez que se encuentra recientemente suscrita a partir del 28 de junio de 2023 según certificado  de transmisión y correo electrónico de la misma fecha originado desde el email marisol.murillo@habitatbogota.gov.co. Adicionalmente, se programó el cumplimiento de la acción entre el  28 de junio de 2023 y el 31 de mayo de 2024. Mediante radicado No. 3-2023-6022 del 24 de agosto de 2023 se  allegó información respecto del estado de  la acción pero los enlaces no pudieron examinarse según se informó mediante radicado No. 3-2023-7439 del 16 de octubre de 2023 solicitando las subsanaciones respectivas. Mediante radicado No. 3-2023-6068 del 25 de agosto de 2023 se allega acta con el estado de avance de la acción. Mediante radicado 3-2023-7678 del 24 de octubre de 2023 se remitieron las alertas respecto del estado de la acción. Mediante radicado No. 3-2023-7866 del 01 de noviembre de 2023 se allegaron gestiones, reportes de avance y evidencias respecto de la acción las cuales fueron valoradas mediante radicado No. 3-2023-9390 del 20 de diciembre de 2023 con el cual se concluyó que "</t>
    </r>
    <r>
      <rPr>
        <i/>
        <sz val="10"/>
        <rFont val="Aptos Display"/>
        <family val="2"/>
        <scheme val="major"/>
      </rPr>
      <t>Se aportan como soporte de la acción 8 actas para los períodos julio, agosto, septiembre y octubre de 2023 en las que se evidencia el seguimiento a las obras derivadas del proyecto de inversión 7659 con lo cual se avanza con el 36% en la ejecución de la acción</t>
    </r>
    <r>
      <rPr>
        <sz val="10"/>
        <rFont val="Aptos Display"/>
        <family val="2"/>
        <scheme val="major"/>
      </rPr>
      <t xml:space="preserve">". Mediante radicado 3-2023-9807 del 29 de diciembre de 2023 se remitió el reporte de avances y gestiones respecto de la acción, pero mediante radicado No. 3-2024-182 del 09 de enero de 2024 se comunicó sobre la imposibilidad de examinar las evidencias por funcionalidad del enlace y se solicitó la subsanación.
</t>
    </r>
    <r>
      <rPr>
        <b/>
        <sz val="10"/>
        <rFont val="Aptos Display"/>
        <family val="2"/>
        <scheme val="major"/>
      </rPr>
      <t>AVANCE PORCENTUAL</t>
    </r>
    <r>
      <rPr>
        <sz val="10"/>
        <rFont val="Aptos Display"/>
        <family val="2"/>
        <scheme val="major"/>
      </rPr>
      <t xml:space="preserve">
36%
</t>
    </r>
    <r>
      <rPr>
        <b/>
        <sz val="10"/>
        <rFont val="Aptos Display"/>
        <family val="2"/>
        <scheme val="major"/>
      </rPr>
      <t>CONCEPTO</t>
    </r>
    <r>
      <rPr>
        <sz val="10"/>
        <rFont val="Aptos Display"/>
        <family val="2"/>
        <scheme val="major"/>
      </rPr>
      <t xml:space="preserve">
La acción se conceptúa</t>
    </r>
    <r>
      <rPr>
        <b/>
        <sz val="10"/>
        <rFont val="Aptos Display"/>
        <family val="2"/>
        <scheme val="major"/>
      </rPr>
      <t xml:space="preserve"> EN EJECUCIÓN - DENTRO DE LOS TÉRMINOS y el HALLAZGO ABIERTO.
RECOMENDACIONES
</t>
    </r>
    <r>
      <rPr>
        <sz val="10"/>
        <rFont val="Aptos Display"/>
        <family val="2"/>
        <scheme val="major"/>
      </rPr>
      <t>Allegar los soportes de las mesas de trabajo realizadas para los meses de noviembre y diciembre de 2023.
Mantener la ejecución de la acción y allegar los soportes que demuestren su ejecución para los siguientes meses de enero a mayo de 2024.</t>
    </r>
  </si>
  <si>
    <r>
      <rPr>
        <b/>
        <sz val="10"/>
        <rFont val="Aptos Display"/>
        <family val="2"/>
        <scheme val="major"/>
      </rPr>
      <t>CORTE DEL SEGUIMIENTO Y EVALUACION</t>
    </r>
    <r>
      <rPr>
        <sz val="10"/>
        <rFont val="Aptos Display"/>
        <family val="2"/>
        <scheme val="major"/>
      </rPr>
      <t xml:space="preserve">
31 de Diciembre de 2023
</t>
    </r>
    <r>
      <rPr>
        <b/>
        <sz val="10"/>
        <rFont val="Aptos Display"/>
        <family val="2"/>
        <scheme val="major"/>
      </rPr>
      <t>EVIDENCIAS</t>
    </r>
    <r>
      <rPr>
        <sz val="10"/>
        <rFont val="Aptos Display"/>
        <family val="2"/>
        <scheme val="major"/>
      </rPr>
      <t xml:space="preserve">
Radicado No 3-2024-5056
CBN – 1090 Informe de Gestión y Resultados
</t>
    </r>
    <r>
      <rPr>
        <b/>
        <sz val="10"/>
        <rFont val="Aptos Display"/>
        <family val="2"/>
        <scheme val="major"/>
      </rPr>
      <t>UBICACIÓN DE LAS EVIDENCIAS</t>
    </r>
    <r>
      <rPr>
        <sz val="10"/>
        <rFont val="Aptos Display"/>
        <family val="2"/>
        <scheme val="major"/>
      </rPr>
      <t xml:space="preserve">
https://sdht.sharepoint.com/:f:/s/OficinadeControlInterno/EufWeCikJd5NlxYjOS8M8TcB72g1VHbYsTSH0ammFBvc9Q?e=eTD8fO
Repositorio de la Oficina de Control Interno
Sistema de información Documental SIGA 
</t>
    </r>
    <r>
      <rPr>
        <b/>
        <sz val="10"/>
        <rFont val="Aptos Display"/>
        <family val="2"/>
        <scheme val="major"/>
      </rPr>
      <t>VALORACIÓN DE LAS EVIDENCIAS</t>
    </r>
    <r>
      <rPr>
        <sz val="10"/>
        <rFont val="Aptos Display"/>
        <family val="2"/>
        <scheme val="major"/>
      </rPr>
      <t xml:space="preserve">
Al corte no se cuenta con soportes ni evidencias para la valoración que permitan determinar avances respecto de la acción correctiva toda vez que se encuentra recientemente suscrita a partir del 28 de junio de 2023 según certificado  de transmisión y correo electrónico de la misma fecha originado desde el email marisol.murillo@habitatbogota.gov.co. Adicionalmente, se programó el cumplimiento de la acción entren el  28 de junio de 2023 y el 15 de febrero de 2024. Mediante radicado 3-2023-7678 del 24 de octubre de 2023 se remitieron las alertas respecto del estado de la acción. Mediante radicado  3-2024-5056 Se aporta como evidencia el informe el documento “CBN – 1090 Informe de Gestión y Resultados” el cual contiene el numeral “Informe  ODS 2023” desarrollado entre la página 10 a 22 el cual resulta idóneo y suficiente para conceptuar la acción “Cumplida” y que fue transmito en la Rendición de la Cuenta Anual de la vigencia 2023.
</t>
    </r>
    <r>
      <rPr>
        <b/>
        <sz val="10"/>
        <rFont val="Aptos Display"/>
        <family val="2"/>
        <scheme val="major"/>
      </rPr>
      <t>AVANCE PORCENTUAL</t>
    </r>
    <r>
      <rPr>
        <sz val="10"/>
        <rFont val="Aptos Display"/>
        <family val="2"/>
        <scheme val="major"/>
      </rPr>
      <t xml:space="preserve">
100%
</t>
    </r>
    <r>
      <rPr>
        <b/>
        <sz val="10"/>
        <rFont val="Aptos Display"/>
        <family val="2"/>
        <scheme val="major"/>
      </rPr>
      <t>CONCEPTO</t>
    </r>
    <r>
      <rPr>
        <sz val="10"/>
        <rFont val="Aptos Display"/>
        <family val="2"/>
        <scheme val="major"/>
      </rPr>
      <t xml:space="preserve">
</t>
    </r>
    <r>
      <rPr>
        <b/>
        <sz val="10"/>
        <rFont val="Aptos Display"/>
        <family val="2"/>
        <scheme val="major"/>
      </rPr>
      <t>CUMPLIDA, DENTRO DE LOS TERMINOS y el HALLAZGO ABIERTO</t>
    </r>
    <r>
      <rPr>
        <sz val="10"/>
        <rFont val="Aptos Display"/>
        <family val="2"/>
        <scheme val="major"/>
      </rPr>
      <t xml:space="preserve">, para someterlo a la valoración de la Contraloría de Bogotá en el marco de la Auditoría Financiera y de Gestión vigencia 2024 PAD 2025 para que determine su cierre.
</t>
    </r>
    <r>
      <rPr>
        <b/>
        <sz val="10"/>
        <rFont val="Aptos Display"/>
        <family val="2"/>
        <scheme val="major"/>
      </rPr>
      <t xml:space="preserve">
RECOMENDACIONES</t>
    </r>
    <r>
      <rPr>
        <sz val="10"/>
        <rFont val="Aptos Display"/>
        <family val="2"/>
        <scheme val="major"/>
      </rPr>
      <t xml:space="preserve">
Asegurar que en el informe de gestión y resultados que se prepare al cierre de la vigencia 2024 se desarrolle la información relacionada con los objetivos de desarrollo sostenible ODS en el marco del Plan Distrital de Desarrollo y de los proyectos de inversión que se deriven del mismo.</t>
    </r>
  </si>
  <si>
    <r>
      <rPr>
        <b/>
        <sz val="10"/>
        <rFont val="Aptos Display"/>
        <family val="2"/>
        <scheme val="major"/>
      </rPr>
      <t>CORTE DEL SEGUIMIENTO Y EVALUACION</t>
    </r>
    <r>
      <rPr>
        <sz val="10"/>
        <rFont val="Aptos Display"/>
        <family val="2"/>
        <scheme val="major"/>
      </rPr>
      <t xml:space="preserve">
31 de Diciembre de 2023
</t>
    </r>
    <r>
      <rPr>
        <b/>
        <sz val="10"/>
        <rFont val="Aptos Display"/>
        <family val="2"/>
        <scheme val="major"/>
      </rPr>
      <t xml:space="preserve">
EVIDENCIAS
</t>
    </r>
    <r>
      <rPr>
        <sz val="10"/>
        <rFont val="Aptos Display"/>
        <family val="2"/>
        <scheme val="major"/>
      </rPr>
      <t xml:space="preserve">Memorando 3-2023-7773
Radicado No 3-2024-2966
 Presentación y listados de asistencia jornada 09/13/2023 
Presentación y listados de asistencia jornada 03/22/2024
</t>
    </r>
    <r>
      <rPr>
        <b/>
        <sz val="10"/>
        <rFont val="Aptos Display"/>
        <family val="2"/>
        <scheme val="major"/>
      </rPr>
      <t>UBICACIÓN DE LAS EVIDENCIAS</t>
    </r>
    <r>
      <rPr>
        <sz val="10"/>
        <rFont val="Aptos Display"/>
        <family val="2"/>
        <scheme val="major"/>
      </rPr>
      <t xml:space="preserve">
https://sdht.sharepoint.com/:f:/s/OficinadeControlInterno/EufWeCikJd5NlxYjOS8M8TcB72g1VHbYsTSH0ammFBvc9Q?e=eTD8fO
Repositorio de la Oficina de Control Interno
Sistema de información Documental SIGA 
</t>
    </r>
    <r>
      <rPr>
        <b/>
        <sz val="10"/>
        <rFont val="Aptos Display"/>
        <family val="2"/>
        <scheme val="major"/>
      </rPr>
      <t>VALORACIÓN DE LAS EVIDENCIAS</t>
    </r>
    <r>
      <rPr>
        <sz val="10"/>
        <rFont val="Aptos Display"/>
        <family val="2"/>
        <scheme val="major"/>
      </rPr>
      <t xml:space="preserve">
Al corte no se cuenta con soportes ni evidencias para la valoración que permitan determinar avances respecto de la acción correctiva toda vez que se encuentra recientemente suscrita a partir del 28 de junio de 2023 según certificado  de transmisión y correo electrónico de la misma fecha originado desde el email marisol.murillo@habitatbogota.gov.co. Adicionalmente, se programó el cumplimiento de la acción entren el  28 de junio de 2023 y el 13 de junio de 2024. Mediante radicado 3-2023-7678 del 24 de octubre de 2023 se remitieron las alertas respecto del estado de la acción. Mediante radicado 3-2023-7773 del 27 de octubre de 2023  se allegaron gestiones, reportes de avance y evidencias respecto de la acción las cuales fueron valoradas mediante radicado No.3-2023-9252 del 18 de diciembre de 2023 con el cual se concluyó que "</t>
    </r>
    <r>
      <rPr>
        <i/>
        <sz val="10"/>
        <rFont val="Aptos Display"/>
        <family val="2"/>
        <scheme val="major"/>
      </rPr>
      <t>No se encontraron soportes que permitan demostrar la gestión adelantada respecto de la acción suscrita en el Plan de Mejoramiento</t>
    </r>
    <r>
      <rPr>
        <sz val="10"/>
        <rFont val="Aptos Display"/>
        <family val="2"/>
        <scheme val="major"/>
      </rPr>
      <t xml:space="preserve">". Mediante radicado 3-2024-606 del 25 de enero de 2024 se allegó reporte de gestión,  resultados y soportes los cuales fueron valorados concluyendo que: "El documento "Listado de asistencia Capacitación gestión documental - contractual 11-07-2023" no pudo ser examinado toda vez que se registra como "Dañado". Así mismo se aportan presentaciones de 2023 pero no es posible la verificación de la fecha de desarrollo de la capacitación en tanto no se encuentran identificadas y registro de asistencia de 65 colaboradores por la aplicación TEAMS del 13 de septiembre de 2023, con lo cual se concluye avance del 50%. Mediante Radicado No 3-2024-2966, Se aporta como evidencia presentación de 2023 y de 2024 junto con sus respectivos registros de asistencia virtual y presencial en las  que asistieron 65 y 25 colaboradores los días 13 de septiembre de 2023 y 22 de marzo de 2024 respectivamente, en la que se presentaron temáticas relacionadas con la organización de archivos y Tablas de Retención Documental. Si bien, las capacitaciones fueron ejecutadas dentro del plazo establecido, a las sesiones no asistió la totalidad de las áreas que se describieron en la acción tales como Subsecretaria de Gestión Corporativa, Subsecretaría de Inspección, Vigilancia y Control de Vivienda, Oficina Asesora de Comunicaciones.
</t>
    </r>
    <r>
      <rPr>
        <b/>
        <sz val="10"/>
        <rFont val="Aptos Display"/>
        <family val="2"/>
        <scheme val="major"/>
      </rPr>
      <t>AVANCE PORCENTUAL</t>
    </r>
    <r>
      <rPr>
        <sz val="10"/>
        <rFont val="Aptos Display"/>
        <family val="2"/>
        <scheme val="major"/>
      </rPr>
      <t xml:space="preserve">
100%
</t>
    </r>
    <r>
      <rPr>
        <b/>
        <sz val="10"/>
        <rFont val="Aptos Display"/>
        <family val="2"/>
        <scheme val="major"/>
      </rPr>
      <t>CONCEPTO</t>
    </r>
    <r>
      <rPr>
        <sz val="10"/>
        <rFont val="Aptos Display"/>
        <family val="2"/>
        <scheme val="major"/>
      </rPr>
      <t xml:space="preserve">
Se conceptúa la acción CUMPLIDA - DENTRO DE LOS TÉRMINOS y HALLAZGO ABIERTO para someterla a la valoración de la Contraloría de Bogotá en el marco de la Auditoría Financiera y de Gestión vigencia 2024 PAD 2025 a fin de que determine su cierre.</t>
    </r>
    <r>
      <rPr>
        <b/>
        <sz val="10"/>
        <rFont val="Aptos Display"/>
        <family val="2"/>
        <scheme val="major"/>
      </rPr>
      <t xml:space="preserve">
RECOMENDACIONES
</t>
    </r>
    <r>
      <rPr>
        <sz val="10"/>
        <rFont val="Aptos Display"/>
        <family val="2"/>
        <scheme val="major"/>
      </rPr>
      <t xml:space="preserve"> 1. Asegurar que haya presencia de la totalidad de las dependencias que componen la Entidad y una mayor cobertura y asistencia a las capacitaciones convocadas que se programen posteriormente.</t>
    </r>
  </si>
  <si>
    <r>
      <rPr>
        <b/>
        <sz val="10"/>
        <rFont val="Aptos Display"/>
        <family val="2"/>
        <scheme val="major"/>
      </rPr>
      <t>CORTE DEL SEGUIMIENTO Y EVALUACION</t>
    </r>
    <r>
      <rPr>
        <sz val="10"/>
        <rFont val="Aptos Display"/>
        <family val="2"/>
        <scheme val="major"/>
      </rPr>
      <t xml:space="preserve">
31 de Diciembre de 2023
</t>
    </r>
    <r>
      <rPr>
        <b/>
        <sz val="10"/>
        <rFont val="Aptos Display"/>
        <family val="2"/>
        <scheme val="major"/>
      </rPr>
      <t xml:space="preserve">
EVIDENCIAS
</t>
    </r>
    <r>
      <rPr>
        <sz val="10"/>
        <rFont val="Aptos Display"/>
        <family val="2"/>
        <scheme val="major"/>
      </rPr>
      <t xml:space="preserve">Ninguna
</t>
    </r>
    <r>
      <rPr>
        <b/>
        <sz val="10"/>
        <rFont val="Aptos Display"/>
        <family val="2"/>
        <scheme val="major"/>
      </rPr>
      <t>UBICACIÓN DE LAS EVIDENCIAS</t>
    </r>
    <r>
      <rPr>
        <sz val="10"/>
        <rFont val="Aptos Display"/>
        <family val="2"/>
        <scheme val="major"/>
      </rPr>
      <t xml:space="preserve">
https://sdht.sharepoint.com/:f:/s/OficinadeControlInterno/EufWeCikJd5NlxYjOS8M8TcB72g1VHbYsTSH0ammFBvc9Q?e=eTD8fO
Repositorio de la Oficina de Control Interno
Sistema de información Documental SIGA 
</t>
    </r>
    <r>
      <rPr>
        <b/>
        <sz val="10"/>
        <rFont val="Aptos Display"/>
        <family val="2"/>
        <scheme val="major"/>
      </rPr>
      <t>VALORACIÓN DE LAS EVIDENCIAS</t>
    </r>
    <r>
      <rPr>
        <sz val="10"/>
        <rFont val="Aptos Display"/>
        <family val="2"/>
        <scheme val="major"/>
      </rPr>
      <t xml:space="preserve">
Al corte no se cuenta con soportes ni evidencias para la valoración que permitan determinar avances respecto de la acción correctiva toda vez que se encuentra recientemente suscrita a partir del 28 de junio de 2023 según certificado  de transmisión y correo electrónico de la misma fecha originado desde el email marisol.murillo@habitatbogota.gov.co. Mediante radicado 3-2023-7678 del 24 de octubre de 2023 se remitieron las alertas respecto del estado de la acción.
</t>
    </r>
    <r>
      <rPr>
        <b/>
        <sz val="10"/>
        <rFont val="Aptos Display"/>
        <family val="2"/>
        <scheme val="major"/>
      </rPr>
      <t>AVANCE PORCENTUAL</t>
    </r>
    <r>
      <rPr>
        <sz val="10"/>
        <rFont val="Aptos Display"/>
        <family val="2"/>
        <scheme val="major"/>
      </rPr>
      <t xml:space="preserve">
0%
</t>
    </r>
    <r>
      <rPr>
        <b/>
        <sz val="10"/>
        <rFont val="Aptos Display"/>
        <family val="2"/>
        <scheme val="major"/>
      </rPr>
      <t>CONCEPTO</t>
    </r>
    <r>
      <rPr>
        <sz val="10"/>
        <rFont val="Aptos Display"/>
        <family val="2"/>
        <scheme val="major"/>
      </rPr>
      <t xml:space="preserve">
La acción se conceptúa</t>
    </r>
    <r>
      <rPr>
        <b/>
        <sz val="10"/>
        <rFont val="Aptos Display"/>
        <family val="2"/>
        <scheme val="major"/>
      </rPr>
      <t xml:space="preserve"> SIN INICIAR - DENTRO DE LOS TÉRMINOS y el HALLAZGO ABIERTO.</t>
    </r>
  </si>
  <si>
    <r>
      <rPr>
        <b/>
        <sz val="10"/>
        <rFont val="Aptos Display"/>
        <family val="2"/>
        <scheme val="major"/>
      </rPr>
      <t>CORTE DEL SEGUIMIENTO Y EVALUACION</t>
    </r>
    <r>
      <rPr>
        <sz val="10"/>
        <rFont val="Aptos Display"/>
        <family val="2"/>
        <scheme val="major"/>
      </rPr>
      <t xml:space="preserve">
31 de Diciembre de 2023
</t>
    </r>
    <r>
      <rPr>
        <b/>
        <sz val="10"/>
        <rFont val="Aptos Display"/>
        <family val="2"/>
        <scheme val="major"/>
      </rPr>
      <t>EVIDENCIAS</t>
    </r>
    <r>
      <rPr>
        <sz val="10"/>
        <rFont val="Aptos Display"/>
        <family val="2"/>
        <scheme val="major"/>
      </rPr>
      <t xml:space="preserve">
Radicado 2-2023-68581
Radicado 2-2023-71770
Radicado 3-2023-7884
</t>
    </r>
    <r>
      <rPr>
        <b/>
        <sz val="10"/>
        <rFont val="Aptos Display"/>
        <family val="2"/>
        <scheme val="major"/>
      </rPr>
      <t xml:space="preserve">
UBICACIÓN DE LAS EVIDENCIAS
</t>
    </r>
    <r>
      <rPr>
        <sz val="10"/>
        <rFont val="Aptos Display"/>
        <family val="2"/>
        <scheme val="major"/>
      </rPr>
      <t xml:space="preserve">https://sdht.sharepoint.com/:f:/s/OficinadeControlInterno/EufWeCikJd5NlxYjOS8M8TcB72g1VHbYsTSH0ammFBvc9Q?e=eTD8fO
Repositorio de la Oficina de Control Interno
Sistema de información Documental SIGA 
</t>
    </r>
    <r>
      <rPr>
        <b/>
        <sz val="10"/>
        <rFont val="Aptos Display"/>
        <family val="2"/>
        <scheme val="major"/>
      </rPr>
      <t>VALORACIÓN DE LAS EVIDENCIAS</t>
    </r>
    <r>
      <rPr>
        <sz val="10"/>
        <rFont val="Aptos Display"/>
        <family val="2"/>
        <scheme val="major"/>
      </rPr>
      <t xml:space="preserve">
Al corte no se cuenta con soportes ni evidencias para la valoración que permitan determinar avances respecto de la acción correctiva toda vez que se encuentra recientemente suscrita a partir del 28 de junio de 2023 según certificado  de transmisión y correo electrónico de la misma fecha originado desde el email marisol.murillo@habitatbogota.gov.co. Adicionalmente, se programó el cumplimiento de la acción entren el  28 de junio de 2023 y el 28 de febrero de 2024. Mediante radicado 3-2023-7678 del 24 de octubre de 2023 se remitieron las alertas respecto del estado de la acción. Mediante radicado 3-2023-7884  se allegó reporte de gestión,  resultados y soportes los cuales fueron valorados según radicado 3-2023-9452 concluyendo que "</t>
    </r>
    <r>
      <rPr>
        <i/>
        <sz val="10"/>
        <rFont val="Aptos Display"/>
        <family val="2"/>
        <scheme val="major"/>
      </rPr>
      <t xml:space="preserve">Se aportan como soportes los radicados 2-2023-68581 del 25 de septiembre de 2023 y 2-2023-71770 del 06 de octubre de 2023 cursados a RENOBO solicitando la entrega de información con el objeto de proceder con la legalización de los saldos del convenio No. 407 de 2013 por valor de $5.093.845.844. Luego de valorados los soportes se conceptúa que, si bien los requerimientos fueron cursados, no fue allegada la respuesta de parte de RENOBO aportando la información requerida para la legalización del valor del convenio. Por lo anterior, se aceptan los soportes conceptuando la acción “Cumplida” bajo las siguientes condiciones: 1. Allegar los soportes de respuesta suministrada por la Empresa RENOBO o, en su defecto, informar si esa Entidad aún no ha dado contestación. 2. Allegar los comprobantes contables que permitan demostrar la legalización del convenio No. 407 por valor de $5.093.845.844. En todo caso, se advierte que el cierre del hallazgo queda sujeto a la valoración que realice la Contraloría de Bogotá en el marco de la Auditoría de Control Fiscal en la Modalidad de Regularidad PAD 2024 vigencia 2023". </t>
    </r>
    <r>
      <rPr>
        <sz val="10"/>
        <rFont val="Aptos Display"/>
        <family val="2"/>
        <scheme val="major"/>
      </rPr>
      <t>Mediante radicado  3-2024-446 del 19 de enero de 2024 se allegó reporte de gestión,  resultados y soportes los cuales fueron valorados concluyendo que "Se aporta como soporte otrosí modificatorio No.10 con el cual se concede la prorroga No. 8 del  Convenio Interadministrativo 407 de 2013 sin que existan soportes respecto de la legalización de los recursos, razón por la que los niveles de eficacia, eficiencia y efectividad se mantienen con la misma valoración".</t>
    </r>
    <r>
      <rPr>
        <i/>
        <sz val="10"/>
        <rFont val="Aptos Display"/>
        <family val="2"/>
        <scheme val="major"/>
      </rPr>
      <t xml:space="preserve">
</t>
    </r>
    <r>
      <rPr>
        <sz val="10"/>
        <rFont val="Aptos Display"/>
        <family val="2"/>
        <scheme val="major"/>
      </rPr>
      <t xml:space="preserve">
</t>
    </r>
    <r>
      <rPr>
        <b/>
        <sz val="10"/>
        <rFont val="Aptos Display"/>
        <family val="2"/>
        <scheme val="major"/>
      </rPr>
      <t>AVANCE PORCENTUAL</t>
    </r>
    <r>
      <rPr>
        <sz val="10"/>
        <rFont val="Aptos Display"/>
        <family val="2"/>
        <scheme val="major"/>
      </rPr>
      <t xml:space="preserve">
100%
</t>
    </r>
    <r>
      <rPr>
        <b/>
        <sz val="10"/>
        <rFont val="Aptos Display"/>
        <family val="2"/>
        <scheme val="major"/>
      </rPr>
      <t xml:space="preserve">
CONCEPTO</t>
    </r>
    <r>
      <rPr>
        <sz val="10"/>
        <rFont val="Aptos Display"/>
        <family val="2"/>
        <scheme val="major"/>
      </rPr>
      <t xml:space="preserve">
La acción se conceptúa </t>
    </r>
    <r>
      <rPr>
        <b/>
        <sz val="10"/>
        <rFont val="Aptos Display"/>
        <family val="2"/>
        <scheme val="major"/>
      </rPr>
      <t>CUMPLIDA, DENTRO DE LOS TERMINOS y el HALLAZGO ABIERTO</t>
    </r>
    <r>
      <rPr>
        <sz val="10"/>
        <rFont val="Aptos Display"/>
        <family val="2"/>
        <scheme val="major"/>
      </rPr>
      <t xml:space="preserve">, para someterlo a la valoración de la Contraloría de Bogotá en el marco de la Auditoría de Control Fiscal en la Modalidad Financiera y de Gestión  vigencia 2023 PAD 2024.
</t>
    </r>
    <r>
      <rPr>
        <b/>
        <sz val="10"/>
        <rFont val="Aptos Display"/>
        <family val="2"/>
        <scheme val="major"/>
      </rPr>
      <t xml:space="preserve">
RECOMENDACIONES
</t>
    </r>
    <r>
      <rPr>
        <sz val="10"/>
        <rFont val="Aptos Display"/>
        <family val="2"/>
        <scheme val="major"/>
      </rPr>
      <t>Allegar los soportes referidos anteriormente, antes de la culminación de la vigencia actual con el fin de contar con las evidencias suficientes para respaldar el concepto de cumplimiento ante la Contraloría de Bogotá.</t>
    </r>
  </si>
  <si>
    <r>
      <rPr>
        <b/>
        <sz val="10"/>
        <rFont val="Aptos Display"/>
        <family val="2"/>
        <scheme val="major"/>
      </rPr>
      <t>CORTE DEL SEGUIMIENTO Y EVALUACION</t>
    </r>
    <r>
      <rPr>
        <sz val="10"/>
        <rFont val="Aptos Display"/>
        <family val="2"/>
        <scheme val="major"/>
      </rPr>
      <t xml:space="preserve">
31 de Diciembre de 2023
</t>
    </r>
    <r>
      <rPr>
        <b/>
        <sz val="10"/>
        <rFont val="Aptos Display"/>
        <family val="2"/>
        <scheme val="major"/>
      </rPr>
      <t xml:space="preserve">
EVIDENCIAS</t>
    </r>
    <r>
      <rPr>
        <sz val="10"/>
        <rFont val="Aptos Display"/>
        <family val="2"/>
        <scheme val="major"/>
      </rPr>
      <t xml:space="preserve">
Radicado 3-2023-7884
Radicado 2-2023-63365
Radicado 3-2023-5056
Radicado 3-2023-5203
Radicado 3-2023-5318
Radicado 3-2023-5320
Radicado 3-2023-6783
Radicado 3-2023-6988
Radicado 2-2023-75096
Otrosí No.15 Prórroga No.9 Convenio Interadministrativo No, 234 de 2014
Comprobantes contables
3-2024-392
ANX-2024-409_3
ANX-2024-409_4
ANX-2024-409_5
ANX-2024-409_6
ANX-2024-409_7
ANX-2024-409_8
ANX-2024-409_9
</t>
    </r>
    <r>
      <rPr>
        <b/>
        <sz val="10"/>
        <rFont val="Aptos Display"/>
        <family val="2"/>
        <scheme val="major"/>
      </rPr>
      <t>UBICACIÓN DE LAS EVIDENCIAS</t>
    </r>
    <r>
      <rPr>
        <sz val="10"/>
        <rFont val="Aptos Display"/>
        <family val="2"/>
        <scheme val="major"/>
      </rPr>
      <t xml:space="preserve">
https://sdht.sharepoint.com/:f:/s/OficinadeControlInterno/EufWeCikJd5NlxYjOS8M8TcB72g1VHbYsTSH0ammFBvc9Q?e=eTD8fO
Repositorio de la Oficina de Control Interno
Sistema de información Documental SIGA 
</t>
    </r>
    <r>
      <rPr>
        <b/>
        <sz val="10"/>
        <rFont val="Aptos Display"/>
        <family val="2"/>
        <scheme val="major"/>
      </rPr>
      <t xml:space="preserve">
VALORACIÓN DE LAS EVIDENCIAS
</t>
    </r>
    <r>
      <rPr>
        <sz val="10"/>
        <rFont val="Aptos Display"/>
        <family val="2"/>
        <scheme val="major"/>
      </rPr>
      <t>Al corte no se cuenta con soportes ni evidencias para la valoración que permitan determinar avances respecto de la acción correctiva toda vez que se encuentra recientemente suscrita a partir del 28 de junio de 2023 según certificado  de transmisión y correo electrónico de la misma fecha originado desde el email marisol.murillo@habitatbogota.gov.co. Adicionalmente, se programó el cumplimiento de la acción entren el  28 de junio de 2023 y el 28 de febrero de 2024. Mediante radicado 3-2023-7678 del 24 de octubre de 2023 se remitieron las alertas respecto del estado de la acción. Mediante radicado 3-2023-7884  se allegó reporte de gestión,  resultados y soportes los cuales fueron valorados según radicado 3-2023-9452 concluyendo que "</t>
    </r>
    <r>
      <rPr>
        <i/>
        <sz val="10"/>
        <rFont val="Aptos Display"/>
        <family val="2"/>
        <scheme val="major"/>
      </rPr>
      <t xml:space="preserve">Se aportan como evidencias de la ejecución de la acción el radicado 2-2023-63365 con el cual se cursó requerimiento a la Caja de Vivienda Popular solicitando información respecto de la asignación mediante sorteo de 141 hogares beneficiarios y modificaciones a los actos administrativos correspondientes. Adicionalmente se aportaron 6 comunicaciones internas con las cuales se solicita a la Subdirección Financiera la legalización de recursos por una cuantía de $1.921.229.120 del convenio No. 234 de 2014, de los cuales se encuentran pendientes los comprobantes contables. De acuerdo con lo anterior, la acción registra un avance del 50%.".  </t>
    </r>
    <r>
      <rPr>
        <sz val="10"/>
        <rFont val="Aptos Display"/>
        <family val="2"/>
        <scheme val="major"/>
      </rPr>
      <t xml:space="preserve">Mediante radicado 3-2024-446 del 19 de enero de 2024 se allegó reporte de gestión,  resultados y soportes los cuales fueron valorados concluyendo que "Se aportó como evidencia el radicado 2-2023-75096 del 26 de octubre de 2023 con el cual se cursó requerimiento de documentación para la legalización del Subsidio Distrital de Vivienda en Especie para el Proyecto Arboleda Santa Teresita y se evidenciaron soportes de legalización por valor de $1.954.203.760 junto con otrosí modificatorio de prórroga No. 9 del Convenio Interadministrativo No.234 de 2014, con  lo cual se conceptúa cumplida la acción. 
</t>
    </r>
    <r>
      <rPr>
        <b/>
        <sz val="10"/>
        <rFont val="Aptos Display"/>
        <family val="2"/>
        <scheme val="major"/>
      </rPr>
      <t>AVANCE PORCENTUAL</t>
    </r>
    <r>
      <rPr>
        <sz val="10"/>
        <rFont val="Aptos Display"/>
        <family val="2"/>
        <scheme val="major"/>
      </rPr>
      <t xml:space="preserve">
100%
</t>
    </r>
    <r>
      <rPr>
        <b/>
        <sz val="10"/>
        <rFont val="Aptos Display"/>
        <family val="2"/>
        <scheme val="major"/>
      </rPr>
      <t>CONCEPTO</t>
    </r>
    <r>
      <rPr>
        <sz val="10"/>
        <rFont val="Aptos Display"/>
        <family val="2"/>
        <scheme val="major"/>
      </rPr>
      <t xml:space="preserve">
Se conceptúo que la acción se encuentra</t>
    </r>
    <r>
      <rPr>
        <b/>
        <sz val="10"/>
        <rFont val="Aptos Display"/>
        <family val="2"/>
        <scheme val="major"/>
      </rPr>
      <t xml:space="preserve"> CUMPLIDA, DENTRO DE LOS TERMINOS y el HALLAZGO ABIERTO</t>
    </r>
    <r>
      <rPr>
        <sz val="10"/>
        <rFont val="Aptos Display"/>
        <family val="2"/>
        <scheme val="major"/>
      </rPr>
      <t xml:space="preserve">, para someterlo a la valoración de la Contraloría de Bogotá en el marco de la Auditoría de Control Fiscal en la Modalidad Financiera y de Gestión vigencia 2024 PAD 2025 para que determine su cierre.
</t>
    </r>
    <r>
      <rPr>
        <b/>
        <sz val="10"/>
        <rFont val="Aptos Display"/>
        <family val="2"/>
        <scheme val="major"/>
      </rPr>
      <t>+V36</t>
    </r>
  </si>
  <si>
    <r>
      <rPr>
        <b/>
        <sz val="10"/>
        <rFont val="Aptos Display"/>
        <family val="2"/>
        <scheme val="major"/>
      </rPr>
      <t>CORTE DEL SEGUIMIENTO Y EVALUACION</t>
    </r>
    <r>
      <rPr>
        <sz val="10"/>
        <rFont val="Aptos Display"/>
        <family val="2"/>
        <scheme val="major"/>
      </rPr>
      <t xml:space="preserve">
31 de Diciembre de 2023
</t>
    </r>
    <r>
      <rPr>
        <b/>
        <sz val="10"/>
        <rFont val="Aptos Display"/>
        <family val="2"/>
        <scheme val="major"/>
      </rPr>
      <t xml:space="preserve">
EVIDENCIAS
</t>
    </r>
    <r>
      <rPr>
        <sz val="10"/>
        <rFont val="Aptos Display"/>
        <family val="2"/>
        <scheme val="major"/>
      </rPr>
      <t xml:space="preserve">Radicado 3-2023-7852
1, Acta de Reunión (Hallazgo 3.2.1.2 Acción 1)
2, Etapas del proceso de notificación (Anexo Hallazgo 3.2.1.1 Acción 1)
Radicado 3-2024-1262
 INSTRUCTIVO CONTROL DE TIEMPOS SICV 2024
 3.2.1.1 Accion 1 Sistema de alertas
</t>
    </r>
    <r>
      <rPr>
        <b/>
        <sz val="10"/>
        <rFont val="Aptos Display"/>
        <family val="2"/>
        <scheme val="major"/>
      </rPr>
      <t xml:space="preserve">
UBICACIÓN DE LAS EVIDENCIAS
</t>
    </r>
    <r>
      <rPr>
        <sz val="10"/>
        <rFont val="Aptos Display"/>
        <family val="2"/>
        <scheme val="major"/>
      </rPr>
      <t xml:space="preserve">https://sdht.sharepoint.com/:f:/s/OficinadeControlInterno/EufWeCikJd5NlxYjOS8M8TcB72g1VHbYsTSH0ammFBvc9Q?e=eTD8fO
Repositorio de la Oficina de Control Interno
Sistema de información Documental SIGA 
</t>
    </r>
    <r>
      <rPr>
        <b/>
        <sz val="10"/>
        <rFont val="Aptos Display"/>
        <family val="2"/>
        <scheme val="major"/>
      </rPr>
      <t>VALORACIÓN DE LAS EVIDENCIAS</t>
    </r>
    <r>
      <rPr>
        <sz val="10"/>
        <rFont val="Aptos Display"/>
        <family val="2"/>
        <scheme val="major"/>
      </rPr>
      <t xml:space="preserve">
En el Comité CICCI del 27 de septiembre de 2023 se presentó y aprobó la propuesta del Plan del Mejoramiento el cual fue suscrito y transmitido por el Despacho a través del Sistema de Información para la Vigilancia y el Control Fiscal, según certificado del 02 de octubre de 2023 remitido mediante correo electrónico la misma fecha. Mediante radicado 3-2023-7678 se remitió el estado general de estados y alertas de las acciones suscritas en el plan de mejoramiento Contraloría de Bogotá. Mediante radicado No. Radicado 3-2023-7852 del 30 de octubre de 2023 se allegaron gestiones, reportes de avance y evidencias respecto de la acción las cuales fueron valoradas mediante radicado No. 3-2023-9375 del 19 de diciembre de 2023 con el cual se concluyó que "</t>
    </r>
    <r>
      <rPr>
        <i/>
        <sz val="10"/>
        <rFont val="Aptos Display"/>
        <family val="2"/>
        <scheme val="major"/>
      </rPr>
      <t>Los documentos aportados dan cuenta de las gestiones iniciales para el diseño del sistema de alertas y/o semáforo, con lo cual se estima un avance del 10%.</t>
    </r>
    <r>
      <rPr>
        <sz val="10"/>
        <rFont val="Aptos Display"/>
        <family val="2"/>
        <scheme val="major"/>
      </rPr>
      <t xml:space="preserve">". Mediante Radicado 3-2024-1262  Se aporta como evidencia una macro en Excel que contiene el registro de procesos sancionatorios en sus etapas de notificación, ejecutoria y cobro persuasivo con su respectivo instructivo lo cual es suficiente para conceptuar la acción “Cumplida”.
</t>
    </r>
    <r>
      <rPr>
        <b/>
        <sz val="10"/>
        <rFont val="Aptos Display"/>
        <family val="2"/>
        <scheme val="major"/>
      </rPr>
      <t>AVANCE PORCENTUAL</t>
    </r>
    <r>
      <rPr>
        <sz val="10"/>
        <rFont val="Aptos Display"/>
        <family val="2"/>
        <scheme val="major"/>
      </rPr>
      <t xml:space="preserve">
100%
</t>
    </r>
    <r>
      <rPr>
        <b/>
        <sz val="10"/>
        <rFont val="Aptos Display"/>
        <family val="2"/>
        <scheme val="major"/>
      </rPr>
      <t>CONCEPTO</t>
    </r>
    <r>
      <rPr>
        <sz val="10"/>
        <rFont val="Aptos Display"/>
        <family val="2"/>
        <scheme val="major"/>
      </rPr>
      <t xml:space="preserve">
La acción se conceptúa </t>
    </r>
    <r>
      <rPr>
        <b/>
        <sz val="10"/>
        <rFont val="Aptos Display"/>
        <family val="2"/>
        <scheme val="major"/>
      </rPr>
      <t xml:space="preserve"> CUMPLIDA – DENTRO DE LOS TÉRMINOS y HALLAZGO ABIERTO para someterla a la valoración de la Con
traloría de Bogotá en el marco de la Auditoría Financiera y de Gestión vigencia 2024 PAD 2025 y determine su cierre.</t>
    </r>
    <r>
      <rPr>
        <sz val="10"/>
        <rFont val="Aptos Display"/>
        <family val="2"/>
        <scheme val="major"/>
      </rPr>
      <t xml:space="preserve">
</t>
    </r>
    <r>
      <rPr>
        <b/>
        <sz val="10"/>
        <rFont val="Aptos Display"/>
        <family val="2"/>
        <scheme val="major"/>
      </rPr>
      <t xml:space="preserve">
RECOMENDACIONES
</t>
    </r>
    <r>
      <rPr>
        <sz val="10"/>
        <rFont val="Aptos Display"/>
        <family val="2"/>
        <scheme val="major"/>
      </rPr>
      <t>Mantener la operación del Sistema de Alertas de los procesos administrativos sancionatorios, en tanto su operación será verifi
cada para comprobar su efectividad.</t>
    </r>
  </si>
  <si>
    <r>
      <rPr>
        <b/>
        <sz val="10"/>
        <rFont val="Aptos Display"/>
        <family val="2"/>
        <scheme val="major"/>
      </rPr>
      <t>CORTE DEL SEGUIMIENTO Y EVALUACION</t>
    </r>
    <r>
      <rPr>
        <sz val="10"/>
        <rFont val="Aptos Display"/>
        <family val="2"/>
        <scheme val="major"/>
      </rPr>
      <t xml:space="preserve">
31 de Diciembre de 2023
</t>
    </r>
    <r>
      <rPr>
        <b/>
        <sz val="10"/>
        <rFont val="Aptos Display"/>
        <family val="2"/>
        <scheme val="major"/>
      </rPr>
      <t>EVIDENCIAS</t>
    </r>
    <r>
      <rPr>
        <sz val="10"/>
        <rFont val="Aptos Display"/>
        <family val="2"/>
        <scheme val="major"/>
      </rPr>
      <t xml:space="preserve">
Radicado 3-2023-7852
Documento con las especificaciones de realización de la muestra cuatrimestral. (Hallazgo 3.2.1.1. Acción 2)
Radicado 3-2024-1262
 Documento Excel 3.2.1.1 Acción 2 Muestra aleatoria cobro persuasivo
</t>
    </r>
    <r>
      <rPr>
        <b/>
        <sz val="10"/>
        <rFont val="Aptos Display"/>
        <family val="2"/>
        <scheme val="major"/>
      </rPr>
      <t>UBICACIÓN DE LAS EVIDENCIAS</t>
    </r>
    <r>
      <rPr>
        <sz val="10"/>
        <rFont val="Aptos Display"/>
        <family val="2"/>
        <scheme val="major"/>
      </rPr>
      <t xml:space="preserve">
https://sdht.sharepoint.com/:f:/s/OficinadeControlInterno/EufWeCikJd5NlxYjOS8M8TcB72g1VHbYsTSH0ammFBvc9Q?e=eTD8fO
Repositorio de la Oficina de Control Interno
Sistema de información Documental SIGA 
</t>
    </r>
    <r>
      <rPr>
        <b/>
        <sz val="10"/>
        <rFont val="Aptos Display"/>
        <family val="2"/>
        <scheme val="major"/>
      </rPr>
      <t xml:space="preserve">VALORACIÓN DE LAS EVIDENCIAS
</t>
    </r>
    <r>
      <rPr>
        <sz val="10"/>
        <rFont val="Aptos Display"/>
        <family val="2"/>
        <scheme val="major"/>
      </rPr>
      <t xml:space="preserve">En el Comité CICCI del 27 de septiembre de 2023 se presentó y aprobó la propuesta del Plan del Mejoramiento el cual fue suscrito y transmitido por el Despacho a través del Sistema de Información para la Vigilancia y el Control Fiscal, según certificado del 02 de octubre de 2023 remitido mediante correo electrónico la misma fecha. Mediante radicado 3-2023-7678 se remitió el estado general de estados y alertas de las acciones suscritas en el plan de mejoramiento Contraloría de Bogotá. Mediante radicado No. Radicado 3-2023-7852 del 30 de octubre de 2023 se allegaron gestiones, reportes de avance y evidencias respecto de la acción las cuales fueron valoradas mediante radicado No. 3-2023-9375 del 19 de diciembre de 2023 con el cual se concluyó que "Los documentos aportados dan cuenta de las gestiones iniciales para la planificación para lo toma de tres muestras aleatorias para un total de 400 expedientes, con lo cual se estima un avance del 10%.". Mediante Radicado 3-2024-1262,  Se aporta base de datos con la relación de 80 procesos sancionatorios de cobro persuasivo que corresponde con la primera muestra  aleatoria tomada respecto del universo de expedientes con lo cual se conceptúa un avance del 33%.
</t>
    </r>
    <r>
      <rPr>
        <b/>
        <sz val="10"/>
        <rFont val="Aptos Display"/>
        <family val="2"/>
        <scheme val="major"/>
      </rPr>
      <t>AVANCE PORCENTUAL</t>
    </r>
    <r>
      <rPr>
        <sz val="10"/>
        <rFont val="Aptos Display"/>
        <family val="2"/>
        <scheme val="major"/>
      </rPr>
      <t xml:space="preserve">
33%
</t>
    </r>
    <r>
      <rPr>
        <b/>
        <sz val="10"/>
        <rFont val="Aptos Display"/>
        <family val="2"/>
        <scheme val="major"/>
      </rPr>
      <t>CONCEPTO</t>
    </r>
    <r>
      <rPr>
        <sz val="10"/>
        <rFont val="Aptos Display"/>
        <family val="2"/>
        <scheme val="major"/>
      </rPr>
      <t xml:space="preserve">
La acción se conceptúa </t>
    </r>
    <r>
      <rPr>
        <b/>
        <sz val="10"/>
        <rFont val="Aptos Display"/>
        <family val="2"/>
        <scheme val="major"/>
      </rPr>
      <t>EN EJECUCIÓN – CON AVANCE - DENTRO DE LOS TÉRMINOS y HALLAZGO ABIERTO</t>
    </r>
    <r>
      <rPr>
        <sz val="10"/>
        <rFont val="Aptos Display"/>
        <family val="2"/>
        <scheme val="major"/>
      </rPr>
      <t xml:space="preserve">
</t>
    </r>
    <r>
      <rPr>
        <b/>
        <sz val="10"/>
        <rFont val="Aptos Display"/>
        <family val="2"/>
        <scheme val="major"/>
      </rPr>
      <t xml:space="preserve">
RECOMENDACIONES
</t>
    </r>
    <r>
      <rPr>
        <sz val="10"/>
        <rFont val="Aptos Display"/>
        <family val="2"/>
        <scheme val="major"/>
      </rPr>
      <t xml:space="preserve"> Tomar la segunda muestra aleatoria de los expedientes sancionatorios para verificar las acciones de cobro persuasivo realizadas. Se deja la claridad que la relación de los expedientes debe ser diferente a la primera relación aportada.</t>
    </r>
  </si>
  <si>
    <r>
      <rPr>
        <b/>
        <sz val="10"/>
        <rFont val="Aptos Display"/>
        <family val="2"/>
        <scheme val="major"/>
      </rPr>
      <t>CORTE DEL SEGUIMIENTO Y EVALUACION</t>
    </r>
    <r>
      <rPr>
        <sz val="10"/>
        <rFont val="Aptos Display"/>
        <family val="2"/>
        <scheme val="major"/>
      </rPr>
      <t xml:space="preserve">
31 de Diciembre de 2023
</t>
    </r>
    <r>
      <rPr>
        <b/>
        <sz val="10"/>
        <rFont val="Aptos Display"/>
        <family val="2"/>
        <scheme val="major"/>
      </rPr>
      <t>EVIDENCIAS</t>
    </r>
    <r>
      <rPr>
        <sz val="10"/>
        <rFont val="Aptos Display"/>
        <family val="2"/>
        <scheme val="major"/>
      </rPr>
      <t xml:space="preserve">
Radicado 3-2023-7852
Hallazgo 3.2.1.2 Acción 1
Rad. 3-2024-1262
</t>
    </r>
    <r>
      <rPr>
        <b/>
        <sz val="10"/>
        <rFont val="Aptos Display"/>
        <family val="2"/>
        <scheme val="major"/>
      </rPr>
      <t xml:space="preserve">UBICACIÓN DE LAS EVIDENCIAS
</t>
    </r>
    <r>
      <rPr>
        <sz val="10"/>
        <rFont val="Aptos Display"/>
        <family val="2"/>
        <scheme val="major"/>
      </rPr>
      <t xml:space="preserve">https://sdht.sharepoint.com/:f:/s/OficinadeControlInterno/EufWeCikJd5NlxYjOS8M8TcB72g1VHbYsTSH0ammFBvc9Q?e=eTD8fO
Repositorio de la Oficina de Control Interno
Sistema de información Documental SIGA
Radicado No. 3-2024-2999
 Acta del 20 de marzo de 2024
 Registro de asistencia del 20 de marzo de 2024
 Presentación Capacitación 1 Proceso de cobro investigaciones administrativas SIVCV 
</t>
    </r>
    <r>
      <rPr>
        <b/>
        <sz val="10"/>
        <rFont val="Aptos Display"/>
        <family val="2"/>
        <scheme val="major"/>
      </rPr>
      <t xml:space="preserve">VALORACIÓN DE LAS EVIDENCIAS
</t>
    </r>
    <r>
      <rPr>
        <sz val="10"/>
        <rFont val="Aptos Display"/>
        <family val="2"/>
        <scheme val="major"/>
      </rPr>
      <t>En el Comité CICCI del 27 de septiembre de 2023 se presentó y aprobó la propuesta del Plan del Mejoramiento el cual fue suscrito y transmitido por el Despacho a través del Sistema de Información para la Vigilancia y el Control Fiscal, según certificado del 02 de octubre de 2023 remitido mediante correo electrónico la misma fecha. Mediante radicado 3-2023-7678 se remitió el estado general de estados y alertas de las acciones suscritas en el plan de mejoramiento Contraloría de Bogotá. Mediante radicado No. Radicado 3-2023-7852 del 30 de octubre de 2023 se allegaron gestiones, reportes de avance y evidencias respecto de la acción las cuales fueron valoradas mediante radicado No. 3-2023-9375 del 19 de diciembre de 2023 con el cual se concluyó que "</t>
    </r>
    <r>
      <rPr>
        <i/>
        <sz val="10"/>
        <rFont val="Aptos Display"/>
        <family val="2"/>
        <scheme val="major"/>
      </rPr>
      <t>Se aporta como evidencia un documento en archivo Word que contiene las fechas para la realización de las capacitaciones programadas para el 20 de marzo de 2024 y el 20 de octubre de 2024. Sin embargo, este documento adolece de las características y atributos necesarios para la valoración de evidencias, con lo cual no es posible estimar ningún avance. Adicionalmente es conveniente que la última fecha de la capacitación estimada para el 20 de octubre de 2024 se realice antes toda vez que la acción se vence el 19 de septiembre de 2024.</t>
    </r>
    <r>
      <rPr>
        <sz val="10"/>
        <rFont val="Aptos Display"/>
        <family val="2"/>
        <scheme val="major"/>
      </rPr>
      <t xml:space="preserve">". Mediante memorando Rad 3-2024-1262 se informó que “Frente estado de hallazgos y acciones vigentes que están pendientes de iniciar al cierre  de la vigencia 2023 esta Subdirección informa que teniendo presente que a la fecha aún está pendiente la contratación del personal de la  Subdirección y a quien va dirigida la capacitación sobre el proceso de cobro conforme al Procedimiento PM05-PR11 cobro persuasivo se  fijaron para las siguientes fechas:  Capacitación 1 - marzo 20 del 2024  Capacitación 2 - agosto de 20 de 2024” De acuerdo con lo anterior, la acción no registra avances. Mediante Radicado No. 3-2024-2999,Se aporta presentación, acta y registro de asistencia del 20 de marzo de 2024 a la cual asistieron 8 colaboradores de la Subsecretaria de  Inspección, Vigilancia y Control de Vivienda, con lo cual se conceptúa un avance del 50%.
</t>
    </r>
    <r>
      <rPr>
        <b/>
        <sz val="10"/>
        <rFont val="Aptos Display"/>
        <family val="2"/>
        <scheme val="major"/>
      </rPr>
      <t>AVANCE PORCENTUAL</t>
    </r>
    <r>
      <rPr>
        <sz val="10"/>
        <rFont val="Aptos Display"/>
        <family val="2"/>
        <scheme val="major"/>
      </rPr>
      <t xml:space="preserve">
50%
</t>
    </r>
    <r>
      <rPr>
        <b/>
        <sz val="10"/>
        <rFont val="Aptos Display"/>
        <family val="2"/>
        <scheme val="major"/>
      </rPr>
      <t>CONCEPTO</t>
    </r>
    <r>
      <rPr>
        <sz val="10"/>
        <rFont val="Aptos Display"/>
        <family val="2"/>
        <scheme val="major"/>
      </rPr>
      <t xml:space="preserve">
 Se conceptúa la acción EN EJECUCIÓN – DENTRO DE LOS TERMINOS - HALLAZGO ABIERTO. V47
</t>
    </r>
    <r>
      <rPr>
        <b/>
        <sz val="10"/>
        <rFont val="Aptos Display"/>
        <family val="2"/>
        <scheme val="major"/>
      </rPr>
      <t xml:space="preserve">
RECOMENDACIONES</t>
    </r>
    <r>
      <rPr>
        <sz val="10"/>
        <rFont val="Aptos Display"/>
        <family val="2"/>
        <scheme val="major"/>
      </rPr>
      <t xml:space="preserve">
 1. Ejecutar la segunda sesión de capacitación sobre el proceso de cobro persuasivo antes de la fecha de cumplimiento de la acción.
 2. Unir en un solo documento en formato .pdf los soportes escaneados o digitales que se deriven de la acción, organizados de manera cronológica.</t>
    </r>
  </si>
  <si>
    <r>
      <rPr>
        <b/>
        <sz val="10"/>
        <rFont val="Aptos Display"/>
        <family val="2"/>
        <scheme val="major"/>
      </rPr>
      <t>CORTE DEL SEGUIMIENTO Y EVALUACION</t>
    </r>
    <r>
      <rPr>
        <sz val="10"/>
        <rFont val="Aptos Display"/>
        <family val="2"/>
        <scheme val="major"/>
      </rPr>
      <t xml:space="preserve">
31 de Diciembre de 2023
</t>
    </r>
    <r>
      <rPr>
        <b/>
        <sz val="10"/>
        <rFont val="Aptos Display"/>
        <family val="2"/>
        <scheme val="major"/>
      </rPr>
      <t xml:space="preserve">
EVIDENCIAS</t>
    </r>
    <r>
      <rPr>
        <sz val="10"/>
        <rFont val="Aptos Display"/>
        <family val="2"/>
        <scheme val="major"/>
      </rPr>
      <t xml:space="preserve">
Radicado 3-2023-7852
Radicado 3-2023-7840
Listado de documentos
Radicado  3-2024-1262
Radicado  3-2024-645
Radicado  3-2023-9731
Radicado  3-2023-9722
Documento Instrucciones para la conformación de expedientes de los procesos administrativos sancionatorios Subsecretaría de Inspección, Vigilancia y Control de Vivienda.
Radicado  3-2024-2583
</t>
    </r>
    <r>
      <rPr>
        <b/>
        <sz val="10"/>
        <rFont val="Aptos Display"/>
        <family val="2"/>
        <scheme val="major"/>
      </rPr>
      <t xml:space="preserve">UBICACIÓN DE LAS EVIDENCIAS
</t>
    </r>
    <r>
      <rPr>
        <sz val="10"/>
        <rFont val="Aptos Display"/>
        <family val="2"/>
        <scheme val="major"/>
      </rPr>
      <t xml:space="preserve">https://sdht.sharepoint.com/:f:/s/OficinadeControlInterno/EufWeCikJd5NlxYjOS8M8TcB72g1VHbYsTSH0ammFBvc9Q?e=eTD8fO
Repositorio de la Oficina de Control Interno
Sistema de información Documental SIGA 
</t>
    </r>
    <r>
      <rPr>
        <b/>
        <sz val="10"/>
        <rFont val="Aptos Display"/>
        <family val="2"/>
        <scheme val="major"/>
      </rPr>
      <t>VALORACIÓN DE LAS EVIDENCIAS</t>
    </r>
    <r>
      <rPr>
        <sz val="10"/>
        <rFont val="Aptos Display"/>
        <family val="2"/>
        <scheme val="major"/>
      </rPr>
      <t xml:space="preserve">
En el Comité CICCI del 27 de septiembre de 2023 se presentó y aprobó la propuesta del Plan del Mejoramiento el cual fue suscrito y transmitido por el Despacho a través del Sistema de Información para la Vigilancia y el Control Fiscal, según certificado del 02 de octubre de 2023 remitido mediante correo electrónico la misma fecha. Mediante radicado 3-2023-7678 se remitió el estado general de estados y alertas de las acciones suscritas en el plan de mejoramiento Contraloría de Bogotá. Mediante radicado No. Radicado 3-2023-7852 del 30 de octubre de 2023 se allegaron gestiones, reportes de avance y evidencias respecto de la acción las cuales fueron valoradas mediante radicado No. 3-2023-9375 del 19 de diciembre de 2023 con el cual se concluyó que "</t>
    </r>
    <r>
      <rPr>
        <i/>
        <sz val="10"/>
        <rFont val="Aptos Display"/>
        <family val="2"/>
        <scheme val="major"/>
      </rPr>
      <t>Se aporta como evidencia comunicación con radicado 3-2023-7840 cursada a la Subdirección Administrativa solicitando las directrices para la elaboración del documento técnico correspondiente junto con el listado de documentos que produce la Subdirección de Investigaciones y Control de Vivienda, con lo cual se estima un avance del 10%</t>
    </r>
    <r>
      <rPr>
        <sz val="10"/>
        <rFont val="Aptos Display"/>
        <family val="2"/>
        <scheme val="major"/>
      </rPr>
      <t xml:space="preserve">.". Mediante Rad. 3-2024-1262,  Se aportan memorandos que dan cuenta de la gestión para el cumplimiento de la acción y documento en Word titulado “Instrucciones  para la conformación de expedientes de los procesos administrativos sancionatorios Subsecretaría de Inspección, Vigilancia y Control de  Vivienda” el cual fue entregado a la Subdirección Administrativa con lo cual se conceptúa la acción “Cumplida”. Se aporta como parte de
 las evidencias la comunicación borrador 8-2024-460 la cual no puede ser considerada como parte de los soportes.
</t>
    </r>
    <r>
      <rPr>
        <b/>
        <sz val="10"/>
        <rFont val="Aptos Display"/>
        <family val="2"/>
        <scheme val="major"/>
      </rPr>
      <t>AVANCE PORCENTUAL</t>
    </r>
    <r>
      <rPr>
        <sz val="10"/>
        <rFont val="Aptos Display"/>
        <family val="2"/>
        <scheme val="major"/>
      </rPr>
      <t xml:space="preserve">
100%
</t>
    </r>
    <r>
      <rPr>
        <b/>
        <sz val="10"/>
        <rFont val="Aptos Display"/>
        <family val="2"/>
        <scheme val="major"/>
      </rPr>
      <t xml:space="preserve">+V48
CONCEPTO
</t>
    </r>
    <r>
      <rPr>
        <sz val="10"/>
        <rFont val="Aptos Display"/>
        <family val="2"/>
        <scheme val="major"/>
      </rPr>
      <t>- Asegurar que la Tabla de Retención Documental contemple los términos de documento elaborado por la Subsecretaria de Inspección, Vigilancia y Control de Vivienda para que la conformación de los expedientes se adecúe a la producción cronológica  documental del área y a su naturaleza.
 - Se debe optimizar y robustecer el análisis de causas para asegurar que, desde el inicio, las acciones con cumplibles y evitar solicitudes de modificación recurrentes.
 - Asegurar que los memorandos que se alleguen como evidencia de la gestión correspondan con documentos oficiales</t>
    </r>
  </si>
  <si>
    <r>
      <rPr>
        <b/>
        <sz val="10"/>
        <rFont val="Aptos Display"/>
        <family val="2"/>
        <scheme val="major"/>
      </rPr>
      <t>CORTE DEL SEGUIMIENTO Y EVALUACION</t>
    </r>
    <r>
      <rPr>
        <sz val="10"/>
        <rFont val="Aptos Display"/>
        <family val="2"/>
        <scheme val="major"/>
      </rPr>
      <t xml:space="preserve">
31 de Diciembre de 2023
</t>
    </r>
    <r>
      <rPr>
        <b/>
        <sz val="10"/>
        <rFont val="Aptos Display"/>
        <family val="2"/>
        <scheme val="major"/>
      </rPr>
      <t>EVIDENCIAS</t>
    </r>
    <r>
      <rPr>
        <sz val="10"/>
        <rFont val="Aptos Display"/>
        <family val="2"/>
        <scheme val="major"/>
      </rPr>
      <t xml:space="preserve">
Radicado 3-2023-7852
Radicado 3-2023-7847
Radicado 3-2024-645
Radicado No 3-2024-2966
 Instructivo para la Digitalización de Documentos.
 Correo electrónico Socialización: INSTRUCTIVO PARA LA DIGITALIZACIÓN DE DOCUMENTOS V2 / PS03- IN84ANX-2024-3025_5 del
 29 de abril de 2024.
</t>
    </r>
    <r>
      <rPr>
        <b/>
        <sz val="10"/>
        <rFont val="Aptos Display"/>
        <family val="2"/>
        <scheme val="major"/>
      </rPr>
      <t>UBICACIÓN DE LAS EVIDENCIAS</t>
    </r>
    <r>
      <rPr>
        <sz val="10"/>
        <rFont val="Aptos Display"/>
        <family val="2"/>
        <scheme val="major"/>
      </rPr>
      <t xml:space="preserve">
https://sdht.sharepoint.com/:f:/s/OficinadeControlInterno/EufWeCikJd5NlxYjOS8M8TcB72g1VHbYsTSH0ammFBvc9Q?e=eTD8fO
Repositorio de la Oficina de Control Interno
Sistema de información Documental SIGA 
</t>
    </r>
    <r>
      <rPr>
        <b/>
        <sz val="10"/>
        <rFont val="Aptos Display"/>
        <family val="2"/>
        <scheme val="major"/>
      </rPr>
      <t>VALORACIÓN DE LAS EVIDENCIAS</t>
    </r>
    <r>
      <rPr>
        <sz val="10"/>
        <rFont val="Aptos Display"/>
        <family val="2"/>
        <scheme val="major"/>
      </rPr>
      <t xml:space="preserve">
En el Comité CICCI del 27 de septiembre de 2023 se presentó y aprobó la propuesta del Plan del Mejoramiento el cual fue suscrito y transmitido por el Despacho a través del Sistema de Información para la Vigilancia y el Control Fiscal, según certificado del 02 de octubre de 2023 remitido mediante correo electrónico la misma fecha.  Mediante radicado 3-2023-7678 se remitió el estado general de estados y alertas de las acciones suscritas en el plan de mejoramiento Contraloría de Bogotá. Mediante radicado No. Radicado 3-2023-7852 del 30 de octubre de 2023 se allegaron gestiones, reportes de avance y evidencias respecto de la acción las cuales fueron valoradas mediante radicado No. 3-2023-9375 del 19 de diciembre de 2023 con el cual se concluyó que "Se aporta como evidencia comunicación de la Subdirección Administrativa con la cual convoca a reunión para el 14 de noviembre con el fin de verificar las condiciones de actualización del protocolo de digitalización de expedientes, con lo cual se estima un avance del 10%". Mediante Rad. 3-2024-645, se aporto  comunicación que  describe  “Es pertinente que soliciten la eliminación de la acción 2 “Actualizar y divulgar el instructivo de digitalización de los expedientes sancionatorios”, toda vez que, desde el proceso de gestión documental se cuenta con el instructivo para la digitalización de documentos - PS03-IN84 en su versión 1” (…) por lo cual, se sugiere eliminar la acción 2, toda vez que la causa inicial está en la conformación de expedientes y la entidad no cuenta con las herramientas tecnológicas necesarias para realizar la debida digitalización de expedientes”. Al respecto, debe indicarse que dado esta acción está sujeta y dependiente de la acción No. 1 es improcedente realizar la eliminación. De acuerdo con lo anterior, y dado que no se aportan evidencias que demuestren avances en la acción, se mantiene el mismo porcentaje de logro del período pasado así: </t>
    </r>
    <r>
      <rPr>
        <b/>
        <sz val="10"/>
        <rFont val="Aptos Display"/>
        <family val="2"/>
        <scheme val="major"/>
      </rPr>
      <t>Rezagada en Alerta 10%. Mediante  Rad No 3-2024-2966 Se aporta correo electrónico del 29 de abril de 2024 con el cual se socializó de manera masiva el instructivo de digitalización lo cual resulta suficiente para conceptuar la acción “Cumplida”.</t>
    </r>
    <r>
      <rPr>
        <sz val="10"/>
        <rFont val="Aptos Display"/>
        <family val="2"/>
        <scheme val="major"/>
      </rPr>
      <t xml:space="preserve">
</t>
    </r>
    <r>
      <rPr>
        <b/>
        <sz val="10"/>
        <rFont val="Aptos Display"/>
        <family val="2"/>
        <scheme val="major"/>
      </rPr>
      <t>AVANCE PORCENTUAL</t>
    </r>
    <r>
      <rPr>
        <sz val="10"/>
        <rFont val="Aptos Display"/>
        <family val="2"/>
        <scheme val="major"/>
      </rPr>
      <t xml:space="preserve">
100%
</t>
    </r>
    <r>
      <rPr>
        <b/>
        <sz val="10"/>
        <rFont val="Aptos Display"/>
        <family val="2"/>
        <scheme val="major"/>
      </rPr>
      <t>CONCEPTO</t>
    </r>
    <r>
      <rPr>
        <sz val="10"/>
        <rFont val="Aptos Display"/>
        <family val="2"/>
        <scheme val="major"/>
      </rPr>
      <t xml:space="preserve">
Se conceptúa la acción CUMPLIDA – DENTRO DE LOS TÉRMINOS y HALLAZGO ABIERTO para someterla a la valoración de la Contraloría de Bogotá en el marco de la Auditoría Financiera y de Gestión vigencia 2024 PAD 2025 y determine su cierre. 
 RECOMENDACIONES
 Realizar el seguimiento respectivo para asegurar que el instructivo de digitalización de los expedientes sancionatorios sea implementado por todas las dependencias.</t>
    </r>
  </si>
  <si>
    <r>
      <rPr>
        <b/>
        <sz val="10"/>
        <rFont val="Aptos Display"/>
        <family val="2"/>
        <scheme val="major"/>
      </rPr>
      <t>CORTE DEL SEGUIMIENTO Y EVALUACION</t>
    </r>
    <r>
      <rPr>
        <sz val="10"/>
        <rFont val="Aptos Display"/>
        <family val="2"/>
        <scheme val="major"/>
      </rPr>
      <t xml:space="preserve">
31 de Diciembre de 2023
</t>
    </r>
    <r>
      <rPr>
        <b/>
        <sz val="10"/>
        <rFont val="Aptos Display"/>
        <family val="2"/>
        <scheme val="major"/>
      </rPr>
      <t xml:space="preserve">
EVIDENCIAS
</t>
    </r>
    <r>
      <rPr>
        <sz val="10"/>
        <rFont val="Aptos Display"/>
        <family val="2"/>
        <scheme val="major"/>
      </rPr>
      <t xml:space="preserve"> 3-2024-606
Circular 004 de 2023
Correo de invitación a la "Socialización Lineamientos publicación de informes y evidencias de gestión contractual" del 11 de agosto de 2023
Instructivo para realizar seguimiento y publicación de informes y evidencias de gestión contractual de procesos de selección y de prestación de servicios en el SECOP II
Invitación electrónica a la Socialización Lineamientos publicación de informes y evidencias de gestión contractual para Contratistas del 16 de agosto de 2023
Invitación electrónica a la Socialización Lineamientos publicación de informes y evidencias de gestión contractual para Supervisores del 16 de agosto de 2023
Grabación de la sesión de socialización de los lineamientos del 16 de agosto de 2023
Radicado No 3-2024-2966
 INSTRUCTIVO PARA PUBLICACIÓN Y SEGUIMIENTO DE INFORMES Y EVIDENCIAS DE PROCESOS DE SELECCIÓN Y DE PRESTACIÓN DE SERVICIOS EN EL SECOP II Correo Socialización: INSTRUCTIVO PARA PUBLICACIÓN Y SEGUIMIENTO DE INFORMES Y EVIDENCIAS DE PROCESOS DE SELECCIÓN Y DE PRESTACIÓN DE SERVICIOS
</t>
    </r>
    <r>
      <rPr>
        <b/>
        <sz val="10"/>
        <rFont val="Aptos Display"/>
        <family val="2"/>
        <scheme val="major"/>
      </rPr>
      <t>UBICACIÓN DE LAS EVIDENCIAS</t>
    </r>
    <r>
      <rPr>
        <sz val="10"/>
        <rFont val="Aptos Display"/>
        <family val="2"/>
        <scheme val="major"/>
      </rPr>
      <t xml:space="preserve">
https://sdht.sharepoint.com/:f:/s/OficinadeControlInterno/EufWeCikJd5NlxYjOS8M8TcB72g1VHbYsTSH0ammFBvc9Q?e=eTD8fO
Repositorio de la Oficina de Control Interno
Sistema de información Documental SIGA 
</t>
    </r>
    <r>
      <rPr>
        <b/>
        <sz val="10"/>
        <rFont val="Aptos Display"/>
        <family val="2"/>
        <scheme val="major"/>
      </rPr>
      <t xml:space="preserve">VALORACIÓN DE LAS EVIDENCIAS 
</t>
    </r>
    <r>
      <rPr>
        <sz val="10"/>
        <rFont val="Aptos Display"/>
        <family val="2"/>
        <scheme val="major"/>
      </rPr>
      <t xml:space="preserve">En el Comité CICCI del 27 de septiembre de 2023 se presentó y aprobó la propuesta del Plan del Mejoramiento el cual fue suscrito y transmitido por el Despacho a través del Sistema de Información para la Vigilancia y el Control Fiscal, según certificado del 02 de octubre de 2023 remitido mediante correo electrónico la misma fecha. No se han reportado avances en tanto la acción se programó entre el 30 de septiembre de 2023 y el 30 de abril de 2024. Mediante radicado 3-2023-7678 se remitió el estado general de estados y alertas de las acciones suscritas en el plan de mejoramiento Contraloría de Bogotá. Mediante radicado No. 3-2024-606 del 25 de enero de 2024 se allegó reporte de gestión,  resultados y soportes los cuales fueron valorados concluyendo que: "El correo de Socialización Lineamientos publicación de informes y evidencias de gestión contractual corresponde al 11 de agosto de 2023 y la acción fue suscrita a partir del 30 de septiembre de 2023 por cuanto este soporte no es válido como evidencia para demostrar el cumplimiento de la acción; la grabación aportada corresponde al 16 de agosto de 2023 y la acción fue suscrita a partir del 30 de septiembre de 2023, por  cuanto este soporte no es válido como evidencia para demostrar el cumplimiento de la acción; La circular No. 004 fue emitida el 24 de febrero de 2023 y la acción fue suscrita a partir del 30 de septiembre de 2023 por cuanto este soporte no es válido como evidencia para demostrar el cumplimiento de la acción. De acuerdo con lo anterior, al período de reporte la acción se cuenta con el "INSTRUCTIVO PARA REALIZAR SEGUIMIENTO Y PUBLICACIÓN DE INFORMES Y EVIDENCIAS DE GESTIONCONTRACTUAL DE PROCESOS DE SELECCIÓN Y DE PRESTACION DE SERVICIOS EN EL SECOP II", pero no cuenta con trazabilidad que permite comprobar su versionamiento, fecha de elaboración y/o publicación , codificación ni publicación en el mapa interactivo. No obstante se registra el 50% de avance. Mediante Rad  No 3-2024-2966 Se aporta correo electrónico del 29 de abril de 2024 con el cual se socializó de manera masiva el “INSTRUCTIVO PARA PUBLICACIÓN  Y SEGUIMIENTO DE INFORMES Y EVIDENCIAS DE PROCESOS DE SELECCIÓ Y DE PRESTACIÓN DE SERVICIOS” lo cual resulta  suficiente para conceptuar la acción “Cumplida”.
</t>
    </r>
    <r>
      <rPr>
        <b/>
        <sz val="10"/>
        <rFont val="Aptos Display"/>
        <family val="2"/>
        <scheme val="major"/>
      </rPr>
      <t>AVANCE PORCENTUAL</t>
    </r>
    <r>
      <rPr>
        <sz val="10"/>
        <rFont val="Aptos Display"/>
        <family val="2"/>
        <scheme val="major"/>
      </rPr>
      <t xml:space="preserve">
100%
</t>
    </r>
    <r>
      <rPr>
        <b/>
        <sz val="10"/>
        <rFont val="Aptos Display"/>
        <family val="2"/>
        <scheme val="major"/>
      </rPr>
      <t xml:space="preserve">CONCEPTO
</t>
    </r>
    <r>
      <rPr>
        <sz val="10"/>
        <rFont val="Aptos Display"/>
        <family val="2"/>
        <scheme val="major"/>
      </rPr>
      <t xml:space="preserve"> Se conceptúa la acción CUMPLIDA – DENTRO DE LOS TÉRMINOS y HALLAZGO ABIERTO para someterla a la valoración de la Contraloría de Bogotá en el marco de la Auditoría Financiera y de Gestión vigencia 2024 PAD 2025 y determine su cierre. </t>
    </r>
    <r>
      <rPr>
        <b/>
        <sz val="10"/>
        <rFont val="Aptos Display"/>
        <family val="2"/>
        <scheme val="major"/>
      </rPr>
      <t xml:space="preserve">
RECOMENDACIONES:
</t>
    </r>
    <r>
      <rPr>
        <sz val="10"/>
        <rFont val="Aptos Display"/>
        <family val="2"/>
        <scheme val="major"/>
      </rPr>
      <t>Realizar el seguimiento respectivo para asegurar que el “INSTRUCTIVO PARA PUBLICACIÓN Y SEGUIMIENTO DE INFORMES Y EVIDENCIAS DE PROCESOS DE SELECCIÓN Y DE PRESTACIÓN DE SERVICIOS EN EL SECOP II” se aplique por quienes realizan la Supervisión Contractual.</t>
    </r>
  </si>
  <si>
    <r>
      <rPr>
        <b/>
        <sz val="10"/>
        <rFont val="Aptos Display"/>
        <family val="2"/>
        <scheme val="major"/>
      </rPr>
      <t xml:space="preserve">CORTE DEL SEGUIMIENTO Y EVALUACION
</t>
    </r>
    <r>
      <rPr>
        <sz val="10"/>
        <rFont val="Aptos Display"/>
        <family val="2"/>
        <scheme val="major"/>
      </rPr>
      <t xml:space="preserve">31 de diciembre de 2023.
</t>
    </r>
    <r>
      <rPr>
        <b/>
        <sz val="10"/>
        <rFont val="Aptos Display"/>
        <family val="2"/>
        <scheme val="major"/>
      </rPr>
      <t>EVIDENCIA</t>
    </r>
    <r>
      <rPr>
        <sz val="10"/>
        <rFont val="Aptos Display"/>
        <family val="2"/>
        <scheme val="major"/>
      </rPr>
      <t xml:space="preserve">
Informe_I_Mirador del Virrey_05102022
Radicado No. 3-2022-6454 del 28 de octubre de 2022
Radicado 3-2023-676 del 31 de enero de 2023
Informe_I_Torres de San Rafael II.pdf
Informe_II_Torres de San Rafael II. (Carpeta)
Informe Torres de San Rafael II_Octubre_Diciembre 2022.pdf que contiene: 1. Soportes Financieros y 2. Soportes Técnicos
Radicado No. 3-2023-2603 del 19 de abril de 2023: Soportes financieros y técnicos del Proyecto san Rafael para los períodos de Julio a Septiembre de 2022, Octubre a Diciembre de 2022 y Enero a Febrero de 2023.
</t>
    </r>
    <r>
      <rPr>
        <b/>
        <sz val="10"/>
        <rFont val="Aptos Display"/>
        <family val="2"/>
        <scheme val="major"/>
      </rPr>
      <t>UBICACIÓN</t>
    </r>
    <r>
      <rPr>
        <sz val="10"/>
        <rFont val="Aptos Display"/>
        <family val="2"/>
        <scheme val="major"/>
      </rPr>
      <t xml:space="preserve">
https://sdht.sharepoint.com/:f:/s/OficinadeControlInterno/EufWeCikJd5NlxYjOS8M8TcB72g1VHbYsTSH0ammFBvc9Q?e=eTD8fO
Repositorio de la Oficina de Control Interno
Sistema de información Documental SIGA
</t>
    </r>
    <r>
      <rPr>
        <b/>
        <sz val="10"/>
        <rFont val="Aptos Display"/>
        <family val="2"/>
        <scheme val="major"/>
      </rPr>
      <t xml:space="preserve">
VALORACIÓN DE LAS EVIDENCIAS
</t>
    </r>
    <r>
      <rPr>
        <sz val="10"/>
        <rFont val="Aptos Display"/>
        <family val="2"/>
        <scheme val="major"/>
      </rPr>
      <t xml:space="preserve">Mediante radicado No. 3-2023-1085 del 16 de febrero de 2023 la Oficina de Control Interno emitió respuesta en los siguientes términos:
Se cuenta con el informe “Informe Torres de San Rafael II_Octubre_ Diciembre 2022.pdf” que junto con los soportes financieros y técnicos resultan idóneos para demostrar que los plazos de la Resolución SDHT No. 953 de 2021 han sido objeto de seguimiento. Por lo tanto, se cuenta con un (1) informe que constituye evidencia suficiente para tenerlo en cuenta dentro del avance porcentual de la acción. Los soportes técnicos y financieros allegados mediante radicado No. 3-2023-2603 del 19 de abril de 2023 resultan pertinentes, idóneos y suficientes para comprobare los tres seguimientos y  conceptuar la acción como "Cumplida", lo cual fue incorporado en el seguimiento realizado mediante radicado No. 3-2023-5441 del 01 de agosto de 2023. Mediante radicado No. 3-2023-5811 del 15 de agosto de 2023 se remitió el acta de seguimiento al estado de la acción. Mediante radicado No. 3-2023-6611 del 13 de septiembre de 2023 se comunicaron los resultados consolidados del estado del Plan de Mejoramiento suscrito con la Contraloría de Bogotá. Mediante radicado 1-2024-20566_4 con el cual se allegó el Informe definitivo del la Auditoria de Control Fiscal Financiera y de Gestión PAD 2024 vigencia 2023, la Contraloría de Bogotá conceptuó la acción "Cumplida -  Efectiva" con lo cual el estado del hallazgo es "Cerrado"
</t>
    </r>
    <r>
      <rPr>
        <b/>
        <sz val="10"/>
        <rFont val="Aptos Display"/>
        <family val="2"/>
        <scheme val="major"/>
      </rPr>
      <t>AVANCE PORCENTUAL</t>
    </r>
    <r>
      <rPr>
        <sz val="10"/>
        <rFont val="Aptos Display"/>
        <family val="2"/>
        <scheme val="major"/>
      </rPr>
      <t xml:space="preserve">
100%
</t>
    </r>
    <r>
      <rPr>
        <b/>
        <sz val="10"/>
        <rFont val="Aptos Display"/>
        <family val="2"/>
        <scheme val="major"/>
      </rPr>
      <t>CONCEPTO</t>
    </r>
    <r>
      <rPr>
        <sz val="10"/>
        <rFont val="Aptos Display"/>
        <family val="2"/>
        <scheme val="major"/>
      </rPr>
      <t xml:space="preserve">
 La Contraloria de Bogotá conceptúo la acción CUMPLIDA y EFECTIVA , con lo cual queda cerrado el hallazgo.</t>
    </r>
  </si>
  <si>
    <r>
      <rPr>
        <b/>
        <sz val="10"/>
        <rFont val="Aptos Display"/>
        <family val="2"/>
        <scheme val="major"/>
      </rPr>
      <t>CORTE DEL SEGUIMIENTO Y EVALUACION</t>
    </r>
    <r>
      <rPr>
        <sz val="10"/>
        <rFont val="Aptos Display"/>
        <family val="2"/>
        <scheme val="major"/>
      </rPr>
      <t xml:space="preserve">
31 de diciembre de 2023
</t>
    </r>
    <r>
      <rPr>
        <b/>
        <sz val="10"/>
        <rFont val="Aptos Display"/>
        <family val="2"/>
        <scheme val="major"/>
      </rPr>
      <t>EVIDENCIAS</t>
    </r>
    <r>
      <rPr>
        <sz val="10"/>
        <rFont val="Aptos Display"/>
        <family val="2"/>
        <scheme val="major"/>
      </rPr>
      <t xml:space="preserve">
Correos electrónicos del 07, 08, 13, 14 y 15 de febrero de 2023
Informes Tipo CBN y CB
Certificado de transmisión
</t>
    </r>
    <r>
      <rPr>
        <b/>
        <sz val="10"/>
        <rFont val="Aptos Display"/>
        <family val="2"/>
        <scheme val="major"/>
      </rPr>
      <t xml:space="preserve">UBICACIÓN DE LAS EVIDENCIAS
</t>
    </r>
    <r>
      <rPr>
        <sz val="10"/>
        <rFont val="Aptos Display"/>
        <family val="2"/>
        <scheme val="major"/>
      </rPr>
      <t xml:space="preserve">https://sdht.sharepoint.com/:f:/s/OficinadeControlInterno/EufWeCikJd5NlxYjOS8M8TcB72g1VHbYsTSH0ammFBvc9Q?e=eTD8fO
Repositorio de la Oficina de Control Interno
Sistema de información Documental SIGA
</t>
    </r>
    <r>
      <rPr>
        <b/>
        <sz val="10"/>
        <rFont val="Aptos Display"/>
        <family val="2"/>
        <scheme val="major"/>
      </rPr>
      <t>VALORACIÓN DE LAS EVIDENCIAS</t>
    </r>
    <r>
      <rPr>
        <sz val="10"/>
        <rFont val="Aptos Display"/>
        <family val="2"/>
        <scheme val="major"/>
      </rPr>
      <t xml:space="preserve">
Como soporte se encuentran los correos electrónicos con los cuales se realizaron 11 entregas al Despacho de los informes que componen la cuenta anual vigencia 2023 y el certificado de transmisión expedido por el Sistema de Información SIVICOF, previa revisión conjunta de los formatos, información, errores de validación y solicitudes de soporte técnico. Mediante radicado No. 3-2023-6611 del 13 de septiembre de 2023 se comunicaron los resultados consolidados del estado del Plan de Mejoramiento suscrito con la Contraloría de Bogotá. Mediante radicado 1-2024-20566_4 con el cual se allegó el Informe definitivo del la Auditoria de Control Fiscal Financiera y de Gestión PAD 2024 vigencia 2023, la Contraloría de Bogotá conceptuó la acción "Cumplida -  Efectiva" con lo cual el estado del hallazgo es "Cerrado"
</t>
    </r>
    <r>
      <rPr>
        <b/>
        <sz val="10"/>
        <rFont val="Aptos Display"/>
        <family val="2"/>
        <scheme val="major"/>
      </rPr>
      <t>AVANCE PORCENTUAL</t>
    </r>
    <r>
      <rPr>
        <sz val="10"/>
        <rFont val="Aptos Display"/>
        <family val="2"/>
        <scheme val="major"/>
      </rPr>
      <t xml:space="preserve">
100%
</t>
    </r>
    <r>
      <rPr>
        <b/>
        <sz val="10"/>
        <rFont val="Aptos Display"/>
        <family val="2"/>
        <scheme val="major"/>
      </rPr>
      <t>CONCEPTO</t>
    </r>
    <r>
      <rPr>
        <sz val="10"/>
        <rFont val="Aptos Display"/>
        <family val="2"/>
        <scheme val="major"/>
      </rPr>
      <t xml:space="preserve">
  La Contraloria de Bogotá conceptúo la acción CUMPLIDA y EFECTIVA , con lo cual queda cerrado el hallazgo.</t>
    </r>
  </si>
  <si>
    <r>
      <rPr>
        <b/>
        <sz val="10"/>
        <rFont val="Aptos Display"/>
        <family val="2"/>
        <scheme val="major"/>
      </rPr>
      <t>CORTE DEL SEGUIMIENTO Y EVALUACION</t>
    </r>
    <r>
      <rPr>
        <sz val="10"/>
        <rFont val="Aptos Display"/>
        <family val="2"/>
        <scheme val="major"/>
      </rPr>
      <t xml:space="preserve">
31 de diciembre de 2023
</t>
    </r>
    <r>
      <rPr>
        <b/>
        <sz val="10"/>
        <rFont val="Aptos Display"/>
        <family val="2"/>
        <scheme val="major"/>
      </rPr>
      <t>EVIDENCIAS</t>
    </r>
    <r>
      <rPr>
        <sz val="10"/>
        <rFont val="Aptos Display"/>
        <family val="2"/>
        <scheme val="major"/>
      </rPr>
      <t xml:space="preserve">
Correo electrónico del 26 de octubre de 2022
15072022 PM02-FO299 Acta reunión V3  -  CONV 464 DE 2016 - DEV. ERU. REV_F
04082022 PM02-FO299 Acta reunión  CONV 464 DE 2016 - ERU   DEF REV ERU
PM02-FO299 Acta reunión CONV 464 DE 2016 - ERU 12052022- DEF. REV. ERU_F
3-2022-5632_1 464 de 2016
464 DE 2016
Radicado 3-2023-4405 del 28 de junio de 2023. Se aportan las siguientes evidencias: 01 12052022 Acta reunión CONV 464 DE 2016 - ERU DEF REV ERU; 02 15072022 PM02-FO299 Acta reunión V3  -  CONV 464 DE 2016 - DEV ERU REV; 03 04082022 PM02-FO299 Acta reunión  CONV 464 DE 2016 - ERU   DEF REV ERU; 04 04102022 ACTA REUNION  CONV464-2016 CON LISTA DE ASISTENCIA_Firma; 05 14122022 ACTA DE REUNION CONV 464 DE 2016 DEF; 06 02032023 Acta de reunión  CONV 464 DE 2016 DEF y 07 28042023 Acta reunión  CONV 464 DE 2016 - ERU   DEF REV ERU. Dentro del mismo radicado se remiten los siguientes soportes de legalización así: 01_01 22092022 MEMORANDO A FINANCIERA PARA LEGALIZACION RECURSOS DEL CTO; 01_02 ANX-2022-5902_3; 01_03 ANX-2022-5902_4; 01_04 ANX-2022-5902_5; 01_05 ANX-2022-5902_6, 01_06 ANX-2022-5902_7, 01_07 ANX-2022-5902_8, 02_01 3-2022-8129_1 Memo a financiera, 02_02 anexo memo 3_2022_8129 financiera; 02_03 Soporte devolución Capital no ejecutado Conv 464-2016 y 02_04 Soporte devolución Rendimientos no ejecutado Conv 464-2016
Radicado 3-2023-9254
Radicado 3-2023-9007: Respuesta legalización, reintegro y reclasificaciones del convenio 464 de 2016.
Comprobante de reclasificación del 23 de diciembre de 2020 por $ 4.733.291.816.
Comprobante de reconocimiento contable No. 2 del 04 de octubre de 2022 por $ 41.650.000.
Comprobante de reintegro No. 14 por $60.000.000.000.
Comprobante de legalización No. 1 del 24 de julio de 2023 por $3.844.970.034.
Comprobante de legalización No. 1 del 04 de diciembre 2023 por $15.
Comprobante de legalización y reintegro No. 1 del 17 de octubre de 2023 por $579.107.727.
Comprobante de reintegro No. 14 del 04 de enero de 2023 por $ 2.534.272.224.
Acta Mesa Técnica Convenio 464 del 27 de junio de 2023
Acta Mesa Técnica Convenio Interadministrativo del 01 de septiembre de 2023
Correo electrónico del 23 de agosto de 202. Revisión Acta No. 12 y factura Consorcio Nuevo Usme
</t>
    </r>
    <r>
      <rPr>
        <b/>
        <sz val="10"/>
        <rFont val="Aptos Display"/>
        <family val="2"/>
        <scheme val="major"/>
      </rPr>
      <t xml:space="preserve">UBICACIÓN DE LAS EVIDENCIAS
</t>
    </r>
    <r>
      <rPr>
        <sz val="10"/>
        <rFont val="Aptos Display"/>
        <family val="2"/>
        <scheme val="major"/>
      </rPr>
      <t xml:space="preserve">https://sdht.sharepoint.com/:f:/s/OficinadeControlInterno/EufWeCikJd5NlxYjOS8M8TcB72g1VHbYsTSH0ammFBvc9Q?e=eTD8fO
Repositorio de la Oficina de Control Interno
Sistema de información Documental SIGA
</t>
    </r>
    <r>
      <rPr>
        <b/>
        <sz val="10"/>
        <rFont val="Aptos Display"/>
        <family val="2"/>
        <scheme val="major"/>
      </rPr>
      <t>VALORACIÓN DE LAS EVIDENCIAS</t>
    </r>
    <r>
      <rPr>
        <sz val="10"/>
        <rFont val="Aptos Display"/>
        <family val="2"/>
        <scheme val="major"/>
      </rPr>
      <t xml:space="preserve">
Se cuenta con tres actas de reunión del 12 de mayo de 2022, 15 de julio de 2022 y 04 de agosto de 2022 con el asunto "Sesión de Comité de Supervisión Convenio Interadministrativo 464 de 2016". Mediante memorando No. 3-2022-5632 del 22 de septiembre de 2022 la Subdirección Financiera solicitó a la Subdirección de Gestión del Suelo  la realización del trámite contable para el reflejo de la legalización de los montos y de lo cual se originó el comprobante clasificación 3 de 04 de octubre de 2022 que demuestra la legalización por una cuantía de $41.650.000. El documento 01 12052022 Acta reunión CONV 464 DE 2016 no es tenido en cuenta como parte de los soportes dado que la fecha de celebración de la mesa de trabajo se encuentra por fuera del rango del tiempo estimado para la implementación de la acción toda vez que fue realizada el 12 de mayo de 2022. Por su parte, de los documentos de legalización aportados se consideraron los documentos "02_03 Soporte devolución Capital no ejecutado Conv 464-2016" contentivo del comprobante 7000457398 del 28 de diciembre de 2022 con el cual se realizó el reintegro a la Secretaría Distrital de Hacienda por una cuantía de $2.534.272.224 y "02_04 Soporte devolución Rendimientos no ejecutado Conv 464-2016" que contiene el comprobante No. 7000457399 del 28 de diciembre de 2022 que demuestra el reintegro de $618.114.800. Por lo anterior, de las mesas de trabajo y gestión realizada se tienen recursos legalizados por valor de $3.194.037.024 que representan el 75% de la legalización del saldo del convenio, lo cual fue informado mediante radicado No. 3-2023-5657 del 09 de agosto de 2023. Mediante radicado 3-2023-8012 se allegaron soportes y evidencias que fueron objeto de valoración y evaluación según radicado 3-2023-8570, conceptuando un avance del 50%. Mediante radicado 3-2023-9254 del 18 de diciembre de 2023 se allegaron nuevos avances y soportes respecto de las gestiones y resultados alcanzados que fueron valorados según radicado No. 3-2024-180, conceptuando la acción "Cumplida" al 100%. Mediante radicado 1-2024-20566_4 con el cual se allegó el Informe definitivo del la Auditoria de Control Fiscal Financiera y de Gestión PAD 2024 vigencia 2023, la Contraloría de Bogotá conceptuó la acción "Cumplida -  Efectiva" con lo cual el estado del hallazgo es "Cerrado"
</t>
    </r>
    <r>
      <rPr>
        <b/>
        <sz val="10"/>
        <rFont val="Aptos Display"/>
        <family val="2"/>
        <scheme val="major"/>
      </rPr>
      <t>AVANCE PORCENTUAL</t>
    </r>
    <r>
      <rPr>
        <sz val="10"/>
        <rFont val="Aptos Display"/>
        <family val="2"/>
        <scheme val="major"/>
      </rPr>
      <t xml:space="preserve">
100%
</t>
    </r>
    <r>
      <rPr>
        <b/>
        <sz val="10"/>
        <rFont val="Aptos Display"/>
        <family val="2"/>
        <scheme val="major"/>
      </rPr>
      <t>CONCEPTO</t>
    </r>
    <r>
      <rPr>
        <sz val="10"/>
        <rFont val="Aptos Display"/>
        <family val="2"/>
        <scheme val="major"/>
      </rPr>
      <t xml:space="preserve">
+V4</t>
    </r>
    <r>
      <rPr>
        <b/>
        <sz val="10"/>
        <rFont val="Aptos Display"/>
        <family val="2"/>
        <scheme val="major"/>
      </rPr>
      <t xml:space="preserve">
</t>
    </r>
  </si>
  <si>
    <r>
      <rPr>
        <b/>
        <sz val="10"/>
        <rFont val="Aptos Display"/>
        <family val="2"/>
        <scheme val="major"/>
      </rPr>
      <t xml:space="preserve">CORTE DEL SEGUIMIENTO Y EVALUACION
</t>
    </r>
    <r>
      <rPr>
        <sz val="10"/>
        <rFont val="Aptos Display"/>
        <family val="2"/>
        <scheme val="major"/>
      </rPr>
      <t xml:space="preserve">Noviembre de 2022
</t>
    </r>
    <r>
      <rPr>
        <b/>
        <sz val="10"/>
        <rFont val="Aptos Display"/>
        <family val="2"/>
        <scheme val="major"/>
      </rPr>
      <t>EVIDENCIAS</t>
    </r>
    <r>
      <rPr>
        <sz val="10"/>
        <rFont val="Aptos Display"/>
        <family val="2"/>
        <scheme val="major"/>
      </rPr>
      <t xml:space="preserve">
Radicado No. 3-2022-6695 del 04 de noviembre de 2022
COMPROBANTE CONTABILIDAD CONVENIO 889 DE 2018 AGUAS BOGOTA
Radicado No.  1-2023-25977 del 13 de junio de 2023
</t>
    </r>
    <r>
      <rPr>
        <b/>
        <sz val="10"/>
        <rFont val="Aptos Display"/>
        <family val="2"/>
        <scheme val="major"/>
      </rPr>
      <t>UBICACIÓN DE LAS EVIDENCIAS</t>
    </r>
    <r>
      <rPr>
        <sz val="10"/>
        <rFont val="Aptos Display"/>
        <family val="2"/>
        <scheme val="major"/>
      </rPr>
      <t xml:space="preserve">
https://sdht.sharepoint.com/:f:/s/OficinadeControlInterno/EufWeCikJd5NlxYjOS8M8TcB72g1VHbYsTSH0ammFBvc9Q?e=eTD8fO
Repositorio de la Oficina de Control Interno
Sistema de información Documental SIGA
</t>
    </r>
    <r>
      <rPr>
        <b/>
        <sz val="10"/>
        <rFont val="Aptos Display"/>
        <family val="2"/>
        <scheme val="major"/>
      </rPr>
      <t xml:space="preserve">VALORACIÓN DE LAS EVIDENCIAS
</t>
    </r>
    <r>
      <rPr>
        <sz val="10"/>
        <rFont val="Aptos Display"/>
        <family val="2"/>
        <scheme val="major"/>
      </rPr>
      <t xml:space="preserve">Mediante comprobante No. CONREP112 del 24 de mayo de 2022 se legalizó el saldo del convenio No. 889 de 2018 por valor de $1.277.503.448.00. Dentro de los soportes allegados se encuentran los radicados 2-2022-2168 del 25 de abril de 2022, 3-2022-2183 del  25 de abril de 2022, 3-2020-05008 del 21 de diciembre de 2018, Acta de Liquidación por mutuo acuerdo del 18 de diciembre de 2018, CDP No. 1617 del 14 de diciembre de 2018, CRP 1467 del 18 de diciembre de 2018, acta de inicio, órdenes de pago, informe de supervisión del 16 de diciembre de 2018 los cuales constituyen soportes idóneos con los cuales se surtió la legalización. Mediante radicado No. 3-2022-7383 se remitió el estado consolidado del Plan de Mejoramiento suscrito con la Contraloría de Bogotá con corte a noviembre de 2022. Por su parte, en el Informe de Auditoría de Control Fiscal en la Modalidad de Regularidad vigencia 2022 PAD 2023 código 54 comunicado mediante radicado No.  1-2023-25977 del 13 de junio de 2023, la Contraloría de Bogotá conceptuó la acción como "Cumplida - Efectiva" por lo que el hallazgo ha quedado "Cerrado". Mediante radicado No. 3-2023-6611 del 13 de septiembre de 2023 se comunicaron los resultados consolidados del estado del Plan de Mejoramiento suscrito con la Contraloría de Bogotá. Mediante radicado 1-2024-20566_4 con el cual se allegó el Informe definitivo del la Auditoria de Control Fiscal Financiera y de Gestión PAD 2024 vigencia 2023, la Contraloría de Bogotá conceptuó la acción "Cumplida -  Efectiva" con lo cual el estado del hallazgo es "Cerrado"
</t>
    </r>
    <r>
      <rPr>
        <b/>
        <sz val="10"/>
        <rFont val="Aptos Display"/>
        <family val="2"/>
        <scheme val="major"/>
      </rPr>
      <t>AVANCE PORCENTUAL
100%
CONCEPTO: La Contraloría de Bogotá conceptúo la acción CUMPLIDA y EFECTIVA , con lo cual queda cerrado el hallazgo.</t>
    </r>
  </si>
  <si>
    <r>
      <rPr>
        <b/>
        <sz val="10"/>
        <rFont val="Aptos Display"/>
        <family val="2"/>
        <scheme val="major"/>
      </rPr>
      <t xml:space="preserve">CORTE DEL SEGUIMIENTO Y EVALUACION
</t>
    </r>
    <r>
      <rPr>
        <sz val="10"/>
        <rFont val="Aptos Display"/>
        <family val="2"/>
        <scheme val="major"/>
      </rPr>
      <t xml:space="preserve">31 de Diciembre de 2023
</t>
    </r>
    <r>
      <rPr>
        <b/>
        <sz val="10"/>
        <rFont val="Aptos Display"/>
        <family val="2"/>
        <scheme val="major"/>
      </rPr>
      <t xml:space="preserve">
EVIDENCIAS</t>
    </r>
    <r>
      <rPr>
        <sz val="10"/>
        <rFont val="Aptos Display"/>
        <family val="2"/>
        <scheme val="major"/>
      </rPr>
      <t xml:space="preserve">
Correo electrónico del 26 de octubre de 2022
15072022 PM02-FO299 Acta reunión V3  -  CONV 464 DE 2016 - DEV. ERU. REV_F
04082022 PM02-FO299 Acta reunión  CONV 464 DE 2016 - ERU   DEF REV ERU
PM02-FO299 Acta reunión CONV 464 DE 2016 - ERU 12052022- DEF. REV. ERU_F
3-2022-5632_1 464 de 2016
464 DE 2016
Radicado 3-2023-4405 del 28 de junio de 2023. Se aportan las siguientes evidencias: 01 12052022 Acta reunión CONV 464 DE 2016 - ERU DEF REV ERU; 02 15072022 PM02-FO299 Acta reunión V3  -  CONV 464 DE 2016 - DEV ERU REV; 03 04082022 PM02-FO299 Acta reunión  CONV 464 DE 2016 - ERU   DEF REV ERU; 04 04102022 ACTA REUNION  CONV464-2016 CON LISTA DE ASISTENCIA_Firma; 05 14122022 ACTA DE REUNION CONV 464 DE 2016 DEF; 06 02032023 Acta de reunión  CONV 464 DE 2016 DEF y 07 28042023 Acta reunión  CONV 464 DE 2016 - ERU   DEF REV ERU. Dentro del mismo radicado se remiten los siguientes soportes de legalización así: 01_01 22092022 MEMORANDO A FINANCIERA PARA LEGALIZACION RECURSOS DEL CTO; 01_02 ANX-2022-5902_3; 01_03 ANX-2022-5902_4; 01_04 ANX-2022-5902_5; 01_05 ANX-2022-5902_6, 01_06 ANX-2022-5902_7, 01_07 ANX-2022-5902_8, 02_01 3-2022-8129_1 Memo a financiera, 02_02 anexo memo 3_2022_8129 financiera; 02_03 Soporte devolución Capital no ejecutado Conv 464-2016 y 02_04 Soporte devolución Rendimientos no ejecutado Conv 464-2016 mediante radicado No. 3-2023-9130 del 14 de diciembre de 2023 conceptuando la acción “Cumplida” en tanto se cuenta con los soportes de legalización y reconocimiento contable remitidos por la Subdirección
Radicado 3-2023-9254
Radicado 3-2023-9007: Respuesta legalización, reintegro y reclasificaciones del convenio 464 de 2016.
Comprobante de reclasificación del 23 de diciembre de 2020 por $ 4.733.291.816.
Comprobante de reconocimiento contable No. 2 del 04 de octubre de 2022 por $ 41.650.000.
Comprobante de reintegro No. 14 por $60.000.000.000.
Comprobante de legalización No. 1 del 24 de julio de 2023 por $3.844.970.034.
Comprobante de legalización No. 1 del 04 de diciembre 2023 por $15.
Comprobante de legalización y reintegro No. 1 del 17 de octubre de 2023 por $579.107.727.
Comprobante de reintegro No. 14 del 04 de enero de 2023 por $ 2.534.272.224. 
Acta Mesa Técnica Convenio 464 del 27 de junio de 2023
Acta Mesa Técnica Convenio Interadministrativo del 01 de septiembre de 2023
Correo electrónico del 23 de agosto de 202. Revisión Acta No. 12 y factura Consorcio Nuevo Usme
</t>
    </r>
    <r>
      <rPr>
        <b/>
        <sz val="10"/>
        <rFont val="Aptos Display"/>
        <family val="2"/>
        <scheme val="major"/>
      </rPr>
      <t>UBICACIÓN DE LAS EVIDENCIAS</t>
    </r>
    <r>
      <rPr>
        <sz val="10"/>
        <rFont val="Aptos Display"/>
        <family val="2"/>
        <scheme val="major"/>
      </rPr>
      <t xml:space="preserve">
https://sdht.sharepoint.com/:f:/s/OficinadeControlInterno/EufWeCikJd5NlxYjOS8M8TcB72g1VHbYsTSH0ammFBvc9Q?e=eTD8fO
Repositorio de la Oficina de Control Interno
Sistema de información Documental SIGA
</t>
    </r>
    <r>
      <rPr>
        <b/>
        <sz val="10"/>
        <rFont val="Aptos Display"/>
        <family val="2"/>
        <scheme val="major"/>
      </rPr>
      <t>VALORACIÓN DE LAS EVIDENCIAS</t>
    </r>
    <r>
      <rPr>
        <sz val="10"/>
        <rFont val="Aptos Display"/>
        <family val="2"/>
        <scheme val="major"/>
      </rPr>
      <t xml:space="preserve">
Se cuenta con tres actas de reunión del 12 de mayo de 2022, 15 de julio de 2022 y 04 de agosto de 2022 con el asunto "Sesión de Comité de Supervisión Convenio Interadministrativo 464 de 2016". Mediante memorando No. 3-2022-5632 del 22 de septiembre de 2022 la Subdirección Financiera solicitó a la Subdirección de Gestión del Suelo  la realización del trámite contable para el reflejo de la legalización de los montos y de lo cual se originó el comprobante clasificación 3 de 04 de octubre de 2022 que demuestra la legalización por una cuantía de $41.650.000. El documento 01 12052022 Acta reunión CONV 464 DE 2016 no es tenido en cuenta como parte de los soportes dado que la fecha de celebración de la mesa de trabajo se encuentra por fuera del rango del tiempo estimado para la implementación de la acción toda vez que fue realizada el 12 de mayo de 2022. Por su parte, de los documentos de legalización aportados se consideraron los documentos "02_03 Soporte devolución Capital no ejecutado Conv 464-2016" contentivo del comprobante 7000457398 del 28 de diciembre de 2022 con el cual se realizó el reintegro a la Secretaría Distrital de Hacienda por una cuantía de $2.534.272.224 y "02_04 Soporte devolución Rendimientos no ejecutado Conv 464-2016" que contiene el comprobante No. 7000457399 del 28 de diciembre de 2022 que demuestra el reintegro de $618.114.800. Por lo anterior, de las mesas de trabajo y gestión realizada se tienen recursos legalizados por valor de $3.194.037.024 que representan el 75% de la legalización del saldo del convenio, lo cual fue informado mediante radicado No. 3-2023-5657 del 09 de agosto de 2023. Mediante radicado 3-2023-8012 se allegaron soportes y evidencias que fueron objeto de valoración y evaluación según radicado 3-2023-8570, conceptuando un avance del 75%. Mediante radicado 3-2023-9254 del 18 de diciembre de 2023 se allegaron nuevos avances y soportes respecto de las gestiones y resultados alcanzados que fueron valorados según radicado No. 3-2024-180 concluyendo que "Se aportan como evidencia los comprobantes de reclasificación, legalización y reintegro de acuerdo como se describe a continuación: Reclasificación por $ 4.733.291.816, Reintegros por $65.128.544.448, Legalizaciones por $4.465.727.776, Adicionalmente se cuenta con dos actas que dan cuenta de las mesas técnicas con RenoBO, por lo que los soportes, se conceptúan suficientes por parte de la Oficina de Control Interno para determinar la acción “Cumplida”, toda vez que el convenio ha quedado legalizado en su totalidad, conceptuando la acción "Cumplida" al 100%." Mediante radicado 1-2024-20566_4 con el cual se allegó el Informe definitivo del la Auditoria de Control Fiscal Financiera y de Gestión PAD 2024 vigencia 2023, la Contraloría de Bogotá conceptuó la acción "Cumplida -  Efectiva" con lo cual el estado del hallazgo es "Cerrado"
</t>
    </r>
    <r>
      <rPr>
        <b/>
        <sz val="10"/>
        <rFont val="Aptos Display"/>
        <family val="2"/>
        <scheme val="major"/>
      </rPr>
      <t>AVANCE PORCENTUAL</t>
    </r>
    <r>
      <rPr>
        <sz val="10"/>
        <rFont val="Aptos Display"/>
        <family val="2"/>
        <scheme val="major"/>
      </rPr>
      <t xml:space="preserve">
100% 
</t>
    </r>
    <r>
      <rPr>
        <b/>
        <sz val="10"/>
        <rFont val="Aptos Display"/>
        <family val="2"/>
        <scheme val="major"/>
      </rPr>
      <t xml:space="preserve">CONCEPTO
</t>
    </r>
    <r>
      <rPr>
        <sz val="10"/>
        <rFont val="Aptos Display"/>
        <family val="2"/>
        <scheme val="major"/>
      </rPr>
      <t>La Contraloría de Bogotá conceptúo la acción CUMPLIDA y EFECTIVA , con lo cual queda cerrado el hallazgo.</t>
    </r>
  </si>
  <si>
    <r>
      <rPr>
        <b/>
        <sz val="10"/>
        <rFont val="Aptos Display"/>
        <family val="2"/>
        <scheme val="major"/>
      </rPr>
      <t>CORTE DEL SEGUIMIENTO Y EVALUACION</t>
    </r>
    <r>
      <rPr>
        <sz val="10"/>
        <rFont val="Aptos Display"/>
        <family val="2"/>
        <scheme val="major"/>
      </rPr>
      <t xml:space="preserve">
31 de Diciembre de 2023
</t>
    </r>
    <r>
      <rPr>
        <b/>
        <sz val="10"/>
        <rFont val="Aptos Display"/>
        <family val="2"/>
        <scheme val="major"/>
      </rPr>
      <t>EVIDENCIAS</t>
    </r>
    <r>
      <rPr>
        <sz val="10"/>
        <rFont val="Aptos Display"/>
        <family val="2"/>
        <scheme val="major"/>
      </rPr>
      <t xml:space="preserve">
Radicado No. 3-2022-6695 del 04 de noviembre de 2022
Radicado No. 3-2022-6314 del 24 de octubre de 2022
Radicado No. 3-2022-3847 del 08 de julio de 2022
Radicado No. 3-2022-3399 del 16 de junio de 2022
Radicado No. 3-2022-3401 del 16 de junio de 2022
Radicado No. 3-2023-2603 del 19 de abril de 2023: Legalizaciones Junio 2022: 3-2022-3399 y 3-2022-3401. Legalizaciones Septiembre 2022: 3-2022-5129, 3-2022-5570, y 3-2022-5873. Legalizaciones Febrero 2023: 3-2023-1167_1 (Convenio 268 -5SDVE), 3-2023-1419_1(Convenio 268 -1SDVE) y  3-2023-1424_1(Convenio 268 -1SDVE).. Legalizaciones Marzo 2023: 3-2023-1765_1 Parque Residencial Victoria (2SDVE), 3-2023-2007_1 Parque Residencial Victoria (2SDVE).
Radicado 3-2023-3337 del 16 de mayo de 2023: Se aportan los siguientes documentos: Radicado 2-2022-4057 y comprobante de legalización, Radicado 2-2022-3399 y comprobante de legalización, Radicado 2-2022-3401 y comprobante de legalización, Radicado 2-2022-5129 y comprobante de legalización, Radicado 2-2022-5570 y comprobante de legalización, Radicado 2-2023-2542 y comprobante de legalización, Radicado 2-2023-1419 y comprobante de legalización, Radicado 2-2023-2007 y comprobante de legalización, Radicado 2-2023-1424 y comprobante de legalización, Radicado 2-2023-1765 y comprobante de legalización y Radicado 2-2023-5873 y comprobante de legalización
Radicado 3-2023-5948
Radicado 3-2023-1167 y comprobante de legalización
Radicado 3-2023-2007 y comprobante de legalización
Radicado 3-2023-4488 y comprobante de legalización
Movimiento de una Subcuenta
Balance de prueba por tercero y cuenta mayor con corte a 30 de junio de 2023
</t>
    </r>
    <r>
      <rPr>
        <b/>
        <sz val="10"/>
        <rFont val="Aptos Display"/>
        <family val="2"/>
        <scheme val="major"/>
      </rPr>
      <t>UBICACIÓN DE LAS EVIDENCIAS</t>
    </r>
    <r>
      <rPr>
        <sz val="10"/>
        <rFont val="Aptos Display"/>
        <family val="2"/>
        <scheme val="major"/>
      </rPr>
      <t xml:space="preserve">
https://sdht.sharepoint.com/:f:/s/OficinadeControlInterno/EufWeCikJd5NlxYjOS8M8TcB72g1VHbYsTSH0ammFBvc9Q?e=eTD8fO
Repositorio de la Oficina de Control Interno
Sistema de información Documental SIGA
</t>
    </r>
    <r>
      <rPr>
        <b/>
        <sz val="10"/>
        <rFont val="Aptos Display"/>
        <family val="2"/>
        <scheme val="major"/>
      </rPr>
      <t xml:space="preserve">VALORACIÓN DE LAS EVIDENCIAS
</t>
    </r>
    <r>
      <rPr>
        <sz val="10"/>
        <rFont val="Aptos Display"/>
        <family val="2"/>
        <scheme val="major"/>
      </rPr>
      <t xml:space="preserve">Mediante comprobantes clase 19 "Legalización de Convenios" expedidos el 04 y 05 de octubre de 2022 se realizó la legalización de una parte del saldo del convenio No. 268 de 2014 por una cuantía de $74.295.026. Hacen parte de los soportes los memorandos No. 3-2022-5570 del 20 de septiembre de 2022 y 3-2022-5873 del 30 de septiembre de 2022 con los cuales se solicita legalización de saldos respecto del convenio citado. Mediante radicados No. 3-2022-3399 del 16 de junio de 2022 y No. 3-2022-3401 del 16 de junio de 2022 se solicitó a la Subdirección Financiera la legalización de saldos por una cuantía de $153.445.136 los cuales se encuentran en trámite. Mediante radicado No. 3-2022-6314 del 24 de octubre de 2022, con alcance mediante radicado No. 3-2022-6864 del 11 de noviembre de 2022, la Subsecretaría de Gestión Financiera y la Subdirección Financiera solicitaron ajustes en la descripción de la acción y ampliación de la fecha de cumplimiento hasta el 30 de junio de 2023, la cual se encuentra en trámite. Mediante radicado No. 2-2022-70135 del 17 de noviembre de 2022 la Secretaría Distrital del Hábitat solicitó a la Contraloría de Bogotá la modificación de la acción en los siguientes términos: "Avanzar con la legalización contable de los subsidios asignados, pendientes por legalizar del convenio 268 de 2014 suscrito con la ERU POT $532. 202.892, previo seguimiento al Plan de Sostenibilidad Contable"; así mismo se solicitó la ampliación de la fecha hasta el 30 de junio de 2023. En respuesta a la solicitud, la Contraloría de Bogotá mediante radicado No. 1-2022-48271 del 25 de noviembre de 2022 autorizó la modificación de la acción "'Registrar contablemente los subsidios asignados pendientes por legalizar del convenio suscrito con la ERU No. 268/2014 por $532.202.892" por "Avanzar con la legalización contable de los subsidios asignados, pendientes por legalizar del convenio 268 de 2014 suscrito con la ERU por $532.202.892, previo seguimiento al Plan de Sostenibilidad Contable” ampliando el plazo de ejecución del 30 de diciembre de 2022 hasta el 30 de junio de 2023. Mediante radicado 3-2023-2603 del 19 de abril de 2023 de aportan 10 comunicaciones internas con las cuales se solicita la legalización por una cuantía de $455.480.234.  A su vez, la Subdirección Financiera mediante radicado No. 3-2023-3337 aportó 11 comprobantes de legalización del convenio No. 268 de 2014 por una cuantía de $532.202.892 correspondiente a 13 comprobantes de legalización; por su parte la Subdirección Financiera ha realizado legalizaciones por $419.546.582, con lo cual se concluye que la acción avanza en el 79%, lo cual fue incorporado en el seguimiento realizado mediante radicados No. 3-2023-5441 y 3-2023-5442 del 01 de agosto de 2023.  Mediante radicado No. 3-2023-5811 se remitió el acta de seguimiento al estado de la acción. Se verificaron los documentos y evidencias aportadas mediante radicado 3-2023-5948, comprobando la existencia de 3 comprobantes por una cuantía de $151.017.594, con lo cual queda totalmente legalizado el saldo del convenio por valor de $532.202.892 quedando la acción en estado “Cumplida”, según se registró en el radicado No. 3-2023-7435 del 14 de octubre 2023. Mediante radicado 1-2024-20566_4 con el cual se allegó el Informe definitivo del la Auditoria de Control Fiscal Financiera y de Gestión PAD 2024 vigencia 2023, la Contraloría de Bogotá conceptuó la acción "Cumplida -  Efectiva" con lo cual el estado del hallazgo es "Cerrado"
</t>
    </r>
    <r>
      <rPr>
        <b/>
        <sz val="10"/>
        <rFont val="Aptos Display"/>
        <family val="2"/>
        <scheme val="major"/>
      </rPr>
      <t>AVANCE PORCENTUAL</t>
    </r>
    <r>
      <rPr>
        <sz val="10"/>
        <rFont val="Aptos Display"/>
        <family val="2"/>
        <scheme val="major"/>
      </rPr>
      <t xml:space="preserve">
100%
</t>
    </r>
    <r>
      <rPr>
        <b/>
        <sz val="10"/>
        <rFont val="Aptos Display"/>
        <family val="2"/>
        <scheme val="major"/>
      </rPr>
      <t>CONCEPTO</t>
    </r>
    <r>
      <rPr>
        <sz val="10"/>
        <rFont val="Aptos Display"/>
        <family val="2"/>
        <scheme val="major"/>
      </rPr>
      <t xml:space="preserve">
 La Contraloría de Bogotá conceptúo la acción CUMPLIDA y EFECTIVA , con lo cual queda cerrado el hallazgo.</t>
    </r>
  </si>
  <si>
    <r>
      <rPr>
        <b/>
        <sz val="10"/>
        <rFont val="Aptos Display"/>
        <family val="2"/>
        <scheme val="major"/>
      </rPr>
      <t>CORTE DEL SEGUIMIENTO Y EVALUACION</t>
    </r>
    <r>
      <rPr>
        <sz val="10"/>
        <rFont val="Aptos Display"/>
        <family val="2"/>
        <scheme val="major"/>
      </rPr>
      <t xml:space="preserve">
31 de Diciembre de 2023
</t>
    </r>
    <r>
      <rPr>
        <b/>
        <sz val="10"/>
        <rFont val="Aptos Display"/>
        <family val="2"/>
        <scheme val="major"/>
      </rPr>
      <t>EVIDENCIAS</t>
    </r>
    <r>
      <rPr>
        <sz val="10"/>
        <rFont val="Aptos Display"/>
        <family val="2"/>
        <scheme val="major"/>
      </rPr>
      <t xml:space="preserve">
https://sdht.sharepoint.com/sites/OficinadeControlInterno/Evaluacion%20y%20Seguimiento/Forms/AllItems.aspx?id=%2Fsites%2FOficinadeControlInterno%2FEvaluacion%20y%20Seguimiento%2FAseguramiento%2FInformes%20de%20Ley%2FPlanes%20de%20mejoramiento%2FPlan%20de%20mejoramiento%20Contralor%C3%ADa%20%2D%20PMC&amp;viewid=3c8bfa80%2D7c88%2D4f8b%2Da184%2D8e719963db96
Repositorio Documental de la Oficina Asesora de Control Interno
Sistema de Información Documental SIGA
Radicado No. 3-2023-2603 del 19 de abril de 2023
Radicado 2-2023-17701 del 15 de marzo de 2023
Radicado 2-2023-17701
Radicado 2-2023-62068
Acta de Reunión 07-09- 2023_SDHT-FNA
Radicado 3-2023-7884
</t>
    </r>
    <r>
      <rPr>
        <b/>
        <sz val="10"/>
        <rFont val="Aptos Display"/>
        <family val="2"/>
        <scheme val="major"/>
      </rPr>
      <t>UBICACIÓN DE LAS EVIDENCIAS</t>
    </r>
    <r>
      <rPr>
        <sz val="10"/>
        <rFont val="Aptos Display"/>
        <family val="2"/>
        <scheme val="major"/>
      </rPr>
      <t xml:space="preserve">
https://sdht.sharepoint.com/:f:/s/OficinadeControlInterno/EufWeCikJd5NlxYjOS8M8TcB72g1VHbYsTSH0ammFBvc9Q?e=eTD8fO
Repositorio de la Oficina de Control Interno
Sistema de información Documental SIGA
Radicado 3-2024-446
Radicado 2-2023-107720
</t>
    </r>
    <r>
      <rPr>
        <b/>
        <sz val="10"/>
        <rFont val="Aptos Display"/>
        <family val="2"/>
        <scheme val="major"/>
      </rPr>
      <t>VALORACIÓN DE LAS EVIDENCIAS</t>
    </r>
    <r>
      <rPr>
        <sz val="10"/>
        <rFont val="Aptos Display"/>
        <family val="2"/>
        <scheme val="major"/>
      </rPr>
      <t xml:space="preserve">
El radicado 2-2023-17701 del 15 de marzo de 2023 corresponde a una solicitud giro de una diferencia de subsistidos distritales de vivienda respecto del Convenio 415 de 2017, pero la comunicación no da cuenta ni comprueba que se haya realizado la expedición del acto administrativo de actualización de los valores de los subsidios asignados, por lo que no puede ser tenida en cuenta como parte del avance e implementación de la acción, lo cual fue incorporado en el seguimiento realizado mediante radicado No. 3-2023-5441 del 01 de agosto de 2023.  Mediante radicado No. 3-2023-5811 se remitió el acta de seguimiento al estado de la acción. Mediante radicado 3-2023-7678 se remitió el estado general de estados y alertas de las acciones suscritas en el plan de mejoramiento Contraloría de Bogotá. Mediante radicado 3-2023-7884  se allegó reporte de gestión,  resultados y soportes los cuales fueron valorados según radicado 3-2023-9452 concluyendo que "</t>
    </r>
    <r>
      <rPr>
        <i/>
        <sz val="10"/>
        <rFont val="Aptos Display"/>
        <family val="2"/>
        <scheme val="major"/>
      </rPr>
      <t xml:space="preserve">Se aportan como soportes los radicados 2-2023-17701 del 15 de marzo de 2023 y 2-2023-62068 del 24 de agosto de 2023 con los cuales se realiza “SOLICITUD GIRO DIFERENCIA SUBSIDIO DISTRITAL DE VIVIENDA CONVENIO 415 DE 2017” y acta del 07 de septiembre de 2023. Luego de valorados los soportes se conceptúa que los mismos no dan cuenta del acto administrativo de que trata la acción, pero se acordó la liquidación del convenio antes de finalizar la vigencia 2023. Por lo anterior, se aceptan los soportes conceptuando la acción “Cumplida” bajo la siguiente condición: 1. Allegar los soportes de la liquidación del convenio 415 de 2017. 2. Allegar los comprobantes contables que permitan demostrar el reintegro de por valor de $9.614.207, 20. 3. Allegar la respuesta dada por el Fondo Nacional del Ahorro a los radicados 2-2023-17701 del 15 de marzo de 2023 y 2-2023-62068 del 24 de agosto de 2023. En todo caso, se advierte que el cierre del hallazgo queda sujeto a la valoración que realice la Contraloría de Bogotá en el marco de la Auditoría de Control Fiscal en la Modalidad de Regularidad PAD 2024 vigencia 2023". </t>
    </r>
    <r>
      <rPr>
        <sz val="10"/>
        <rFont val="Aptos Display"/>
        <family val="2"/>
        <scheme val="major"/>
      </rPr>
      <t>Mediante radicado  3-2024-446 del 19 de enero de 2024 se allegó reporte de gestión,  resultados y soportes los cuales fueron valorados concluyendo que "El contrato no ha sido liquidado haciendo necesario cursar comunicación de reiteración según radicado No. 2-2023-107720", razón por la cual los niveles de desempeño en términos de eficacia, eficiencia y efectividad se mantienen valorados en el mismo rango". Mediante radicado 1-2024-20566_4 con el cual se allegó el Informe definitivo del la Auditoria de Control Fiscal Financiera y de Gestión PAD 2024 vigencia 2023, la Contraloría de Bogotá conceptuó la acción "Cumplida -  Efectiva" con lo cual el estado del hallazgo es "Cerrado"</t>
    </r>
    <r>
      <rPr>
        <i/>
        <sz val="10"/>
        <rFont val="Aptos Display"/>
        <family val="2"/>
        <scheme val="major"/>
      </rPr>
      <t xml:space="preserve">
</t>
    </r>
    <r>
      <rPr>
        <sz val="10"/>
        <rFont val="Aptos Display"/>
        <family val="2"/>
        <scheme val="major"/>
      </rPr>
      <t xml:space="preserve">
</t>
    </r>
    <r>
      <rPr>
        <b/>
        <sz val="10"/>
        <rFont val="Aptos Display"/>
        <family val="2"/>
        <scheme val="major"/>
      </rPr>
      <t>AVANCE PORCENTUAL</t>
    </r>
    <r>
      <rPr>
        <sz val="10"/>
        <rFont val="Aptos Display"/>
        <family val="2"/>
        <scheme val="major"/>
      </rPr>
      <t xml:space="preserve">
100%
</t>
    </r>
    <r>
      <rPr>
        <b/>
        <sz val="10"/>
        <rFont val="Aptos Display"/>
        <family val="2"/>
        <scheme val="major"/>
      </rPr>
      <t>CONCEPTO</t>
    </r>
    <r>
      <rPr>
        <sz val="10"/>
        <rFont val="Aptos Display"/>
        <family val="2"/>
        <scheme val="major"/>
      </rPr>
      <t xml:space="preserve">
La Contraloría de Bogotá conceptúo la acción CUMPLIDA y EFECTIVA , con lo cual queda cerrado el hallazgo.
</t>
    </r>
    <r>
      <rPr>
        <b/>
        <sz val="10"/>
        <rFont val="Aptos Display"/>
        <family val="2"/>
        <scheme val="major"/>
      </rPr>
      <t xml:space="preserve">
ALERTA</t>
    </r>
    <r>
      <rPr>
        <sz val="10"/>
        <rFont val="Aptos Display"/>
        <family val="2"/>
        <scheme val="major"/>
      </rPr>
      <t xml:space="preserve">
El radicado 2-2023-17701 del 15 de marzo de 2023 no es correspondiente con el acto administrativo que se definió en la acción.
+V10+V10
</t>
    </r>
    <r>
      <rPr>
        <b/>
        <sz val="10"/>
        <rFont val="Aptos Display"/>
        <family val="2"/>
        <scheme val="major"/>
      </rPr>
      <t>+V10</t>
    </r>
  </si>
  <si>
    <r>
      <rPr>
        <b/>
        <sz val="10"/>
        <rFont val="Aptos Display"/>
        <family val="2"/>
        <scheme val="major"/>
      </rPr>
      <t xml:space="preserve">CORTE DEL SEGUIMIENTO Y EVALUACION
</t>
    </r>
    <r>
      <rPr>
        <sz val="10"/>
        <rFont val="Aptos Display"/>
        <family val="2"/>
        <scheme val="major"/>
      </rPr>
      <t xml:space="preserve">Octubre de 2023
</t>
    </r>
    <r>
      <rPr>
        <b/>
        <sz val="10"/>
        <rFont val="Aptos Display"/>
        <family val="2"/>
        <scheme val="major"/>
      </rPr>
      <t>EVIDENCIAS</t>
    </r>
    <r>
      <rPr>
        <sz val="10"/>
        <rFont val="Aptos Display"/>
        <family val="2"/>
        <scheme val="major"/>
      </rPr>
      <t xml:space="preserve">
Radicado No. 3-2022-6314 del 24 de octubre de 2022
Radicado No. 3-2022-6454 del 28 de octubre de 2022
Radicado No. 3-2023-3673 del 26 de mayo de 2023
Acta de Reunión del 06 de marzo de 2023 y registro de asistencia de la misma fecha
Acta Reunión de Legalización Convenio 152-2012 del 09 de mayo de 2023
Enlace al audio de la reunión del 14 de marzo de 2023 para seguimiento a los saldos por legalizar
Radicado 3-2023-6856
Informe Técnico y Financiero
</t>
    </r>
    <r>
      <rPr>
        <b/>
        <sz val="10"/>
        <rFont val="Aptos Display"/>
        <family val="2"/>
        <scheme val="major"/>
      </rPr>
      <t>UBICACIÓN DE LAS EVIDENCIAS</t>
    </r>
    <r>
      <rPr>
        <sz val="10"/>
        <rFont val="Aptos Display"/>
        <family val="2"/>
        <scheme val="major"/>
      </rPr>
      <t xml:space="preserve">
https://sdht.sharepoint.com/:f:/s/OficinadeControlInterno/EufWeCikJd5NlxYjOS8M8TcB72g1VHbYsTSH0ammFBvc9Q?e=eTD8fO
Repositorio de la Oficina de Control Interno
Sistema de información Documental SIGA
</t>
    </r>
    <r>
      <rPr>
        <b/>
        <sz val="10"/>
        <rFont val="Aptos Display"/>
        <family val="2"/>
        <scheme val="major"/>
      </rPr>
      <t>VALORACIÓN DE LAS EVIDENCIAS</t>
    </r>
    <r>
      <rPr>
        <sz val="10"/>
        <rFont val="Aptos Display"/>
        <family val="2"/>
        <scheme val="major"/>
      </rPr>
      <t xml:space="preserve">
Mediante radicado No. 3-2022-6314 del 24 de octubre de 2022, con alcance mediante radicado No. 3-2022-6864 del 11 de noviembre de 2022, la Subsecretaría de Gestión Financiera y la Subdirección Financiera solicitaron la ampliación de la fecha de cumplimiento hasta el 30 de junio de 2023, la cual se encuentra en trámite. Mediante radicado No. 2-2022-70135 del 17 de noviembre  de 2022 la Secretaría Distrital del Hábitat solicitó a la Contraloría de Bogotá la  ampliación de la fecha de cumplimiento hasta el 30 de junio de 2023. En respuesta a la solicitud, la Contraloría de Bogotá mediante radicado No. 1-2022-48271 del 25 de noviembre de 2022 autorizó la modificación del plazo de cumplimiento del 31 de diciembre de 2022 al 30 de junio de 2023. Se aportan como respaldo los siguientes documentos: Acta y registro de asistencia del 06 de marzo de 2023 en donde participaron representantes de la Secretaría Distrital del Hábitat y la Empresa de Renovación y Desarrollo Urbano de Bogotá ERU (Hoy RENOBO), para discutir el estado actual de la legalización del saldo del convenio y se acordaron 4 compromisos entre las dos entidades; Acta de reunión del 09 de mayo de 2023 en donde se presentó el estado actual de la legalización del saldo del convenio.. Enlace al audio de la reunión del 14 de marzo de 2023 al que no es posible acceder. Por lo tanto, dado que la acción establece la realización de mesas técnicas entre los equipos de trabajo de la ERU y la Secretaria Distrital del Hábitat, solamente se contabilizará el acta del 06 de marzo de 2023 sobre lo cual se estima un avance del 20%, según se registró en el radicado No.  3-2023-5446 del 01 de agosto de 2023. Mediante radicado 3-2023-6856 se aportó como soporte de la implementación de la acción el “Documento Técnico y Financiero del Convenio Interadministrativo 152 de 2012” suscrito por el Subsecretario de Gestión Corporativa y el Subdirector de Programas y Proyectos ( E ) en el cual se desarrollan todos los antecedentes, aspectos relacionados con la legalización de los recursos, análisis del caso y las gestiones adelantadas para avanzar en la citada legalización. Mediante radicado 3-2023-7438 del 15 de octubre de 2023 se comunicaron los resultados de la valoración describiendo que "</t>
    </r>
    <r>
      <rPr>
        <i/>
        <sz val="10"/>
        <rFont val="Aptos Display"/>
        <family val="2"/>
        <scheme val="major"/>
      </rPr>
      <t>Se aportó como soporte de la implementación de la acción el “Documento Técnico y Financiero del Convenio Interadministrativo 152 de 2012” suscrito por el Subsecretario de Gestión Corporativa y el Subdirector de Programas y Proyectos ( E ) en el cual se desarrollan todos los antecedentes, aspectos relacionados con la legalización de los recursos, análisis del caso y las gestiones adelantadas para avanzar en la citada legalización. Así las cosas, y de conformidad con los términos establecidas, la acción se conceptúa “Cumplida". Mediante radicado 1-2024-20566_4 con el cual se allegó el Informe definitivo del la Auditoria de Control Fiscal Financiera y de Gestión PAD 2024 vigencia 2023, la Contraloría de Bogotá conceptuó la acción "Cumplida -  Efectiva" con lo cual el estado del hallazgo es "Cerrado"</t>
    </r>
    <r>
      <rPr>
        <sz val="10"/>
        <rFont val="Aptos Display"/>
        <family val="2"/>
        <scheme val="major"/>
      </rPr>
      <t xml:space="preserve">
</t>
    </r>
    <r>
      <rPr>
        <b/>
        <sz val="10"/>
        <rFont val="Aptos Display"/>
        <family val="2"/>
        <scheme val="major"/>
      </rPr>
      <t>AVANCE PORCENTUAL</t>
    </r>
    <r>
      <rPr>
        <sz val="10"/>
        <rFont val="Aptos Display"/>
        <family val="2"/>
        <scheme val="major"/>
      </rPr>
      <t xml:space="preserve">
100%
</t>
    </r>
    <r>
      <rPr>
        <b/>
        <sz val="10"/>
        <rFont val="Aptos Display"/>
        <family val="2"/>
        <scheme val="major"/>
      </rPr>
      <t>CONCEPTO</t>
    </r>
    <r>
      <rPr>
        <sz val="10"/>
        <rFont val="Aptos Display"/>
        <family val="2"/>
        <scheme val="major"/>
      </rPr>
      <t xml:space="preserve">
 La Contraloría de Bogotá conceptúo la acción CUMPLIDA y EFECTIVA , con lo cual queda cerrado el hallazgo.
</t>
    </r>
    <r>
      <rPr>
        <b/>
        <sz val="10"/>
        <rFont val="Aptos Display"/>
        <family val="2"/>
        <scheme val="major"/>
      </rPr>
      <t>RECOMENDACIONES</t>
    </r>
    <r>
      <rPr>
        <sz val="10"/>
        <rFont val="Aptos Display"/>
        <family val="2"/>
        <scheme val="major"/>
      </rPr>
      <t xml:space="preserve">
Adelantar de manera prioritaria la gestión necesaria que permita legalizar los recursos que puedan ser objeto de este trámite para demostrar que la gestión ha logrado resultados concretos y se asegure algún nivel de efectividad razonable.</t>
    </r>
  </si>
  <si>
    <r>
      <rPr>
        <b/>
        <sz val="10"/>
        <rFont val="Aptos Display"/>
        <family val="2"/>
        <scheme val="major"/>
      </rPr>
      <t>CORTE DEL SEGUIMIENTO Y EVALUACION</t>
    </r>
    <r>
      <rPr>
        <sz val="10"/>
        <rFont val="Aptos Display"/>
        <family val="2"/>
        <scheme val="major"/>
      </rPr>
      <t xml:space="preserve">
31 de Diciembre de 2023
</t>
    </r>
    <r>
      <rPr>
        <b/>
        <sz val="10"/>
        <rFont val="Aptos Display"/>
        <family val="2"/>
        <scheme val="major"/>
      </rPr>
      <t>EVIDENCIAS</t>
    </r>
    <r>
      <rPr>
        <sz val="10"/>
        <rFont val="Aptos Display"/>
        <family val="2"/>
        <scheme val="major"/>
      </rPr>
      <t xml:space="preserve">
Mediante radicado No. 3-2022-7547 se solicitó a todas las dependencias de la Entidad, informar sobre las necesidades de evaluación, asesoría, acompañamiento o capacitación como insumo para la elaboración del Plan Anual de Auditoría con lo cual se avanza en la determinación del universo de auditoria para la priorización correspondiente.
Plan Anual de Auditoría vigencia 2023, versión 1
Acta Primer Comité de Coordinación de Control Interno vigencia 2023
</t>
    </r>
    <r>
      <rPr>
        <b/>
        <sz val="10"/>
        <rFont val="Aptos Display"/>
        <family val="2"/>
        <scheme val="major"/>
      </rPr>
      <t xml:space="preserve">
UBICACIÓN DE LAS EVIDENCIAS
</t>
    </r>
    <r>
      <rPr>
        <sz val="10"/>
        <rFont val="Aptos Display"/>
        <family val="2"/>
        <scheme val="major"/>
      </rPr>
      <t xml:space="preserve">https://sdht.sharepoint.com/:f:/s/OficinadeControlInterno/EufWeCikJd5NlxYjOS8M8TcB72g1VHbYsTSH0ammFBvc9Q?e=eTD8fO
Repositorio de la Oficina de Control Interno
Sistema de información Documental SIGA
</t>
    </r>
    <r>
      <rPr>
        <b/>
        <sz val="10"/>
        <rFont val="Aptos Display"/>
        <family val="2"/>
        <scheme val="major"/>
      </rPr>
      <t>VALORACIÓN DE LAS EVIDENCIAS</t>
    </r>
    <r>
      <rPr>
        <sz val="10"/>
        <rFont val="Aptos Display"/>
        <family val="2"/>
        <scheme val="major"/>
      </rPr>
      <t xml:space="preserve">
Con la solicitud de necesidades de evaluación, asesoría, acompañamiento o capacitación  y otros insumos se avanza en la preparación del Plan Anual de Auditoría de la vigencia 2023. Adicionalmente, se cuenta con soportes que demuestran que la auditoría de que trata la acción fue incorporada dentro del Plan Anual de Auditoría de la vigencia 2023 y su correspondiente aprobación según acta del Comité Institucional de Coordinación de Control Interno del 31 de enero de 2023. Mediante radicado No. 3-2023-6611 del 13 de septiembre de 2023 se comunicaron los resultados consolidados del estado del Plan de Mejoramiento suscrito con la Contraloría de Bogotá. Mediante radicado 1-2024-20566_4 con el cual se allegó el Informe definitivo del la Auditoria de Control Fiscal Financiera y de Gestión PAD 2024 vigencia 2023, la Contraloría de Bogotá conceptuó la acción "Cumplida -  Efectiva" con lo cual el estado del hallazgo es "Cerrado"
</t>
    </r>
    <r>
      <rPr>
        <b/>
        <sz val="10"/>
        <rFont val="Aptos Display"/>
        <family val="2"/>
        <scheme val="major"/>
      </rPr>
      <t>AVANCE PORCENTUAL</t>
    </r>
    <r>
      <rPr>
        <sz val="10"/>
        <rFont val="Aptos Display"/>
        <family val="2"/>
        <scheme val="major"/>
      </rPr>
      <t xml:space="preserve">
100%
</t>
    </r>
    <r>
      <rPr>
        <b/>
        <sz val="10"/>
        <rFont val="Aptos Display"/>
        <family val="2"/>
        <scheme val="major"/>
      </rPr>
      <t>CONCEPTO</t>
    </r>
    <r>
      <rPr>
        <sz val="10"/>
        <rFont val="Aptos Display"/>
        <family val="2"/>
        <scheme val="major"/>
      </rPr>
      <t xml:space="preserve">
La Contraloria de Bogotá conceptúo la acción CUMPLIDA y EFECTIVA , con lo cual queda cerrado el hallazgo.</t>
    </r>
  </si>
  <si>
    <r>
      <rPr>
        <b/>
        <sz val="10"/>
        <rFont val="Aptos Display"/>
        <family val="2"/>
        <scheme val="major"/>
      </rPr>
      <t>CORTE DEL SEGUIMIENTO Y EVALUACION</t>
    </r>
    <r>
      <rPr>
        <sz val="10"/>
        <rFont val="Aptos Display"/>
        <family val="2"/>
        <scheme val="major"/>
      </rPr>
      <t xml:space="preserve">
31 de Diciembre de 2023
</t>
    </r>
    <r>
      <rPr>
        <b/>
        <sz val="10"/>
        <rFont val="Aptos Display"/>
        <family val="2"/>
        <scheme val="major"/>
      </rPr>
      <t>EVIDENCIAS</t>
    </r>
    <r>
      <rPr>
        <sz val="10"/>
        <rFont val="Aptos Display"/>
        <family val="2"/>
        <scheme val="major"/>
      </rPr>
      <t xml:space="preserve">
Radicado No. 3-2023-4499 
Radicado No.  1-2023-2597
Radicado  No. 3-2023-4863
</t>
    </r>
    <r>
      <rPr>
        <b/>
        <sz val="10"/>
        <rFont val="Aptos Display"/>
        <family val="2"/>
        <scheme val="major"/>
      </rPr>
      <t xml:space="preserve">UBICACIÓN DE LAS EVIDENCIAS
</t>
    </r>
    <r>
      <rPr>
        <sz val="10"/>
        <rFont val="Aptos Display"/>
        <family val="2"/>
        <scheme val="major"/>
      </rPr>
      <t xml:space="preserve">https://sdht.sharepoint.com/:f:/s/OficinadeControlInterno/EufWeCikJd5NlxYjOS8M8TcB72g1VHbYsTSH0ammFBvc9Q?e=eTD8fO
Repositorio de la Oficina de Control Interno
Sistema de información Documental SIGA 
</t>
    </r>
    <r>
      <rPr>
        <b/>
        <sz val="10"/>
        <rFont val="Aptos Display"/>
        <family val="2"/>
        <scheme val="major"/>
      </rPr>
      <t>VALORACIÓN DE LAS EVIDENCIAS</t>
    </r>
    <r>
      <rPr>
        <sz val="10"/>
        <rFont val="Aptos Display"/>
        <family val="2"/>
        <scheme val="major"/>
      </rPr>
      <t xml:space="preserve">
No es objeto de seguimiento al corte dado que la acción se encuentra recientemente suscrita con el ente de control a partir del 01 de agosto de 2022. Adicionalmente, la ejecución de la acción se programó a partir del 01 de marzo de 2023. Mediante radicado No. 3-2023-4499 del 27 de junio de 2023 se notificó la auditoría al proceso de Gestión Territorial del Hábitat, la cual se encuentra en ejecución. Como salvedad, fue necesario aplazar la auditoría interna toda vez que la Auditoría de Control Fiscal en la Modalidad de Regularidad vigencia 2022 PAD 2023 comunicada mediante radicado No.  1-2023-25977 del 13 de junio de 2023 se concentró en la Subsecretaría de Coordinación Operativa como líder del proceso de Gestión Territorial del Hábitat. Mediante radicado No. 3-2023-4863 del 11 de julio de 2023 se comunicó la modificación No. 2 del Plan de Trabajo de Auditoría. Mediante radicado No. 3-2023-9239 se comunicaron los resultados definitivos del Trabajo de Auditoría al proceso de Gestión Territorial del Hábitat y mediante radicado No. 3-2024-136 se informó sobre inclusión de las acciones en el Plan de Mejoramiento Institucional, con lo cual queda la acción "Cumplida". Mediante radicado 1-2024-20566_4 con el cual se allegó el Informe definitivo del la Auditoria de Control Fiscal Financiera y de Gestión PAD 2024 vigencia 2023, la Contraloría de Bogotá conceptuó la acción "Cumplida -  Efectiva" con lo cual el estado del hallazgo es "Cerrado"
</t>
    </r>
    <r>
      <rPr>
        <b/>
        <sz val="10"/>
        <rFont val="Aptos Display"/>
        <family val="2"/>
        <scheme val="major"/>
      </rPr>
      <t>AVANCE PORCENTUAL</t>
    </r>
    <r>
      <rPr>
        <sz val="10"/>
        <rFont val="Aptos Display"/>
        <family val="2"/>
        <scheme val="major"/>
      </rPr>
      <t xml:space="preserve">
100%
</t>
    </r>
    <r>
      <rPr>
        <b/>
        <sz val="10"/>
        <rFont val="Aptos Display"/>
        <family val="2"/>
        <scheme val="major"/>
      </rPr>
      <t xml:space="preserve">
CONCEPTO
</t>
    </r>
    <r>
      <rPr>
        <sz val="10"/>
        <rFont val="Aptos Display"/>
        <family val="2"/>
        <scheme val="major"/>
      </rPr>
      <t>La Contraloria de Bogotá conceptúo la acción CUMPLIDA y EFECTIVA , con lo cual queda cerrado el hallazgo.</t>
    </r>
  </si>
  <si>
    <r>
      <rPr>
        <b/>
        <sz val="10"/>
        <rFont val="Aptos Display"/>
        <family val="2"/>
        <scheme val="major"/>
      </rPr>
      <t>CORTE DEL SEGUIMIENTO Y EVALUACION</t>
    </r>
    <r>
      <rPr>
        <sz val="10"/>
        <rFont val="Aptos Display"/>
        <family val="2"/>
        <scheme val="major"/>
      </rPr>
      <t xml:space="preserve">
31 de Diciembre de 2023
</t>
    </r>
    <r>
      <rPr>
        <b/>
        <sz val="10"/>
        <rFont val="Aptos Display"/>
        <family val="2"/>
        <scheme val="major"/>
      </rPr>
      <t>EVIDENCIAS</t>
    </r>
    <r>
      <rPr>
        <sz val="10"/>
        <rFont val="Aptos Display"/>
        <family val="2"/>
        <scheme val="major"/>
      </rPr>
      <t xml:space="preserve">
Radicado No. 3-2023-676 del 31 de enero de 2023
INFORME ARCHIVO DE GESTIÓN Oct-Dic 2022.pdf
INVENTARIOS SDRP OCT-DIC 2022 CONTRALORIA ORG.xlsx
Radicado 3-2023-2603 del 19 de abril de 2023: Se aportan los siguientes soportes: INFORME 1 GD: INFORME ARCHIVO DE GESTIÓN 4°trimestre 2022 e INVENTARIOS SDRP OCT-DIC 2022 CONTRALORIA ORG; INFORME 2 GD: INFORME ARCHIVO DE GESTIÓN 1 trimestre2023 e INVENTARIOS ENE-MRZ 2023 CONTRALORIA.
</t>
    </r>
    <r>
      <rPr>
        <b/>
        <sz val="10"/>
        <rFont val="Aptos Display"/>
        <family val="2"/>
        <scheme val="major"/>
      </rPr>
      <t>UBICACIÓN DE LAS EVIDENCIAS</t>
    </r>
    <r>
      <rPr>
        <sz val="10"/>
        <rFont val="Aptos Display"/>
        <family val="2"/>
        <scheme val="major"/>
      </rPr>
      <t xml:space="preserve">
https://sdht.sharepoint.com/:f:/s/OficinadeControlInterno/EufWeCikJd5NlxYjOS8M8TcB72g1VHbYsTSH0ammFBvc9Q?e=eTD8fO
Repositorio de la Oficina de Control Interno
Sistema de información Documental SIGA 
</t>
    </r>
    <r>
      <rPr>
        <b/>
        <sz val="10"/>
        <rFont val="Aptos Display"/>
        <family val="2"/>
        <scheme val="major"/>
      </rPr>
      <t>VALORACIÓN DE LAS EVIDENCIAS</t>
    </r>
    <r>
      <rPr>
        <sz val="10"/>
        <rFont val="Aptos Display"/>
        <family val="2"/>
        <scheme val="major"/>
      </rPr>
      <t xml:space="preserve">
Mediante radicado No. 3-2023-1085 del 16 de febrero de 2023 la Oficina de Control Interno emitió respuesta en los siguientes términos:
Los soportes allegados son idóneos y dan cuenta del registro de los inventarios documentales de Usminia, Senderos de la Sierra – Campo Verde, Torres de San Rafael, San Miguel, Mirador del Virrey, Cerasus Usme, Constructora Marval, Constructora Bolívar, Villa Javier, Tángara, Convenio 407 La Colmena, Convenio 407 Usme I y III, Colores de Bolonia I, Colores de Bolonia II, Bella Flora, Caja de Vivienda Popular, Valor Único de Reconocimiento VUR, Victoria, Molinos, Verderón, Colores de Bolonia 3, Mejoramiento, Gestión y Transferencias. Adicionalmente se cuenta con el informe de archivo de gestión del trimestre Octubre a Diciembre de 2022 que da cuenta de la ejecución de la acción establecida para el tratamiento del hallazgo.  Los soportes allegados dan cuenta de la verificación de la base de datos de subsidios y expedientes y su documentación en el inventario documental, lo cual fue incorporado en el seguimiento realizado mediante radicado No. 3-2023-5441 del 01 de agosto de 2023.  Mediante radicado No. 3-2023-5811 se remitió el acta de seguimiento al estado de la acción. Mediante radicado No. 3-2023-6611 del 13 de septiembre de 2023 se comunicaron los resultados consolidados del estado del Plan de Mejoramiento suscrito con la Contraloría de Bogotá. Mediante radicado 1-2024-20566_4 con el cual se allegó el Informe definitivo del la Auditoria de Control Fiscal Financiera y de Gestión PAD 2024 vigencia 2023, la Contraloría de Bogotá conceptuó la acción "Cumplida -  Efectiva" con lo cual el estado del hallazgo es "Cerrado"
</t>
    </r>
    <r>
      <rPr>
        <b/>
        <sz val="10"/>
        <rFont val="Aptos Display"/>
        <family val="2"/>
        <scheme val="major"/>
      </rPr>
      <t>AVANCE PORCENTUAL</t>
    </r>
    <r>
      <rPr>
        <sz val="10"/>
        <rFont val="Aptos Display"/>
        <family val="2"/>
        <scheme val="major"/>
      </rPr>
      <t xml:space="preserve">
100%
</t>
    </r>
    <r>
      <rPr>
        <b/>
        <sz val="10"/>
        <rFont val="Aptos Display"/>
        <family val="2"/>
        <scheme val="major"/>
      </rPr>
      <t>CONCEPTO</t>
    </r>
    <r>
      <rPr>
        <sz val="10"/>
        <rFont val="Aptos Display"/>
        <family val="2"/>
        <scheme val="major"/>
      </rPr>
      <t xml:space="preserve">
 La Contraloria de Bogotá conceptúo la acción CUMPLIDA y EFECTIVA , con lo cual queda cerrado el hallazgo.</t>
    </r>
  </si>
  <si>
    <r>
      <rPr>
        <b/>
        <sz val="10"/>
        <rFont val="Aptos Display"/>
        <family val="2"/>
        <scheme val="major"/>
      </rPr>
      <t xml:space="preserve">CORTE DEL SEGUIMIENTO Y EVALUACION
</t>
    </r>
    <r>
      <rPr>
        <sz val="10"/>
        <rFont val="Aptos Display"/>
        <family val="2"/>
        <scheme val="major"/>
      </rPr>
      <t xml:space="preserve">31 de Diciembre de 2023
</t>
    </r>
    <r>
      <rPr>
        <b/>
        <sz val="10"/>
        <rFont val="Aptos Display"/>
        <family val="2"/>
        <scheme val="major"/>
      </rPr>
      <t>EVIDENCIAS</t>
    </r>
    <r>
      <rPr>
        <sz val="10"/>
        <rFont val="Aptos Display"/>
        <family val="2"/>
        <scheme val="major"/>
      </rPr>
      <t xml:space="preserve">
Radicado No. 3-2023-676 del 31 de enero de 2023
INFORME ARCHIVO DE GESTIÓN Oct-Dic 2022.pdf
INVENTARIOS SDRP OCT-DIC 2022 CONTRALORIA ORG.xlsx
Radicado 3-2023-2603 del 19 de abril de 2023: Se aportan los siguientes soportes: INFORME 1 GD: INFORME ARCHIVO DE GESTIÓN 4°trimestre 2022 e INVENTARIOS SDRP OCT-DIC 2022 CONTRALORIA ORG; INFORME 2 GD: INFORME ARCHIVO DE GESTIÓN 1 trimestre2023 e INVENTARIOS ENE-MRZ 2023 CONTRALORIA.
</t>
    </r>
    <r>
      <rPr>
        <b/>
        <sz val="10"/>
        <rFont val="Aptos Display"/>
        <family val="2"/>
        <scheme val="major"/>
      </rPr>
      <t>UBICACIÓN DE LAS EVIDENCIAS</t>
    </r>
    <r>
      <rPr>
        <sz val="10"/>
        <rFont val="Aptos Display"/>
        <family val="2"/>
        <scheme val="major"/>
      </rPr>
      <t xml:space="preserve">
https://sdht.sharepoint.com/:f:/s/OficinadeControlInterno/EufWeCikJd5NlxYjOS8M8TcB72g1VHbYsTSH0ammFBvc9Q?e=eTD8fO
Repositorio de la Oficina de Control Interno
Sistema de información Documental SIGA 
</t>
    </r>
    <r>
      <rPr>
        <b/>
        <sz val="10"/>
        <rFont val="Aptos Display"/>
        <family val="2"/>
        <scheme val="major"/>
      </rPr>
      <t>VALORACIÓN DE LAS EVIDENCIAS</t>
    </r>
    <r>
      <rPr>
        <sz val="10"/>
        <rFont val="Aptos Display"/>
        <family val="2"/>
        <scheme val="major"/>
      </rPr>
      <t xml:space="preserve">
Mediante radicado No. 3-2023-1085 del 16 de febrero de 2023 la Oficina de Control Interno emitió respuesta en los siguientes términos:
Los soportes allegados son idóneos y dan cuenta del registro de los inventarios documentales de Usminia, Senderos de la Sierra – Campo Verde, Torres de San Rafael, San Miguel, Mirador del Virrey, Cerasus Usme, Constructora Marval, Constructora Bolívar, Villa Javier, Tángara, Convenio 407 La Colmena, Convenio 407 Usme I y III, Colores de Bolonia I, Colores de Bolonia II, Bella Flora, Caja de Vivienda Popular, Valor Único de Reconocimiento VUR, Victoria, Molinos, Verderón, Colores de Bolonia 3, Mejoramiento, Gestión y Transferencias. Adicionalmente se cuenta con el informe de archivo de gestión del trimestre Octubre a Diciembre de 2022 que da cuenta de la ejecución de la acción establecida para el tratamiento del hallazgo.  Los soportes allegados dan cuenta de la verificación de la base de datos de subsidios y expedientes y su documentación en el inventario documental, lo cual fue incorporado en el seguimiento realizado mediante radicado No. 3-2023-5441 del 01 de agosto de 2023.  Mediante radicado No. 3-2023-5811 se remitió el acta de seguimiento al estado de la acción. Mediante radicado No. 3-2023-6611 del 13 de septiembre de 2023 se comunicaron los resultados consolidados del estado del Plan de Mejoramiento suscrito con la Contraloría de Bogotá. Mediante radicado 1-2024-20566_4 con el cual se allegó el Informe definitivo del la Auditoria de Control Fiscal Financiera y de Gestión PAD 2024 vigencia 2023, la Contraloría de Bogotá conceptuó la acción "Cumplida -  Efectiva" con lo cual el estado del hallazgo es "Cerrado"
</t>
    </r>
    <r>
      <rPr>
        <b/>
        <sz val="10"/>
        <rFont val="Aptos Display"/>
        <family val="2"/>
        <scheme val="major"/>
      </rPr>
      <t>AVANCE PORCENTUAL</t>
    </r>
    <r>
      <rPr>
        <sz val="10"/>
        <rFont val="Aptos Display"/>
        <family val="2"/>
        <scheme val="major"/>
      </rPr>
      <t xml:space="preserve">
100%
</t>
    </r>
    <r>
      <rPr>
        <b/>
        <sz val="10"/>
        <rFont val="Aptos Display"/>
        <family val="2"/>
        <scheme val="major"/>
      </rPr>
      <t>CONCEPTO</t>
    </r>
    <r>
      <rPr>
        <sz val="10"/>
        <rFont val="Aptos Display"/>
        <family val="2"/>
        <scheme val="major"/>
      </rPr>
      <t xml:space="preserve">
 La Contraloria de Bogotá conceptúo la acción CUMPLIDA y EFECTIVA , con lo cual queda cerrado el hallazgo.</t>
    </r>
  </si>
  <si>
    <r>
      <rPr>
        <b/>
        <sz val="10"/>
        <rFont val="Aptos Display"/>
        <family val="2"/>
        <scheme val="major"/>
      </rPr>
      <t>CORTE DEL SEGUIMIENTO Y EVALUACION</t>
    </r>
    <r>
      <rPr>
        <sz val="10"/>
        <rFont val="Aptos Display"/>
        <family val="2"/>
        <scheme val="major"/>
      </rPr>
      <t xml:space="preserve">
31 de Diciembre de 2023
</t>
    </r>
    <r>
      <rPr>
        <b/>
        <sz val="10"/>
        <rFont val="Aptos Display"/>
        <family val="2"/>
        <scheme val="major"/>
      </rPr>
      <t>EVIDENCIAS</t>
    </r>
    <r>
      <rPr>
        <sz val="10"/>
        <rFont val="Aptos Display"/>
        <family val="2"/>
        <scheme val="major"/>
      </rPr>
      <t xml:space="preserve">
Radicado 3-2022-7819 del 20 de diciembre de 2022
Mediante radicado No. 3-2023-676 del 31 de enero de 2023
16. Informe Supervisión Contrato de Fiducia No. 688-2021 de OCT 2022.pdf
17. Informe Supervisión Contrato de Fiducia No. 688-2021 de NOV 2022.pdf
SECOP CARGUE INFORMES A NOVIEMBRE 2022.png
</t>
    </r>
    <r>
      <rPr>
        <b/>
        <sz val="10"/>
        <rFont val="Aptos Display"/>
        <family val="2"/>
        <scheme val="major"/>
      </rPr>
      <t>UBICACIÓN DE LAS EVIDENCIAS</t>
    </r>
    <r>
      <rPr>
        <sz val="10"/>
        <rFont val="Aptos Display"/>
        <family val="2"/>
        <scheme val="major"/>
      </rPr>
      <t xml:space="preserve">
https://sdht.sharepoint.com/:f:/s/OficinadeControlInterno/EufWeCikJd5NlxYjOS8M8TcB72g1VHbYsTSH0ammFBvc9Q?e=eTD8fO
Repositorio de la Oficina de Control Interno
Sistema de información Documental SIGA 
</t>
    </r>
    <r>
      <rPr>
        <b/>
        <sz val="10"/>
        <rFont val="Aptos Display"/>
        <family val="2"/>
        <scheme val="major"/>
      </rPr>
      <t>VALORACIÓN DE LAS EVIDENCIAS</t>
    </r>
    <r>
      <rPr>
        <sz val="10"/>
        <rFont val="Aptos Display"/>
        <family val="2"/>
        <scheme val="major"/>
      </rPr>
      <t xml:space="preserve">
Mediante radicado No. 3-2023-1085 del 16 de febrero de 2023 la Oficina de Control Interno emitió respuesta en los siguientes términos:
Los soportes allegados contienen los informes de supervisión respecto Contrato de Fiducia Mercantil de Administración y Pagos No. 688 de 2021 y dan cuenta del cumplimiento de los dos seguimientos proyectados, resultando suficientes e idóneos para determinar el cumplimiento de la acción. Mediante radicado No. 3-2023-6611 del 13 de septiembre de 2023 se comunicaron los resultados consolidados del estado del Plan de Mejoramiento suscrito con la Contraloría de Bogotá. Mediante radicado 1-2024-20566_4 con el cual se allegó el Informe definitivo del la Auditoria de Control Fiscal Financiera y de Gestión PAD 2024 vigencia 2023, la Contraloría de Bogotá conceptuó la acción "Cumplida -  Efectiva" con lo cual el estado del hallazgo es "Cerrado"
</t>
    </r>
    <r>
      <rPr>
        <b/>
        <sz val="10"/>
        <rFont val="Aptos Display"/>
        <family val="2"/>
        <scheme val="major"/>
      </rPr>
      <t>AVANCE PORCENTUAL</t>
    </r>
    <r>
      <rPr>
        <sz val="10"/>
        <rFont val="Aptos Display"/>
        <family val="2"/>
        <scheme val="major"/>
      </rPr>
      <t xml:space="preserve">
100%
</t>
    </r>
    <r>
      <rPr>
        <b/>
        <sz val="10"/>
        <rFont val="Aptos Display"/>
        <family val="2"/>
        <scheme val="major"/>
      </rPr>
      <t>CONCEPTO</t>
    </r>
    <r>
      <rPr>
        <sz val="10"/>
        <rFont val="Aptos Display"/>
        <family val="2"/>
        <scheme val="major"/>
      </rPr>
      <t xml:space="preserve">
La Contraloria de Bogotá conceptúo la acción CUMPLIDA y EFECTIVA , con lo cual queda cerrado el hallazgo.</t>
    </r>
  </si>
  <si>
    <r>
      <rPr>
        <b/>
        <sz val="10"/>
        <rFont val="Aptos Display"/>
        <family val="2"/>
        <scheme val="major"/>
      </rPr>
      <t>CORTE DEL SEGUIMIENTO Y EVALUACION</t>
    </r>
    <r>
      <rPr>
        <sz val="10"/>
        <rFont val="Aptos Display"/>
        <family val="2"/>
        <scheme val="major"/>
      </rPr>
      <t xml:space="preserve">
31 de Diciembre de 2023
</t>
    </r>
    <r>
      <rPr>
        <b/>
        <sz val="10"/>
        <rFont val="Aptos Display"/>
        <family val="2"/>
        <scheme val="major"/>
      </rPr>
      <t xml:space="preserve">EVIDENCIAS
</t>
    </r>
    <r>
      <rPr>
        <sz val="10"/>
        <rFont val="Aptos Display"/>
        <family val="2"/>
        <scheme val="major"/>
      </rPr>
      <t xml:space="preserve">Correo electrónico del 22 de noviembre de 2022
3-2022-7130_1
Mediante radicado No. 3-2023-676 del 31 de enero de 2023
2 2-2022-68664 Solicitud Reintegro
Memorando 3-2023-351.pdf
4 Rta SHaciendaD.pdf
5 Comprobante Legalización Arriendos.pdf 
</t>
    </r>
    <r>
      <rPr>
        <b/>
        <sz val="10"/>
        <rFont val="Aptos Display"/>
        <family val="2"/>
        <scheme val="major"/>
      </rPr>
      <t>UBICACIÓN DE LAS EVIDENCIAS</t>
    </r>
    <r>
      <rPr>
        <sz val="10"/>
        <rFont val="Aptos Display"/>
        <family val="2"/>
        <scheme val="major"/>
      </rPr>
      <t xml:space="preserve">
https://sdht.sharepoint.com/:f:/s/OficinadeControlInterno/EufWeCikJd5NlxYjOS8M8TcB72g1VHbYsTSH0ammFBvc9Q?e=eTD8fO
Repositorio de la Oficina de Control Interno
Sistema de información Documental SIGA 
</t>
    </r>
    <r>
      <rPr>
        <b/>
        <sz val="10"/>
        <rFont val="Aptos Display"/>
        <family val="2"/>
        <scheme val="major"/>
      </rPr>
      <t>VALORACIÓN DE LAS EVIDENCIAS</t>
    </r>
    <r>
      <rPr>
        <sz val="10"/>
        <rFont val="Aptos Display"/>
        <family val="2"/>
        <scheme val="major"/>
      </rPr>
      <t xml:space="preserve">
Mediante radicados No. 3-2023-1085 y 3-2023-1087 del 16 de febrero de 2023 la Oficina de Control Interno emitieron respuestas en los siguientes términos:
Se comprobó que  la Entidad cursó comunicación con radicado No. 2-2022-68664 del 11 de noviembre de 2022 dirigida a la Secretaría Distrital de Hacienda en la cual se solicita información sobre el estado del reintegro de los recursos respecto del Programa de Aporte Transitorio de Arrendamiento Solidario; Radicado 2022EE62074O1 del 23 de diciembre de 2022 con el cual la Secretaría Distrital de Hacienda informa que se realizaron los registros de cancelación del depósito quedando el saldo en $0 pesos. Comprobante Clase 020 del 26 de diciembre de 2022 emitido desde el Sistema de Información JSP07 con el cual se reintegró a la Dirección Distrital de Tesorería los recursos por valor de $6.957.268.866. Por lo anterior, los documentos aportados resultan suficientes e idóneos para determinar el cumplimiento de las dos acciones establecidas. Mediante radicado No. 3-2022-7383 del 30 de noviembre de 2022 se remitió el estado consolidado del Plan de Mejoramiento suscrito con la Contraloría de Bogotá con corte a noviembre de 2022. Mediante radicado No. 3-2023-6611 del 13 de septiembre de 2023 se comunicaron los resultados consolidados del estado del Plan de Mejoramiento suscrito con la Contraloría de Bogotá. Mediante radicado 1-2024-20566_4 con el cual se allegó el Informe definitivo del la Auditoria de Control Fiscal Financiera y de Gestión PAD 2024 vigencia 2023, la Contraloría de Bogotá conceptuó la acción "Cumplida -  Efectiva" con lo cual el estado del hallazgo es "Cerrado"
</t>
    </r>
    <r>
      <rPr>
        <b/>
        <sz val="10"/>
        <rFont val="Aptos Display"/>
        <family val="2"/>
        <scheme val="major"/>
      </rPr>
      <t xml:space="preserve">
AVANCE PORCENTUAL</t>
    </r>
    <r>
      <rPr>
        <sz val="10"/>
        <rFont val="Aptos Display"/>
        <family val="2"/>
        <scheme val="major"/>
      </rPr>
      <t xml:space="preserve">
100%
</t>
    </r>
    <r>
      <rPr>
        <b/>
        <sz val="10"/>
        <rFont val="Aptos Display"/>
        <family val="2"/>
        <scheme val="major"/>
      </rPr>
      <t>CONCEPTO</t>
    </r>
    <r>
      <rPr>
        <sz val="10"/>
        <rFont val="Aptos Display"/>
        <family val="2"/>
        <scheme val="major"/>
      </rPr>
      <t xml:space="preserve">
La Contraloria de Bogotá conceptúo la acción CUMPLIDA y EFECTIVA , con lo cual queda cerrado el hallazgo.</t>
    </r>
  </si>
  <si>
    <r>
      <rPr>
        <b/>
        <sz val="10"/>
        <rFont val="Aptos Display"/>
        <family val="2"/>
        <scheme val="major"/>
      </rPr>
      <t>CORTE DEL SEGUIMIENTO Y EVALUACION</t>
    </r>
    <r>
      <rPr>
        <sz val="10"/>
        <rFont val="Aptos Display"/>
        <family val="2"/>
        <scheme val="major"/>
      </rPr>
      <t xml:space="preserve">
31 de Diciembre de 2023
</t>
    </r>
    <r>
      <rPr>
        <b/>
        <sz val="10"/>
        <rFont val="Aptos Display"/>
        <family val="2"/>
        <scheme val="major"/>
      </rPr>
      <t>EVIDENCIAS</t>
    </r>
    <r>
      <rPr>
        <sz val="10"/>
        <rFont val="Aptos Display"/>
        <family val="2"/>
        <scheme val="major"/>
      </rPr>
      <t xml:space="preserve">
Radicado No. 3-2023-676 del 31 de enero de 2023
3. Acta 25112022
</t>
    </r>
    <r>
      <rPr>
        <b/>
        <sz val="10"/>
        <rFont val="Aptos Display"/>
        <family val="2"/>
        <scheme val="major"/>
      </rPr>
      <t>UBICACIÓN DE LAS EVIDENCIAS</t>
    </r>
    <r>
      <rPr>
        <sz val="10"/>
        <rFont val="Aptos Display"/>
        <family val="2"/>
        <scheme val="major"/>
      </rPr>
      <t xml:space="preserve">
https://sdht.sharepoint.com/:f:/s/OficinadeControlInterno/EufWeCikJd5NlxYjOS8M8TcB72g1VHbYsTSH0ammFBvc9Q?e=eTD8fO
Repositorio de la Oficina de Control Interno
Sistema de información Documental SIGA 
</t>
    </r>
    <r>
      <rPr>
        <b/>
        <sz val="10"/>
        <rFont val="Aptos Display"/>
        <family val="2"/>
        <scheme val="major"/>
      </rPr>
      <t>VALORACIÓN DE LAS EVIDENCIAS</t>
    </r>
    <r>
      <rPr>
        <sz val="10"/>
        <rFont val="Aptos Display"/>
        <family val="2"/>
        <scheme val="major"/>
      </rPr>
      <t xml:space="preserve">
Mediante radicados No. 3-2023-1085 y 3-2023-1087 del 16 de febrero de 2023 la Oficina de Control Interno emitieron respuestas en los siguientes términos:
Para esta acción se aporta “3 Acta 25112022” del 25 de noviembre de 2022. Por lo anterior, los documentos aportados resultan suficientes e idóneos para determinar el cumplimiento de las dos acciones establecidas.
</t>
    </r>
    <r>
      <rPr>
        <b/>
        <sz val="10"/>
        <rFont val="Aptos Display"/>
        <family val="2"/>
        <scheme val="major"/>
      </rPr>
      <t>OBSERVACIÓN</t>
    </r>
    <r>
      <rPr>
        <sz val="10"/>
        <rFont val="Aptos Display"/>
        <family val="2"/>
        <scheme val="major"/>
      </rPr>
      <t xml:space="preserve">
El acta allegada no es idónea como documento para demostrar el cumplimiento de la acción toda vez que no se encuentra suscrita por todos los intervinientes que participación en la reunión. En tal sentido, se recomendó a la dependencia suscribir integralmente el acta la cual fue allegada mediante radicado No. 3-2023-730 del 02 de febrero de 2023, la cual fue verificada encontrándose subsanada la observación. Mediante radicado No. 3-2022-7383 del 30 de noviembre de 2022 se remitió el estado consolidado del Plan de Mejoramiento suscrito con la Contraloría de Bogotá con corte a noviembre de 2022. Mediante radicado No. 3-2023-6611 del 13 de septiembre de 2023 se comunicaron los resultados consolidados del estado del Plan de Mejoramiento suscrito con la Contraloría de Bogotá. Mediante radicado 1-2024-20566_4 con el cual se allegó el Informe definitivo del la Auditoria de Control Fiscal Financiera y de Gestión PAD 2024 vigencia 2023, la Contraloría de Bogotá conceptuó la acción "Cumplida -  Efectiva" con lo cual el estado del hallazgo es "Cerrado"
</t>
    </r>
    <r>
      <rPr>
        <b/>
        <sz val="10"/>
        <rFont val="Aptos Display"/>
        <family val="2"/>
        <scheme val="major"/>
      </rPr>
      <t>AVANCE PORCENTUAL</t>
    </r>
    <r>
      <rPr>
        <sz val="10"/>
        <rFont val="Aptos Display"/>
        <family val="2"/>
        <scheme val="major"/>
      </rPr>
      <t xml:space="preserve">
100%
</t>
    </r>
    <r>
      <rPr>
        <b/>
        <sz val="10"/>
        <rFont val="Aptos Display"/>
        <family val="2"/>
        <scheme val="major"/>
      </rPr>
      <t>CONCEPTO</t>
    </r>
    <r>
      <rPr>
        <sz val="10"/>
        <rFont val="Aptos Display"/>
        <family val="2"/>
        <scheme val="major"/>
      </rPr>
      <t xml:space="preserve">
La Contraloria de Bogotá conceptúo la acción CUMPLIDA y EFECTIVA , con lo cual queda cerrado el hallazgo.</t>
    </r>
  </si>
  <si>
    <r>
      <rPr>
        <b/>
        <sz val="10"/>
        <rFont val="Aptos Display"/>
        <family val="2"/>
        <scheme val="major"/>
      </rPr>
      <t>CORTE DEL SEGUIMIENTO Y EVALUACION</t>
    </r>
    <r>
      <rPr>
        <sz val="10"/>
        <rFont val="Aptos Display"/>
        <family val="2"/>
        <scheme val="major"/>
      </rPr>
      <t xml:space="preserve">
31 de Diciembre de 2023
</t>
    </r>
    <r>
      <rPr>
        <b/>
        <sz val="10"/>
        <rFont val="Aptos Display"/>
        <family val="2"/>
        <scheme val="major"/>
      </rPr>
      <t>EVIDENCIAS</t>
    </r>
    <r>
      <rPr>
        <sz val="10"/>
        <rFont val="Aptos Display"/>
        <family val="2"/>
        <scheme val="major"/>
      </rPr>
      <t xml:space="preserve">
Radicado 3-2024-401
Carpeta física No. 479 de 2019
</t>
    </r>
    <r>
      <rPr>
        <b/>
        <sz val="10"/>
        <rFont val="Aptos Display"/>
        <family val="2"/>
        <scheme val="major"/>
      </rPr>
      <t>UBICACIÓN DE LAS EVIDENCIAS</t>
    </r>
    <r>
      <rPr>
        <sz val="10"/>
        <rFont val="Aptos Display"/>
        <family val="2"/>
        <scheme val="major"/>
      </rPr>
      <t xml:space="preserve">
https://sdht.sharepoint.com/:f:/s/OficinadeControlInterno/EufWeCikJd5NlxYjOS8M8TcB72g1VHbYsTSH0ammFBvc9Q?e=eTD8fO
Repositorio de la Oficina de Control Interno
Sistema de información Documental SIGA 
</t>
    </r>
    <r>
      <rPr>
        <b/>
        <sz val="10"/>
        <rFont val="Aptos Display"/>
        <family val="2"/>
        <scheme val="major"/>
      </rPr>
      <t xml:space="preserve">VALORACIÓN DE LAS EVIDENCIAS
</t>
    </r>
    <r>
      <rPr>
        <sz val="10"/>
        <rFont val="Aptos Display"/>
        <family val="2"/>
        <scheme val="major"/>
      </rPr>
      <t xml:space="preserve">Al, corte no se cuenta con soportes que permitan evaluar el estado de avance y/o ejecución de la acción. Mediante radicado No. 3-2023-6611 del 13 de septiembre de 2023 se comunicaron los resultados consolidados del estado del Plan de Mejoramiento suscrito con la Contraloría de Bogotá. Mediante radicado 3-2023-7678 del 24 de octubre de 2023 se remitieron las alertas respecto del estado de la acción. Mediante radicado 3-2023-7773 del 27 de octubre de 2023  se allegaron gestiones, reportes de avance y evidencias respecto de la acción las cuales fueron valoradas mediante radicado No.3-2023-9252 del 18 de diciembre de 2023 con el cual se concluyó que "No se aportaron soportes que permitan demostrar la gestión adelantada respecto de la acción suscrita en el Plan de Mejoramiento". Mediante radicado No. 3-2024-401  se allegó la carpeta física del contrato No. 479 de 2019 contentivo de 394 folios en dos carpetas físicas las cuales fueron examinadas encontrando que el expediente quedó debidamente conformado; adicionalmente se verificó en el enlace al SECOP I https://www.contratos.gov.co/consultas/detalleProceso.do?numConstancia=19-12-9587779 los documentos contractuales encontrando que los mismos se encuentran publicados. Mediante radicado 1-2024-20566_4 con el cual se allegó el Informe definitivo del la Auditoria de Control Fiscal Financiera y de Gestión PAD 2024 vigencia 2023, la Contraloría de Bogotá conceptuó la acción "Cumplida -  Efectiva" con lo cual el estado del hallazgo es "Cerrado"
</t>
    </r>
    <r>
      <rPr>
        <b/>
        <sz val="10"/>
        <rFont val="Aptos Display"/>
        <family val="2"/>
        <scheme val="major"/>
      </rPr>
      <t>AVANCE PORCENTUAL</t>
    </r>
    <r>
      <rPr>
        <sz val="10"/>
        <rFont val="Aptos Display"/>
        <family val="2"/>
        <scheme val="major"/>
      </rPr>
      <t xml:space="preserve">
100%
</t>
    </r>
    <r>
      <rPr>
        <b/>
        <sz val="10"/>
        <rFont val="Aptos Display"/>
        <family val="2"/>
        <scheme val="major"/>
      </rPr>
      <t>CONCEPTO</t>
    </r>
    <r>
      <rPr>
        <sz val="10"/>
        <rFont val="Aptos Display"/>
        <family val="2"/>
        <scheme val="major"/>
      </rPr>
      <t xml:space="preserve">
Se conceptúa la acción </t>
    </r>
    <r>
      <rPr>
        <b/>
        <sz val="10"/>
        <rFont val="Aptos Display"/>
        <family val="2"/>
        <scheme val="major"/>
      </rPr>
      <t>CUMPLIDA, DENTRO DE LOS TERMINOS y el HALLAZGO ABIERTO,</t>
    </r>
    <r>
      <rPr>
        <sz val="10"/>
        <rFont val="Aptos Display"/>
        <family val="2"/>
        <scheme val="major"/>
      </rPr>
      <t xml:space="preserve"> para someterlo a la valoración de la Contraloría de Bogotá en el marco de la Auditoría de Control Fiscal en la Modalidad Financiera y de Gestión vigencia 2023 PAD 2024 para que determine su cierre.</t>
    </r>
  </si>
  <si>
    <r>
      <rPr>
        <b/>
        <sz val="10"/>
        <rFont val="Aptos Display"/>
        <family val="2"/>
        <scheme val="major"/>
      </rPr>
      <t>CORTE DEL SEGUIMIENTO Y EVALUACION</t>
    </r>
    <r>
      <rPr>
        <sz val="10"/>
        <rFont val="Aptos Display"/>
        <family val="2"/>
        <scheme val="major"/>
      </rPr>
      <t xml:space="preserve">
31 de Diciembre de 2023
</t>
    </r>
    <r>
      <rPr>
        <b/>
        <sz val="10"/>
        <rFont val="Aptos Display"/>
        <family val="2"/>
        <scheme val="major"/>
      </rPr>
      <t xml:space="preserve">
EVIDENCIAS
</t>
    </r>
    <r>
      <rPr>
        <sz val="10"/>
        <rFont val="Aptos Display"/>
        <family val="2"/>
        <scheme val="major"/>
      </rPr>
      <t xml:space="preserve">Circular Interna No. 016 del 28 de diciembre de 2022
</t>
    </r>
    <r>
      <rPr>
        <b/>
        <sz val="10"/>
        <rFont val="Aptos Display"/>
        <family val="2"/>
        <scheme val="major"/>
      </rPr>
      <t>UBICACIÓN DE LAS EVIDENCIAS</t>
    </r>
    <r>
      <rPr>
        <sz val="10"/>
        <rFont val="Aptos Display"/>
        <family val="2"/>
        <scheme val="major"/>
      </rPr>
      <t xml:space="preserve">
https://sdht.sharepoint.com/:f:/s/OficinadeControlInterno/EufWeCikJd5NlxYjOS8M8TcB72g1VHbYsTSH0ammFBvc9Q?e=eTD8fO
Repositorio de la Oficina de Control Interno
Sistema de información Documental SIGA 
</t>
    </r>
    <r>
      <rPr>
        <b/>
        <sz val="10"/>
        <rFont val="Aptos Display"/>
        <family val="2"/>
        <scheme val="major"/>
      </rPr>
      <t>VALORACIÓN DE LAS EVIDENCIAS</t>
    </r>
    <r>
      <rPr>
        <sz val="10"/>
        <rFont val="Aptos Display"/>
        <family val="2"/>
        <scheme val="major"/>
      </rPr>
      <t xml:space="preserve">
Mediante circular interna No. 016 del 28 de diciembre de 2022 se emitieron los lineamientos para la radicación y el trámite de  los contratos de prestación de servicios profesionales y de apoyo a la gestión y dentro de la cual se desarrollan aspectos relacionados con la planeación, organización de paquetes para la solicitud de contratos, creación de procesos y documentación en el SECOP II, perfeccionamiento contractual, ejecución, entre otros aspectos, con lo cual se conceptúa la acción como "Cumplida".Mediante radicado 1-2024-20566_4 con el cual se allegó el Informe definitivo del la Auditoria de Control Fiscal Financiera y de Gestión PAD 2024 vigencia 2023, la Contraloría de Bogotá conceptuó la acción "Cumplida -  Efectiva" con lo cual el estado del hallazgo es "Cerrado"
</t>
    </r>
    <r>
      <rPr>
        <b/>
        <sz val="10"/>
        <rFont val="Aptos Display"/>
        <family val="2"/>
        <scheme val="major"/>
      </rPr>
      <t>AVANCE PORCENTUAL</t>
    </r>
    <r>
      <rPr>
        <sz val="10"/>
        <rFont val="Aptos Display"/>
        <family val="2"/>
        <scheme val="major"/>
      </rPr>
      <t xml:space="preserve">
100%
</t>
    </r>
    <r>
      <rPr>
        <b/>
        <sz val="10"/>
        <rFont val="Aptos Display"/>
        <family val="2"/>
        <scheme val="major"/>
      </rPr>
      <t>CONCEPTO</t>
    </r>
    <r>
      <rPr>
        <sz val="10"/>
        <rFont val="Aptos Display"/>
        <family val="2"/>
        <scheme val="major"/>
      </rPr>
      <t xml:space="preserve">
 La Contraloria de Bogotá conceptúo la acción CUMPLIDA y EFECTIVA , con lo cual queda cerrado el hallazgo.</t>
    </r>
  </si>
  <si>
    <r>
      <rPr>
        <b/>
        <sz val="10"/>
        <rFont val="Aptos Display"/>
        <family val="2"/>
        <scheme val="major"/>
      </rPr>
      <t>CORTE DEL SEGUIMIENTO Y EVALUACION</t>
    </r>
    <r>
      <rPr>
        <sz val="10"/>
        <rFont val="Aptos Display"/>
        <family val="2"/>
        <scheme val="major"/>
      </rPr>
      <t xml:space="preserve">
31 de Diciembre de 2023
</t>
    </r>
    <r>
      <rPr>
        <b/>
        <sz val="10"/>
        <rFont val="Aptos Display"/>
        <family val="2"/>
        <scheme val="major"/>
      </rPr>
      <t>EVIDENCIAS</t>
    </r>
    <r>
      <rPr>
        <sz val="10"/>
        <rFont val="Aptos Display"/>
        <family val="2"/>
        <scheme val="major"/>
      </rPr>
      <t xml:space="preserve">
Circular Interna No. 016 del 28 de diciembre de 2022
</t>
    </r>
    <r>
      <rPr>
        <b/>
        <sz val="10"/>
        <rFont val="Aptos Display"/>
        <family val="2"/>
        <scheme val="major"/>
      </rPr>
      <t>UBICACIÓN DE LAS EVIDENCIAS</t>
    </r>
    <r>
      <rPr>
        <sz val="10"/>
        <rFont val="Aptos Display"/>
        <family val="2"/>
        <scheme val="major"/>
      </rPr>
      <t xml:space="preserve">
https://sdht.sharepoint.com/:f:/s/OficinadeControlInterno/EufWeCikJd5NlxYjOS8M8TcB72g1VHbYsTSH0ammFBvc9Q?e=eTD8fO
Repositorio de la Oficina de Control Interno
Sistema de información Documental SIGA 
</t>
    </r>
    <r>
      <rPr>
        <b/>
        <sz val="10"/>
        <rFont val="Aptos Display"/>
        <family val="2"/>
        <scheme val="major"/>
      </rPr>
      <t>VALORACIÓN DE LAS EVIDENCIAS</t>
    </r>
    <r>
      <rPr>
        <sz val="10"/>
        <rFont val="Aptos Display"/>
        <family val="2"/>
        <scheme val="major"/>
      </rPr>
      <t xml:space="preserve">
Mediante circular interna No. 016 del 28 de diciembre de 2022 se emitieron los lineamientos para la radicación y el trámite de  los contratos de prestación de servicios profesionales y de apoyo a la gestión y dentro de la cual se desarrollan aspectos relacionados con la planeación, organización de paquetes para la solicitud de contratos, creación de procesos y documentación en el SECOP II, perfeccionamiento contractual, ejecución, entre otros aspectos, con lo cual se conceptúa la acción como "Cumplida". Mediante radicado 3-2023-7678 del 24 de octubre de 2023 se remitieron las alertas respecto del estado de la acción.  Mediante radicado 1-2024-20566_4 con el cual se allegó el Informe definitivo del la Auditoria de Control Fiscal Financiera y de Gestión PAD 2024 vigencia 2023, la Contraloría de Bogotá conceptuó la acción "Cumplida -  Efectiva" con lo cual el estado del hallazgo es "Cerrado"
</t>
    </r>
    <r>
      <rPr>
        <b/>
        <sz val="10"/>
        <rFont val="Aptos Display"/>
        <family val="2"/>
        <scheme val="major"/>
      </rPr>
      <t>AVANCE PORCENTUAL</t>
    </r>
    <r>
      <rPr>
        <sz val="10"/>
        <rFont val="Aptos Display"/>
        <family val="2"/>
        <scheme val="major"/>
      </rPr>
      <t xml:space="preserve">
100%
</t>
    </r>
    <r>
      <rPr>
        <b/>
        <sz val="10"/>
        <rFont val="Aptos Display"/>
        <family val="2"/>
        <scheme val="major"/>
      </rPr>
      <t>CONCEPTO</t>
    </r>
    <r>
      <rPr>
        <sz val="10"/>
        <rFont val="Aptos Display"/>
        <family val="2"/>
        <scheme val="major"/>
      </rPr>
      <t xml:space="preserve">
La Contraloría de Bogotá conceptúo la acción CUMPLIDA y EFECTIVA , con lo cual queda cerrado el hallazgo.</t>
    </r>
  </si>
  <si>
    <r>
      <rPr>
        <b/>
        <sz val="10"/>
        <rFont val="Aptos Display"/>
        <family val="2"/>
        <scheme val="major"/>
      </rPr>
      <t>CORTE DEL SEGUIMIENTO Y EVALUACION</t>
    </r>
    <r>
      <rPr>
        <sz val="10"/>
        <rFont val="Aptos Display"/>
        <family val="2"/>
        <scheme val="major"/>
      </rPr>
      <t xml:space="preserve">
31 de Diciembre de 2023
</t>
    </r>
    <r>
      <rPr>
        <b/>
        <sz val="10"/>
        <rFont val="Aptos Display"/>
        <family val="2"/>
        <scheme val="major"/>
      </rPr>
      <t>EVIDENCIAS</t>
    </r>
    <r>
      <rPr>
        <sz val="10"/>
        <rFont val="Aptos Display"/>
        <family val="2"/>
        <scheme val="major"/>
      </rPr>
      <t xml:space="preserve">
Radicado 2-2023-7773
Radicado 3-2023-4214
Acta de Legalización 293294
Comprobante de reintegro 21990053529
Comprobante de reintegro 21990057541
Comprobante de reintegro 21990065927
Comprobante de reintegro 23990045045
Acta de legalización No. 61072
Correos electrónicos
Correo electrónico del 18 de enero de 2024
3-2024-622
Formato de Conciliación de Incapacidades
3-2024-606
Correo Solicitud Comprobante Reintegro Vigencia 2021 del 18 de mayo de 2023
Correo de Solicitud Comprobantes Legalización Vigencia 2020 del 21 de abril de 2023
3-2023-4214 del 15 de junio de 2023: Solicitud de legalización contable
Comunicado de la ARL Protección del 23 de septiembre de 2021
Radicado 2-2018-63482 del 14 de diciembre de 2018
Comunicación del ICBF del 04 de noviembre de 2021
Radicado 2-2022-30032 del 20 de mayo de 2022
Acta de reunión del 10 de mayo de 2023
Formato de Conciliación de Incapacidades
Informe de la gestión realizada ante el hallazgo administrativo 3.3.1.1.
</t>
    </r>
    <r>
      <rPr>
        <b/>
        <sz val="10"/>
        <rFont val="Aptos Display"/>
        <family val="2"/>
        <scheme val="major"/>
      </rPr>
      <t>UBICACIÓN DE LAS EVIDENCIAS</t>
    </r>
    <r>
      <rPr>
        <sz val="10"/>
        <rFont val="Aptos Display"/>
        <family val="2"/>
        <scheme val="major"/>
      </rPr>
      <t xml:space="preserve">
https://sdht.sharepoint.com/:f:/s/OficinadeControlInterno/EufWeCikJd5NlxYjOS8M8TcB72g1VHbYsTSH0ammFBvc9Q?e=eTD8fO
Repositorio de la Oficina de Control Interno
Sistema de información Documental SIGA 
</t>
    </r>
    <r>
      <rPr>
        <b/>
        <sz val="10"/>
        <rFont val="Aptos Display"/>
        <family val="2"/>
        <scheme val="major"/>
      </rPr>
      <t>VALORACIÓN DE LAS EVIDENCIAS</t>
    </r>
    <r>
      <rPr>
        <sz val="10"/>
        <rFont val="Aptos Display"/>
        <family val="2"/>
        <scheme val="major"/>
      </rPr>
      <t xml:space="preserve">
Al corte no se cuenta con soportes ni evidencias para la valoración que permitan determinar avances respecto de la acción correctiva toda vez que se encuentra recientemente suscrita a partir del 28 de junio de 2023 según certificado  de transmisión y correo electrónico de la misma fecha originado desde el email marisol.murillo@habitatbogota.gov.co. Mediante radicado 3-2023-7678 se remitió el estado general de estados y alertas de las acciones suscritas en el plan de mejoramiento Contraloría de Bogotá. Mediante radicado No. 3-2023-7478 del 18 de octubre de 2023 se allegaron gestiones, reportes de avance y evidencias respecto de la acción las cuales fueron valoradas mediante radicado No. 3-2023-9362 del 19 de diciembre de 2023 con el cual se concluyó que "</t>
    </r>
    <r>
      <rPr>
        <i/>
        <sz val="10"/>
        <rFont val="Aptos Display"/>
        <family val="2"/>
        <scheme val="major"/>
      </rPr>
      <t xml:space="preserve">De los soportes anteriores se cuenta con 4 comprobantes que demuestran el reintegro por concepto de incapacidades por una cuantía de $844.565, lo cual representa un avance en el recobro de incapacidades del 3,3%.".  </t>
    </r>
    <r>
      <rPr>
        <sz val="10"/>
        <rFont val="Aptos Display"/>
        <family val="2"/>
        <scheme val="major"/>
      </rPr>
      <t xml:space="preserve">Mediante correo electrónico del 18 de enero de 2024 se allegó el plan de acción para el recobro de las incapacidades que contiene 10 actividades a desarrollar durante la vigencia 2023 junto con soportes  que permiten conceptuar la acción cumplida. Mediante radicado No. 3-2024-622 se allegó un nuevo reporte de las gestiones realizadas junto con evidencias las cuales fueron valoradas para efectos del la evaluación de la eficiencia, eficacia y efectividad en tanto su cumplimiento ya fue conceptuado previamente; por tanto se cuenta con comunicación de la ARL Positiva con la cual se comprueba el reintegro al tesoro distrital por valor de $131.400 pero este registro corresponde a la vigencia 2020, es decir antes de la suscripción de la acción, y otras gestiones relacionadas con la conciliación de incapacidades. Mediante radicado 3-2024-606 del 25 de enero de 2024 se allegó reporte de gestión,  resultados y soportes los cuales fueron valorados concluyendo que "Todos los soportes y registros corresponden a actuaciones anteriores a la fecha de inicio de la acción, por lo que las evidencias no resulta válida para conceptuar avances adicionales" en términos de eficacia, eficiencia y efectividad.Mediante radicado 1-2024-20566_4 con el cual se allegó el Informe definitivo del la Auditoria de Control Fiscal Financiera y de Gestión PAD 2024 vigencia 2023, la Contraloría de Bogotá conceptuó la acción "Cumplida -  Efectiva" con lo cual el estado del hallazgo es "Cerrado"
</t>
    </r>
    <r>
      <rPr>
        <b/>
        <sz val="10"/>
        <rFont val="Aptos Display"/>
        <family val="2"/>
        <scheme val="major"/>
      </rPr>
      <t xml:space="preserve">
AVANCE PORCENTUAL
</t>
    </r>
    <r>
      <rPr>
        <sz val="10"/>
        <rFont val="Aptos Display"/>
        <family val="2"/>
        <scheme val="major"/>
      </rPr>
      <t xml:space="preserve">100%
</t>
    </r>
    <r>
      <rPr>
        <b/>
        <sz val="10"/>
        <rFont val="Aptos Display"/>
        <family val="2"/>
        <scheme val="major"/>
      </rPr>
      <t>CONCEPTO
 V28</t>
    </r>
    <r>
      <rPr>
        <sz val="10"/>
        <rFont val="Aptos Display"/>
        <family val="2"/>
        <scheme val="major"/>
      </rPr>
      <t xml:space="preserve">
</t>
    </r>
    <r>
      <rPr>
        <b/>
        <sz val="10"/>
        <rFont val="Aptos Display"/>
        <family val="2"/>
        <scheme val="major"/>
      </rPr>
      <t xml:space="preserve">
RECOMENDACIONES</t>
    </r>
    <r>
      <rPr>
        <sz val="10"/>
        <rFont val="Aptos Display"/>
        <family val="2"/>
        <scheme val="major"/>
      </rPr>
      <t xml:space="preserve">
Continuar con la remisión de los soportes y comprobantes que demuestren las gestiones y el reintegro de los recobros por incapacidades.</t>
    </r>
  </si>
  <si>
    <r>
      <rPr>
        <b/>
        <sz val="10"/>
        <rFont val="Aptos Display"/>
        <family val="2"/>
        <scheme val="major"/>
      </rPr>
      <t>CORTE DEL SEGUIMIENTO Y EVALUACION</t>
    </r>
    <r>
      <rPr>
        <sz val="10"/>
        <rFont val="Aptos Display"/>
        <family val="2"/>
        <scheme val="major"/>
      </rPr>
      <t xml:space="preserve">
31 de Diciembre de 2023
</t>
    </r>
    <r>
      <rPr>
        <b/>
        <sz val="10"/>
        <rFont val="Aptos Display"/>
        <family val="2"/>
        <scheme val="major"/>
      </rPr>
      <t xml:space="preserve">EVIDENCIAS
</t>
    </r>
    <r>
      <rPr>
        <sz val="10"/>
        <rFont val="Aptos Display"/>
        <family val="2"/>
        <scheme val="major"/>
      </rPr>
      <t xml:space="preserve">Correo electrónico del 26 de octubre de 2022
15072022 PM02-FO299 Acta reunión V3  -  CONV 464 DE 2016 - DEV. ERU. REV_F
04082022 PM02-FO299 Acta reunión  CONV 464 DE 2016 - ERU   DEF REV ERU
PM02-FO299 Acta reunión CONV 464 DE 2016 - ERU 12052022- DEF. REV. ERU_F
3-2022-5632_1 464 de 2016
464 DE 2016
Radicado 3-2023-4405 del 28 de junio de 2023. Se aportan las siguientes evidencias: 01 12052022 Acta reunión CONV 464 DE 2016 - ERU DEF REV ERU; 02 15072022 PM02-FO299 Acta reunión V3  -  CONV 464 DE 2016 - DEV ERU REV; 03 04082022 PM02-FO299 Acta reunión  CONV 464 DE 2016 - ERU   DEF REV ERU; 04 04102022 ACTA REUNION  CONV464-2016 CON LISTA DE ASISTENCIA_Firma; 05 14122022 ACTA DE REUNION CONV 464 DE 2016 DEF; 06 02032023 Acta de reunión  CONV 464 DE 2016 DEF y 07 28042023 Acta reunión  CONV 464 DE 2016 - ERU   DEF REV ERU. Dentro del mismo radicado se remiten los siguientes soportes de legalización así: 01_01 22092022 MEMORANDO A FINANCIERA PARA LEGALIZACION RECURSOS DEL CTO; 01_02 ANX-2022-5902_3; 01_03 ANX-2022-5902_4; 01_04 ANX-2022-5902_5; 01_05 ANX-2022-5902_6, 01_06 ANX-2022-5902_7, 01_07 ANX-2022-5902_8, 02_01 3-2022-8129_1 Memo a financiera, 02_02 anexo memo 3_2022_8129 financiera; 02_03 Soporte devolución Capital no ejecutado Conv 464-2016 y 02_04 Soporte devolución Rendimientos no ejecutado Conv 464-2016 mediante radicado No. 3-2023-9130 del 14 de diciembre de 2023 conceptuando la acción “Cumplida” en tanto se cuenta con los soportes de legalización y reconocimiento contable remitidos por la Subdirección
Radicado 3-2023-9254
Radicado 3-2023-9007: Respuesta legalización, reintegro y reclasificaciones del convenio 464 de 2016.
Comprobante de reclasificación del 23 de diciembre de 2020 por $ 4.733.291.816.
Comprobante de reconocimiento contable No. 2 del 04 de octubre de 2022 por $ 41.650.000.
Comprobante de reintegro No. 14 por $60.000.000.000.
Comprobante de legalización No. 1 del 24 de julio de 2023 por $3.844.970.034.
Comprobante de legalización No. 1 del 04 de diciembre 2023 por $15.
Comprobante de legalización y reintegro No. 1 del 17 de octubre de 2023 por $579.107.727.
Comprobante de reintegro No. 14 del 04 de enero de 2023 por $ 2.534.272.224.
Acta Mesa Técnica Convenio 464 del 27 de junio de 2023
Acta Mesa Técnica Convenio Interadministrativo del 01 de septiembre de 2023
Correo electrónico del 23 de agosto de 202. Revisión Acta No. 12 y factura Consorcio Nuevo Usme
</t>
    </r>
    <r>
      <rPr>
        <b/>
        <sz val="10"/>
        <rFont val="Aptos Display"/>
        <family val="2"/>
        <scheme val="major"/>
      </rPr>
      <t>UBICACIÓN DE LAS EVIDENCIAS</t>
    </r>
    <r>
      <rPr>
        <sz val="10"/>
        <rFont val="Aptos Display"/>
        <family val="2"/>
        <scheme val="major"/>
      </rPr>
      <t xml:space="preserve">
https://sdht.sharepoint.com/:f:/s/OficinadeControlInterno/EufWeCikJd5NlxYjOS8M8TcB72g1VHbYsTSH0ammFBvc9Q?e=eTD8fO
Repositorio de la Oficina de Control Interno
Sistema de información Documental SIGA 
</t>
    </r>
    <r>
      <rPr>
        <b/>
        <sz val="10"/>
        <rFont val="Aptos Display"/>
        <family val="2"/>
        <scheme val="major"/>
      </rPr>
      <t>VALORACIÓN DE LAS EVIDENCIAS</t>
    </r>
    <r>
      <rPr>
        <sz val="10"/>
        <rFont val="Aptos Display"/>
        <family val="2"/>
        <scheme val="major"/>
      </rPr>
      <t xml:space="preserve">
Se cuenta con tres actas de reunión del 12 de mayo de 2022, 15 de julio de 2022 y 04 de agosto de 2022 con el asunto "Sesión de Comité de Supervisión Convenio Interadministrativo 464 de 2016". Mediante memorando No. 3-2022-5632 del 22 de septiembre de 2022 la Subdirección Financiera solicitó a la Subdirección de Gestión del Suelo  la realización del trámite contable para el reflejo de la legalización de los montos y de lo cual se originó el comprobante clasificación 3 de 04 de octubre de 2022 que demuestra la legalización por una cuantía de $41.650.000. El documento 01 12052022 Acta reunión CONV 464 DE 2016 no es tenido en cuenta como parte de los soportes dado que la fecha de celebración de la mesa de trabajo se encuentra por fuera del rango del tiempo estimado para la implementación de la acción toda vez que fue realizada el 12 de mayo de 2022. Por su parte, de los documentos de legalización aportados se consideraron los documentos "02_03 Soporte devolución Capital no ejecutado Conv 464-2016" contentivo del comprobante 7000457398 del 28 de diciembre de 2022 con el cual se realizó el reintegro a la Secretaría Distrital de Hacienda por una cuantía de $2.534.272.224 y "02_04 Soporte devolución Rendimientos no ejecutado Conv 464-2016" que contiene el comprobante No. 7000457399 del 28 de diciembre de 2022 que demuestra el reintegro de $618.114.800. Por lo anterior, de las mesas de trabajo y gestión realizada se tienen recursos legalizados por valor de $3.194.037.024 que representan el 75% de la legalización del saldo del convenio, lo cual fue informado mediante radicado No. 3-2023-5657 del 09 de agosto de 2023. Mediante radicado 3-2023-8012 se allegaron soportes y evidencias que fueron objeto de valoración y evaluación según radicado 3-2023-8570, conceptuando un avance del 75%. Mediante radicado No. 3-2023-8012 la Subdirección de Gestión del Suelo solicitó la modificación de la acción para reducir la fecha de terminación al 31 de diciembre de 2023, lo cual fue valorado por la Oficina de Control Interno conceptuando procedente el trámite que se cursó mediante radicado 2-2023-78290 del 10 de noviembre de 2023; Por su parte, la Contraloría de Bogotá mediante radicado No. 1-2023-45712 autorizó a modificación de la acción reduciendo la fecha del 17 de mayo de 2024 al 31 de diciembre de 2023, lo cual quedó registrado en el formulario 70 que contiene la hoja de cálculo denominada CB0402M: PLAN DE MEJORAMIENTO – MODIFICACIÓN, transmitido oficialmente a través del Sistema de Información para la Vigilancia y el Control Fiscal SIVICOF, según se comprueba en el certificado del 24 de noviembre de 2023. Mediante radicado 3-2023-9254 del 18 de diciembre de 2023 se allegaron nuevos avances y soportes respecto de las gestiones y resultados alcanzados que fueron valorados según radicado No. 3-2024-180 concluyendo que "Se aportan como evidencia los comprobantes de reclasificación, legalización y reintegro de acuerdo como se describe a continuación: Reclasificación por $ 4.733.291.816, Reintegros por $65.128.544.448, Legalizaciones por $4.465.727.776, Adicionalmente se cuenta con dos actas que dan cuenta de las mesas técnicas con RenoBO, por lo que los soportes, se conceptúan suficientes por parte de la Oficina de Control Interno para determinar la acción “Cumplida”, toda vez que el convenio ha quedado legalizado en su totalidad, conceptuando la acción "Cumplida" al 100%." Mediante radicado 1-2024-20566_4 con el cual se allegó el Informe definitivo del la Auditoria de Control Fiscal Financiera y de Gestión PAD 2024 vigencia 2023, la Contraloría de Bogotá conceptuó la acción "Cumplida -  Efectiva" con lo cual el estado del hallazgo es "Cerrado"
</t>
    </r>
    <r>
      <rPr>
        <b/>
        <sz val="10"/>
        <rFont val="Aptos Display"/>
        <family val="2"/>
        <scheme val="major"/>
      </rPr>
      <t>AVANCE PORCENTUAL</t>
    </r>
    <r>
      <rPr>
        <sz val="10"/>
        <rFont val="Aptos Display"/>
        <family val="2"/>
        <scheme val="major"/>
      </rPr>
      <t xml:space="preserve">
100% 
</t>
    </r>
    <r>
      <rPr>
        <b/>
        <sz val="10"/>
        <rFont val="Aptos Display"/>
        <family val="2"/>
        <scheme val="major"/>
      </rPr>
      <t>CONCEPTO</t>
    </r>
    <r>
      <rPr>
        <sz val="10"/>
        <rFont val="Aptos Display"/>
        <family val="2"/>
        <scheme val="major"/>
      </rPr>
      <t xml:space="preserve">
La Contraloría de Bogotá conceptúo la acción CUMPLIDA y EFECTIVA , con lo cual queda cerrado el hallazgo.</t>
    </r>
  </si>
  <si>
    <r>
      <rPr>
        <b/>
        <sz val="10"/>
        <rFont val="Aptos Display"/>
        <family val="2"/>
        <scheme val="major"/>
      </rPr>
      <t>CORTE DEL SEGUIMIENTO Y EVALUACION</t>
    </r>
    <r>
      <rPr>
        <sz val="10"/>
        <rFont val="Aptos Display"/>
        <family val="2"/>
        <scheme val="major"/>
      </rPr>
      <t xml:space="preserve">
31 de Diciembre de 2023
</t>
    </r>
    <r>
      <rPr>
        <b/>
        <sz val="10"/>
        <rFont val="Aptos Display"/>
        <family val="2"/>
        <scheme val="major"/>
      </rPr>
      <t>EVIDENCIAS</t>
    </r>
    <r>
      <rPr>
        <sz val="10"/>
        <rFont val="Aptos Display"/>
        <family val="2"/>
        <scheme val="major"/>
      </rPr>
      <t xml:space="preserve">
Radicado 3-2023-4570 del 29 de junio de 2023
Comprobante por valor de $73.017.059.00
FORMATO DE CONCEPTOS VARIOS
</t>
    </r>
    <r>
      <rPr>
        <b/>
        <sz val="10"/>
        <rFont val="Aptos Display"/>
        <family val="2"/>
        <scheme val="major"/>
      </rPr>
      <t xml:space="preserve">
UBICACIÓN DE LAS EVIDENCIAS
</t>
    </r>
    <r>
      <rPr>
        <sz val="10"/>
        <rFont val="Aptos Display"/>
        <family val="2"/>
        <scheme val="major"/>
      </rPr>
      <t xml:space="preserve">https://sdht.sharepoint.com/:f:/s/OficinadeControlInterno/EufWeCikJd5NlxYjOS8M8TcB72g1VHbYsTSH0ammFBvc9Q?e=eTD8fO
Repositorio de la Oficina de Control Interno
Sistema de información Documental SIGA 
</t>
    </r>
    <r>
      <rPr>
        <b/>
        <sz val="10"/>
        <rFont val="Aptos Display"/>
        <family val="2"/>
        <scheme val="major"/>
      </rPr>
      <t>VALORACIÓN DE LAS EVIDENCIAS</t>
    </r>
    <r>
      <rPr>
        <sz val="10"/>
        <rFont val="Aptos Display"/>
        <family val="2"/>
        <scheme val="major"/>
      </rPr>
      <t xml:space="preserve">
Al corte no se cuenta con soportes ni evidencias para la valoración que permitan determinar avances respecto de la acción correctiva toda vez que se encuentra recientemente suscrita a partir del 28 de junio de 2023 según certificado  de transmisión y correo electrónico de la misma fecha originado desde el email marisol.murillo@habitatbogota.gov.co.  Mediante radicado No. 3-2023-4570 del 29 de junio de 2023 se allegó comprobante por valor de $73.017.059.00 que comprueba la devolución de recursos no ejecutados del convenio No. 760 de 2021 suscrito con IDARTES, con lo cual queda cumplida la acción, según seguimiento comunicado mediante radicado No. 3-2023-5480 del 02 de agosto de 2023. Mediante radicado 1-2024-20566_4 con el cual se allegó el Informe definitivo del la Auditoria de Control Fiscal Financiera y de Gestión PAD 2024 vigencia 2023, la Contraloría de Bogotá conceptuó la acción "Cumplida -  Efectiva" con lo cual el estado del hallazgo es "Cerrado"
</t>
    </r>
    <r>
      <rPr>
        <b/>
        <sz val="10"/>
        <rFont val="Aptos Display"/>
        <family val="2"/>
        <scheme val="major"/>
      </rPr>
      <t xml:space="preserve">
AVANCE PORCENTUAL
</t>
    </r>
    <r>
      <rPr>
        <sz val="10"/>
        <rFont val="Aptos Display"/>
        <family val="2"/>
        <scheme val="major"/>
      </rPr>
      <t xml:space="preserve">100%
</t>
    </r>
    <r>
      <rPr>
        <b/>
        <sz val="10"/>
        <rFont val="Aptos Display"/>
        <family val="2"/>
        <scheme val="major"/>
      </rPr>
      <t xml:space="preserve">
CONCEPTO
</t>
    </r>
    <r>
      <rPr>
        <sz val="10"/>
        <rFont val="Aptos Display"/>
        <family val="2"/>
        <scheme val="major"/>
      </rPr>
      <t>La Contraloría de Bogotá conceptúo la acción CUMPLIDA y EFECTIVA , con lo cual queda cerrado el hallazgo.</t>
    </r>
  </si>
  <si>
    <r>
      <rPr>
        <b/>
        <sz val="10"/>
        <rFont val="Aptos Display"/>
        <family val="2"/>
        <scheme val="major"/>
      </rPr>
      <t>CORTE DEL SEGUIMIENTO Y EVALUACION</t>
    </r>
    <r>
      <rPr>
        <sz val="10"/>
        <rFont val="Aptos Display"/>
        <family val="2"/>
        <scheme val="major"/>
      </rPr>
      <t xml:space="preserve">
31 de Diciembre de 2023
</t>
    </r>
    <r>
      <rPr>
        <b/>
        <sz val="10"/>
        <rFont val="Aptos Display"/>
        <family val="2"/>
        <scheme val="major"/>
      </rPr>
      <t xml:space="preserve">
EVIDENCIAS
</t>
    </r>
    <r>
      <rPr>
        <sz val="10"/>
        <rFont val="Aptos Display"/>
        <family val="2"/>
        <scheme val="major"/>
      </rPr>
      <t xml:space="preserve">Radicado 3-2023-7884
Acta No. 3 de reunión comité de seguimiento comercial 12.07.2023; Acta No. 4 de reunión comité de seguimiento comercial 19.07.2023;
Acta No. 5 de reunión comité de seguimiento comercial 26.07.2023; Acta No. 6 de reunión comité de seguimiento comercial 02.08.2023;
Acta No. 7 de reunión comité de seguimiento comercial 09.08.2023; Acta No. 8 de reunión comité de seguimiento comercial 16.08.2023;
Acta No. 9 de reunión comité́ de seguimiento comercial 23.08.2023; Acta No. 10 de reunión comité́ de seguimiento comercial 30.08.2023;
Acta No. 11 de reunión comité de seguimiento comercial 06.09.2023; Acta No. 12 de reunión comité́ de seguimiento comercial
14.09.2023; Acta No. 13 de reunión comité́ de seguimiento comercial 20.09.2023; Acta No. 14 de reunión comité de seguimiento comercial 27.09.2023.
 Acta No. 15 de reunión comité́ de seguimiento comercial 11.10.2023
Acta No. 16 de reunión comité de seguimiento comercial 18.10.2023
Acta No. 17 de reunión comité́ de seguimiento comercial 25.10.2023
Acta No. 18 de reunión comité de seguimiento comercial 1.11.2023-1
Acta No. 19 de reunión comité de seguimientocomercial 8.11.2023
Acta No. 20 de reuniónseguimiento comercial15.11.2023+V35
Acta No. 21 de reunión seguimiento comercial22.11.2023
Acta No. 22 de reunión seguimiento comercial 29.11.2023
Acta No. 23 de reunión seguimiento comercial 7.12.2023
Acta No. 24 de reunión seguimiento comercial 13.12.2023 
Acta No. 25 de reunión seguimiento comercial 20.12.2023
Modificatorio No.10 - Prórroga - No.8 Convenio Interadministrativo 407 de 2013.
</t>
    </r>
    <r>
      <rPr>
        <b/>
        <sz val="10"/>
        <rFont val="Aptos Display"/>
        <family val="2"/>
        <scheme val="major"/>
      </rPr>
      <t>UBICACIÓN DE LAS EVIDENCIAS</t>
    </r>
    <r>
      <rPr>
        <sz val="10"/>
        <rFont val="Aptos Display"/>
        <family val="2"/>
        <scheme val="major"/>
      </rPr>
      <t xml:space="preserve">
https://sdht.sharepoint.com/:f:/s/OficinadeControlInterno/EufWeCikJd5NlxYjOS8M8TcB72g1VHbYsTSH0ammFBvc9Q?e=eTD8fO
Repositorio de la Oficina de Control Interno
Sistema de información Documental SIGA 
</t>
    </r>
    <r>
      <rPr>
        <b/>
        <sz val="10"/>
        <rFont val="Aptos Display"/>
        <family val="2"/>
        <scheme val="major"/>
      </rPr>
      <t>VALORACIÓN DE LAS EVIDENCIAS</t>
    </r>
    <r>
      <rPr>
        <sz val="10"/>
        <rFont val="Aptos Display"/>
        <family val="2"/>
        <scheme val="major"/>
      </rPr>
      <t xml:space="preserve">
Al corte no se cuenta con soportes ni evidencias para la valoración que permitan determinar avances respecto de la acción correctiva toda vez que se encuentra recientemente suscrita a partir del 28 de junio de 2023 según certificado  de transmisión y correo electrónico de la misma fecha originado desde el email marisol.murillo@habitatbogota.gov.co.  Mediante radicado 3-2023-7678 del 24 de octubre de 2023 se remitieron las alertas respecto del estado de la acción. Mediante radicado 3-2023-7884  se allegó reporte de gestión,  resultados y soportes los cuales fueron valorados según radicado 3-2023-9452 concluyendo que "Se aportan como soportes registros de 12 actas que dan cuenta de mesas de trabajo y reuniones relacionadas con la gestión de los pro -
yectos en el marco del Convenio 407 de 2013, con lo cual se conceptúa la acción “Cumplida”. Mediante radicado 3-2024-446 del 19 de enero de 2024 se allegó reporte de gestión,  resultados y soportes los cuales fueron valorados concluyendo que "Se aporta como soporte 11 actas de seguimiento al convenio 407 de 2023 y otrosí modificatorio con el cual se concede la prórroga No. 8 del  Convenio Interadministrativo 407 de 2013 sin que existan soportes de la legalización de los recursos, razón por la que los niveles de eficacia, eficiencia y efectividad se mantienen con la misma valoración". Mediante radicado 1-2024-20566_4 con el cual se allegó el Informe definitivo del la Auditoria de Control Fiscal Financiera y de Gestión PAD 2024 vigencia 2023, la Contraloría de Bogotá conceptuó la acción "Cumplida -  Efectiva" con lo cual el estado del hallazgo es "Cerrado"
</t>
    </r>
    <r>
      <rPr>
        <b/>
        <sz val="10"/>
        <rFont val="Aptos Display"/>
        <family val="2"/>
        <scheme val="major"/>
      </rPr>
      <t>AVANCE PORCENTUAL</t>
    </r>
    <r>
      <rPr>
        <sz val="10"/>
        <rFont val="Aptos Display"/>
        <family val="2"/>
        <scheme val="major"/>
      </rPr>
      <t xml:space="preserve">
100%
</t>
    </r>
    <r>
      <rPr>
        <b/>
        <sz val="10"/>
        <rFont val="Aptos Display"/>
        <family val="2"/>
        <scheme val="major"/>
      </rPr>
      <t xml:space="preserve">
CONCEPTO
</t>
    </r>
    <r>
      <rPr>
        <sz val="10"/>
        <rFont val="Aptos Display"/>
        <family val="2"/>
        <scheme val="major"/>
      </rPr>
      <t xml:space="preserve">La Contraloría de Bogotá conceptúo la acción CUMPLIDA y EFECTIVA , con lo cual queda cerrado el hallazgo.
</t>
    </r>
    <r>
      <rPr>
        <b/>
        <sz val="10"/>
        <rFont val="Aptos Display"/>
        <family val="2"/>
        <scheme val="major"/>
      </rPr>
      <t xml:space="preserve">
RECOMENDACIONES
</t>
    </r>
    <r>
      <rPr>
        <sz val="10"/>
        <rFont val="Aptos Display"/>
        <family val="2"/>
        <scheme val="major"/>
      </rPr>
      <t>1. Continuar adelantando las mesas de trabajo y reuniones para concretar, tomar decisiones y asegurar los resultados respecto
de la gestión de los proyectos de Vivienda asociados al convenio No. 407 de 2013.
2. Se sugiere revisar la alternativa de liquidar el Convenio 407 de 2013.</t>
    </r>
  </si>
  <si>
    <r>
      <rPr>
        <b/>
        <sz val="10"/>
        <rFont val="Aptos Display"/>
        <family val="2"/>
        <scheme val="major"/>
      </rPr>
      <t>CORTE DEL SEGUIMIENTO Y EVALUACION</t>
    </r>
    <r>
      <rPr>
        <sz val="10"/>
        <rFont val="Aptos Display"/>
        <family val="2"/>
        <scheme val="major"/>
      </rPr>
      <t xml:space="preserve">
31 de Diciembre de 2023
</t>
    </r>
    <r>
      <rPr>
        <b/>
        <sz val="10"/>
        <rFont val="Aptos Display"/>
        <family val="2"/>
        <scheme val="major"/>
      </rPr>
      <t>EVIDENCIAS</t>
    </r>
    <r>
      <rPr>
        <sz val="10"/>
        <rFont val="Aptos Display"/>
        <family val="2"/>
        <scheme val="major"/>
      </rPr>
      <t xml:space="preserve">
Radicado 3-2023-7884
Acta Mesa de Trabajo Convenio 234 de 2014 (11-07-2023).
</t>
    </r>
    <r>
      <rPr>
        <b/>
        <sz val="10"/>
        <rFont val="Aptos Display"/>
        <family val="2"/>
        <scheme val="major"/>
      </rPr>
      <t>UBICACIÓN DE LAS EVIDENCIAS</t>
    </r>
    <r>
      <rPr>
        <sz val="10"/>
        <rFont val="Aptos Display"/>
        <family val="2"/>
        <scheme val="major"/>
      </rPr>
      <t xml:space="preserve">
https://sdht.sharepoint.com/:f:/s/OficinadeControlInterno/EufWeCikJd5NlxYjOS8M8TcB72g1VHbYsTSH0ammFBvc9Q?e=eTD8fO
Repositorio de la Oficina de Control Interno
Sistema de información Documental SIGA 
</t>
    </r>
    <r>
      <rPr>
        <b/>
        <sz val="10"/>
        <rFont val="Aptos Display"/>
        <family val="2"/>
        <scheme val="major"/>
      </rPr>
      <t>VALORACIÓN DE LAS EVIDENCIAS</t>
    </r>
    <r>
      <rPr>
        <sz val="10"/>
        <rFont val="Aptos Display"/>
        <family val="2"/>
        <scheme val="major"/>
      </rPr>
      <t xml:space="preserve">
Al corte no se cuenta con soportes ni evidencias para la valoración que permitan determinar avances respecto de la acción correctiva toda vez que se encuentra recientemente suscrita a partir del 28 de junio de 2023 según certificado  de transmisión y correo electrónico de la misma fecha originado desde el email marisol.murillo@habitatbogota.gov.co. Mediante radicado 3-2023-7678 del 24 de octubre de 2023 se remitieron las alertas respecto del estado de la acción. Mediante radicado 3-2023-7884  se allegó reporte de gestión,  resultados y soportes los cuales fueron valorados según radicado 3-2023-9452 concluyendo que "Como evidencia de la ejecución de la acción se aporta acta de Mesa de Trabajo llevada a cabo el 11 de julio de 2023 en la que p+V37articiparon 14 representantes entre la Secretaría Distrital del Hábitat y la Caja de Vivienda Popular y en la que se discutieron los pormenores del estado del Convenio 234 de 2014, con lo cual se conceptúa la acción “Cumplida”. Mediante radicado 1-2024-20566_4 con el cual se allegó el Informe definitivo del la Auditoria de Control Fiscal Financiera y de Gestión PAD 2024 vigencia 2023, la Contraloría de Bogotá conceptuó la acción "Cumplida -  Efectiva" con lo cual el estado del hallazgo es "Cerrado"
</t>
    </r>
    <r>
      <rPr>
        <b/>
        <sz val="10"/>
        <rFont val="Aptos Display"/>
        <family val="2"/>
        <scheme val="major"/>
      </rPr>
      <t>AVANCE PORCENTUAL</t>
    </r>
    <r>
      <rPr>
        <sz val="10"/>
        <rFont val="Aptos Display"/>
        <family val="2"/>
        <scheme val="major"/>
      </rPr>
      <t xml:space="preserve">
100%
</t>
    </r>
    <r>
      <rPr>
        <b/>
        <sz val="10"/>
        <rFont val="Aptos Display"/>
        <family val="2"/>
        <scheme val="major"/>
      </rPr>
      <t>CONCEPTO</t>
    </r>
    <r>
      <rPr>
        <sz val="10"/>
        <rFont val="Aptos Display"/>
        <family val="2"/>
        <scheme val="major"/>
      </rPr>
      <t xml:space="preserve">
La Contraloría de Bogotá conceptúo la acción CUMPLIDA y EFECTIVA , con lo cual queda cerrado el hallazgo.
</t>
    </r>
    <r>
      <rPr>
        <b/>
        <sz val="10"/>
        <rFont val="Aptos Display"/>
        <family val="2"/>
        <scheme val="major"/>
      </rPr>
      <t xml:space="preserve">RECOMENDACIONES
</t>
    </r>
    <r>
      <rPr>
        <sz val="10"/>
        <rFont val="Aptos Display"/>
        <family val="2"/>
        <scheme val="major"/>
      </rPr>
      <t>1. Allegar los comprobantes de legalización de recursos del convenio por valor de $1.921.229.120.
2. Cursar el segundo requerimiento a la Caja de Vivienda Popular requiriendo los nuevos soportes para solicitar la legalización de recursos l convenio de que trata la acción No. 3 del hallazgo 3.3.1.5.</t>
    </r>
  </si>
  <si>
    <r>
      <rPr>
        <b/>
        <sz val="10"/>
        <rFont val="Aptos Display"/>
        <family val="2"/>
        <scheme val="major"/>
      </rPr>
      <t>CORTE DEL SEGUIMIENTO Y EVALUACION</t>
    </r>
    <r>
      <rPr>
        <sz val="10"/>
        <rFont val="Aptos Display"/>
        <family val="2"/>
        <scheme val="major"/>
      </rPr>
      <t xml:space="preserve">
31 de Diciembre de 2023
</t>
    </r>
    <r>
      <rPr>
        <b/>
        <sz val="10"/>
        <rFont val="Aptos Display"/>
        <family val="2"/>
        <scheme val="major"/>
      </rPr>
      <t>EVIDENCIAS</t>
    </r>
    <r>
      <rPr>
        <sz val="10"/>
        <rFont val="Aptos Display"/>
        <family val="2"/>
        <scheme val="major"/>
      </rPr>
      <t xml:space="preserve">
Radicado 3-2023-7884
Acta de Reunión 07-09-2023_SDHT-FNA.
</t>
    </r>
    <r>
      <rPr>
        <b/>
        <sz val="10"/>
        <rFont val="Aptos Display"/>
        <family val="2"/>
        <scheme val="major"/>
      </rPr>
      <t>UBICACIÓN DE LAS EVIDENCIAS</t>
    </r>
    <r>
      <rPr>
        <sz val="10"/>
        <rFont val="Aptos Display"/>
        <family val="2"/>
        <scheme val="major"/>
      </rPr>
      <t xml:space="preserve">
https://sdht.sharepoint.com/:f:/s/OficinadeControlInterno/EufWeCikJd5NlxYjOS8M8TcB72g1VHbYsTSH0ammFBvc9Q?e=eTD8fO
Repositorio de la Oficina de Control Interno
Sistema de información Documental SIGA 
</t>
    </r>
    <r>
      <rPr>
        <b/>
        <sz val="10"/>
        <rFont val="Aptos Display"/>
        <family val="2"/>
        <scheme val="major"/>
      </rPr>
      <t>VALORACIÓN DE LAS EVIDENCIAS</t>
    </r>
    <r>
      <rPr>
        <sz val="10"/>
        <rFont val="Aptos Display"/>
        <family val="2"/>
        <scheme val="major"/>
      </rPr>
      <t xml:space="preserve">
Al corte no se cuenta con soportes ni evidencias para la valoración que permitan determinar avances respecto de la acción correctiva toda vez que se encuentra recientemente suscrita a partir del 28 de junio de 2023 según certificado  de transmisión y correo electrónico de la misma fecha originado desde el email marisol.murillo@habitatbogota.gov.co. Mediante radicado 3-2023-7678 del 24 de octubre de 2023 se remitieron las alertas respecto del estado de la acción. Mediante radicado 3-2023-7884  se allegó reporte de gestión,  resultados y soportes los cuales fueron valorados según radicado 3-2023-9452 concluyendo que "Como evidencia se aporta acta de mesa de trabajo No. 001 del 07 de septiembre de 2023 en la que se registra la participación de 9 representantes de la Secretaría Distrital del Hábitat y del Fondo Nacional del Ahorro para analizar el estado actual del Convenio No. 415 de2017, lo cual resulta suficiente para conceptuar el cumplimiento de la acción"
Mediante radicado 1-2024-20566_4 con el cual se allegó el Informe definitivo del la Auditoria de Control Fiscal Financiera y de Gestión PAD 2024 vigencia 2023, la Contraloría de Bogotá conceptuó la acción "Cumplida -  Efectiva" con lo cual el estado del hallazgo es "Cerrado"
</t>
    </r>
    <r>
      <rPr>
        <b/>
        <sz val="10"/>
        <rFont val="Aptos Display"/>
        <family val="2"/>
        <scheme val="major"/>
      </rPr>
      <t>AVANCE PORCENTUAL</t>
    </r>
    <r>
      <rPr>
        <sz val="10"/>
        <rFont val="Aptos Display"/>
        <family val="2"/>
        <scheme val="major"/>
      </rPr>
      <t xml:space="preserve">
100%
</t>
    </r>
    <r>
      <rPr>
        <b/>
        <sz val="10"/>
        <rFont val="Aptos Display"/>
        <family val="2"/>
        <scheme val="major"/>
      </rPr>
      <t>CONCEPTO</t>
    </r>
    <r>
      <rPr>
        <sz val="10"/>
        <rFont val="Aptos Display"/>
        <family val="2"/>
        <scheme val="major"/>
      </rPr>
      <t xml:space="preserve">
La Contraloría de Bogotá conceptúo la acción CUMPLIDA y EFECTIVA , con lo cual queda cerrado el hallazgo.
</t>
    </r>
    <r>
      <rPr>
        <b/>
        <sz val="10"/>
        <rFont val="Aptos Display"/>
        <family val="2"/>
        <scheme val="major"/>
      </rPr>
      <t>RECOMENDACIONES</t>
    </r>
    <r>
      <rPr>
        <sz val="10"/>
        <rFont val="Aptos Display"/>
        <family val="2"/>
        <scheme val="major"/>
      </rPr>
      <t xml:space="preserve">
1. Allegar los soportes de la liquidación del convenio 415 de 2017
2. Allegar los comprobantes contables que permitan demostrar el reintegro de por valor de $9.614.207, 20
3. Allegar la respuesta dada por el Fondo Nacional del Ahorro a los radicados 2-2023-17701 del 15 de marzo de 2023 y 2-2023- 62068 del 24 de agosto de 2023.</t>
    </r>
  </si>
  <si>
    <r>
      <rPr>
        <b/>
        <sz val="10"/>
        <rFont val="Aptos Display"/>
        <family val="2"/>
        <scheme val="major"/>
      </rPr>
      <t xml:space="preserve">CORTE DEL SEGUIMIENTO Y EVALUACION
</t>
    </r>
    <r>
      <rPr>
        <sz val="10"/>
        <rFont val="Aptos Display"/>
        <family val="2"/>
        <scheme val="major"/>
      </rPr>
      <t xml:space="preserve">31 de Diciembre de 2023
</t>
    </r>
    <r>
      <rPr>
        <b/>
        <sz val="10"/>
        <rFont val="Aptos Display"/>
        <family val="2"/>
        <scheme val="major"/>
      </rPr>
      <t>EVIDENCIAS</t>
    </r>
    <r>
      <rPr>
        <sz val="10"/>
        <rFont val="Aptos Display"/>
        <family val="2"/>
        <scheme val="major"/>
      </rPr>
      <t xml:space="preserve">
Radicado 3-2023-7884
Informe Trimestral Subsidios Complementarios Mi Casa Ya Convenio 499 FONVIVIENDA – SDHT
Radicados 3-2023-6785, 3-2023-6986, 3-2023-6987 y 3-2023-6989
5 actos administrativos de asignación de subsidios
3 actos administrativos de renuncias a subsidios
INFORME TRIMESTRE
OCTUBRE – DICIEMBRE
Informe Trimestral Subsidios Complementarios Mi Casa Ya Convenio 499 FONVIVIENDA – SDHT.
Resoluciones de asignación:Resolución831(10102023); Resolución836(12102023; Resolución850(17102023); Resolución885(30102023); Resolución922(09112023); Resolución962(21112023); Resolución1032(05122023); Resolución1033(05122023)
Resoluciones de Renuncia: Resolución1093(14122023)
Memorandos de Legalización:3-2023-7909 (02112023).; 3-2023-8375 (20112023); 3-2023-8572 (27112023); 3-2023-8863 (06122023); 3-2023-8864 (06122023); 3-2023-9625 (26122023); 3-2023-9626 (26122023); 
COMPROBANTES CONTABLES CONV499_2018: 3-2024-392; ANX-2024-409_10; ANX-2024-409_11; ANX-2024-409_12; ANX-2024-409_13; ANX-2024-409_14; ANX-2024-409_15; ANX-2024-409_16; ANX-2024-409_17; ANX-2024-409_18; ANX-2024-409_19
</t>
    </r>
    <r>
      <rPr>
        <b/>
        <sz val="10"/>
        <rFont val="Aptos Display"/>
        <family val="2"/>
        <scheme val="major"/>
      </rPr>
      <t>UBICACIÓN DE LAS EVIDENCIAS</t>
    </r>
    <r>
      <rPr>
        <sz val="10"/>
        <rFont val="Aptos Display"/>
        <family val="2"/>
        <scheme val="major"/>
      </rPr>
      <t xml:space="preserve">
https://sdht.sharepoint.com/:f:/s/OficinadeControlInterno/EufWeCikJd5NlxYjOS8M8TcB72g1VHbYsTSH0ammFBvc9Q?e=eTD8fO
Repositorio de la Oficina de Control Interno
Sistema de información Documental SIGA 
</t>
    </r>
    <r>
      <rPr>
        <b/>
        <sz val="10"/>
        <rFont val="Aptos Display"/>
        <family val="2"/>
        <scheme val="major"/>
      </rPr>
      <t>VALORACIÓN DE LAS EVIDENCIAS</t>
    </r>
    <r>
      <rPr>
        <sz val="10"/>
        <rFont val="Aptos Display"/>
        <family val="2"/>
        <scheme val="major"/>
      </rPr>
      <t xml:space="preserve">
Al corte no se cuenta con soportes ni evidencias para la valoración que permitan determinar avances respecto de la acción correctiva toda vez que se encuentra recientemente suscrita a partir del 28 de junio de 2023 según certificado  de transmisión y correo electrónico de la misma fecha originado desde el email marisol.murillo@habitatbogota.gov.co. . Mediante radicado 3-2023-7678 del 24 de octubre de 2023 se remitieron las alertas respecto del estado de la acción. Mediante radicado 3-2023-7884  se allegó reporte de gestión,  resultados y soportes los cuales fueron valorados según radicado 3-2023-9452 concluyendo que "Se aportan 4 comunicaciones internas con las cuales se solicita la legalización de recursos del convenio 499 de 2018 por valor de $639.872.910, 5 actos administrativos de asignación de 108 subsidios y 3 actos administrativos declarando la renuncia de 23 beneficiaros al subsidio distrital complementario al subsidio familiar, con lo cual se conceptúa un avance del 50%.". Mediante radicado 3-2024-446 del 19 de enero de 2024 se allegó reporte de gestión,  resultados y soportes los cuales fueron valorados concluyendo que se cuenta con los dos informes trimestrales respecto del convenio No. 499 de 2018 junto con los soportes que reflejan el cumplimiento de la acción. Mediante radicado 1-2024-20566_4 con el cual se allegó el Informe definitivo del la Auditoria de Control Fiscal Financiera y de Gestión PAD 2024 vigencia 2023, la Contraloría de Bogotá conceptuó la acción "Cumplida -  Efectiva" con lo cual el estado del hallazgo es "Cerrado"
</t>
    </r>
    <r>
      <rPr>
        <b/>
        <sz val="10"/>
        <rFont val="Aptos Display"/>
        <family val="2"/>
        <scheme val="major"/>
      </rPr>
      <t>AVANCE PORCENTUAL</t>
    </r>
    <r>
      <rPr>
        <sz val="10"/>
        <rFont val="Aptos Display"/>
        <family val="2"/>
        <scheme val="major"/>
      </rPr>
      <t xml:space="preserve">
100%
</t>
    </r>
    <r>
      <rPr>
        <b/>
        <sz val="10"/>
        <rFont val="Aptos Display"/>
        <family val="2"/>
        <scheme val="major"/>
      </rPr>
      <t>CONCEPTO</t>
    </r>
    <r>
      <rPr>
        <sz val="10"/>
        <rFont val="Aptos Display"/>
        <family val="2"/>
        <scheme val="major"/>
      </rPr>
      <t xml:space="preserve">
La Contraloría de Bogotá conceptúo la acción CUMPLIDA y EFECTIVA , con lo cual queda cerra+V40do el hallazgo.
</t>
    </r>
    <r>
      <rPr>
        <b/>
        <sz val="10"/>
        <rFont val="Aptos Display"/>
        <family val="2"/>
        <scheme val="major"/>
      </rPr>
      <t>RECOMENDACIONES</t>
    </r>
    <r>
      <rPr>
        <sz val="10"/>
        <rFont val="Aptos Display"/>
        <family val="2"/>
        <scheme val="major"/>
      </rPr>
      <t xml:space="preserve">
3. Allegar el segundo informe para el período octubre – diciembre de 2023.
4. Continuar con la legalización del saldo restante del convenio y allegar los actos administrativos de asignación de subsidios y los comprobantes de reconocimiento contable.</t>
    </r>
  </si>
  <si>
    <r>
      <rPr>
        <b/>
        <sz val="10"/>
        <rFont val="Aptos Display"/>
        <family val="2"/>
        <scheme val="major"/>
      </rPr>
      <t>CORTE DEL SEGUIMIENTO Y EVALUACION</t>
    </r>
    <r>
      <rPr>
        <sz val="10"/>
        <rFont val="Aptos Display"/>
        <family val="2"/>
        <scheme val="major"/>
      </rPr>
      <t xml:space="preserve">
31 de Diciembre de 2023
</t>
    </r>
    <r>
      <rPr>
        <b/>
        <sz val="10"/>
        <rFont val="Aptos Display"/>
        <family val="2"/>
        <scheme val="major"/>
      </rPr>
      <t xml:space="preserve">
EVIDENCIAS
</t>
    </r>
    <r>
      <rPr>
        <sz val="10"/>
        <rFont val="Aptos Display"/>
        <family val="2"/>
        <scheme val="major"/>
      </rPr>
      <t xml:space="preserve">Radicado 3-2023-7528 del 19 de octubre de 2023
Comprobante LEGALIZACIÓN COLMENA 130-USME III 132 ACTA 25 DE JULIO DE 2023 CONVENIO 152-2012 262 SUBSIDIOS
CD ANEXO
</t>
    </r>
    <r>
      <rPr>
        <b/>
        <sz val="10"/>
        <rFont val="Aptos Display"/>
        <family val="2"/>
        <scheme val="major"/>
      </rPr>
      <t>UBICACIÓN DE LAS EVIDENCIAS</t>
    </r>
    <r>
      <rPr>
        <sz val="10"/>
        <rFont val="Aptos Display"/>
        <family val="2"/>
        <scheme val="major"/>
      </rPr>
      <t xml:space="preserve">
https://sdht.sharepoint.com/:f:/s/OficinadeControlInterno/EufWeCikJd5NlxYjOS8M8TcB72g1VHbYsTSH0ammFBvc9Q?e=eTD8fO
Repositorio de la Oficina de Control Interno
Sistema de información Documental SIGA 
</t>
    </r>
    <r>
      <rPr>
        <b/>
        <sz val="10"/>
        <rFont val="Aptos Display"/>
        <family val="2"/>
        <scheme val="major"/>
      </rPr>
      <t>VALORACIÓN DE LAS EVIDENCIAS</t>
    </r>
    <r>
      <rPr>
        <sz val="10"/>
        <rFont val="Aptos Display"/>
        <family val="2"/>
        <scheme val="major"/>
      </rPr>
      <t xml:space="preserve">
Al corte no se cuenta con soportes ni evidencias para la valoración que permitan determinar avances respecto de la acción correctiva toda vez que se encuentra recientemente suscrita a partir del 28 de junio de 2023 según certificado  de transmisión y correo electrónico de la misma fecha originado desde el email marisol.murillo@habitatbogota.gov.co. Mediante radicado 3-2023-7678 del 24 de octubre de 2023 se remitieron las alertas respecto del estado de la acción. Mediante radicado  3-2023-7528 del 19 de octubre de 2023 se allegó reporte de gestión,  resultados y soportes los cuales fueron valorados según radicado 3-2023-9130 del 14 de diciembre de 2023 concluyendo que "</t>
    </r>
    <r>
      <rPr>
        <i/>
        <sz val="10"/>
        <rFont val="Aptos Display"/>
        <family val="2"/>
        <scheme val="major"/>
      </rPr>
      <t xml:space="preserve">Se cuenta con acta del 25 de julio de 2023 donde se describen antecedentes, estado de ejecución del convenio No. 152 de 2013, estado de la legalización del saldo y las alternativas para el reconocimiento contable. Adicionalmente se aporta comprobante del 09 de octubre de 2023 con el cual se evidencia la legalización de 262 subsidios por valor de $2.224.360.934 junto con un CD que contiene soportes de escrituración, certificados de libertad y actos administrativos de asignación de subsidios para los proyectos La Colmena y USME III. Por lo anterior, la acción se conceptúa “Cumplida” en tanto se cuenta con el informe técnico con el cual se avanzó la legalización del 47% del
saludo del convenio, quedando un saldo por una cuantía de $2.985.137.698." </t>
    </r>
    <r>
      <rPr>
        <sz val="10"/>
        <rFont val="Aptos Display"/>
        <family val="2"/>
        <scheme val="major"/>
      </rPr>
      <t>Mediante radicado 3-2023-7884  se allegó reporte de gestión,  resultados y soportes los cuales fueron valorados según radicado 3-2023-9452 del 20 de diciembre de 2023 concluyendo que "</t>
    </r>
    <r>
      <rPr>
        <i/>
        <sz val="10"/>
        <rFont val="Aptos Display"/>
        <family val="2"/>
        <scheme val="major"/>
      </rPr>
      <t xml:space="preserve">Se cuenta con acta del 25 de julio de 2023 donde se describen antecedentes, estado de ejecución del convenio No. 152 de 2013, estado de la legalización del saldo y las alternativas para el reconocimiento contable. Adicionalmente se aporta comprobante del 09 de octubre de 2023 con el cual se evidencia la legalización de 262 subsidios por valor de $2.224.360.934 junto con un CD que contiene soportes de escrituración, certificados de libertad y actos administrativos de asignación de subsidios para los proyectos La Colmena y USME III. Por lo anterior, la acción se conceptúa “Cumplida” en tanto se cuenta con el informe técnico con el cual se avanzó la legalización del 47% del saludo del convenio, quedando un saldo por una cuantía de $2.985.137.698. Adicionalmente se cuenta con acta derivada de la mesa de trabajo realizada el 25 de julio de 2023 en la cual se discutió dentro de la agenda los antecedentes del Convenio 152 de 2012, los aspectos relevantes respecto de la ejecución, la situación actual de la legalización de los recursos y las alternativas para el conocimiento contable, lo cual es suficiente para conceptuar el cumplimiento de la acción. Ver radicado 3-2023-9130." Mediante radicado 1-2024-20566_4 con el cual se allegó el Informe definitivo del la Auditoria de Control Fiscal Financiera y de Gestión PAD 2024 vigencia 2023, la Contraloría de Bogotá conceptuó la acción "Cumplida -  Efectiva" con lo cual el estado del hallazgo es "Cerrado"
</t>
    </r>
    <r>
      <rPr>
        <sz val="10"/>
        <rFont val="Aptos Display"/>
        <family val="2"/>
        <scheme val="major"/>
      </rPr>
      <t xml:space="preserve">
</t>
    </r>
    <r>
      <rPr>
        <b/>
        <sz val="10"/>
        <rFont val="Aptos Display"/>
        <family val="2"/>
        <scheme val="major"/>
      </rPr>
      <t>AVANCE PORCENTUAL</t>
    </r>
    <r>
      <rPr>
        <sz val="10"/>
        <rFont val="Aptos Display"/>
        <family val="2"/>
        <scheme val="major"/>
      </rPr>
      <t xml:space="preserve">
100%
</t>
    </r>
    <r>
      <rPr>
        <b/>
        <sz val="10"/>
        <rFont val="Aptos Display"/>
        <family val="2"/>
        <scheme val="major"/>
      </rPr>
      <t>CONCEPTO</t>
    </r>
    <r>
      <rPr>
        <sz val="10"/>
        <rFont val="Aptos Display"/>
        <family val="2"/>
        <scheme val="major"/>
      </rPr>
      <t xml:space="preserve">
La Contraloría de Bogotá conceptúo la acción CUMPLIDA y EFECTIVA , con lo cual queda cerrado el hallazgo.
</t>
    </r>
    <r>
      <rPr>
        <b/>
        <sz val="10"/>
        <rFont val="Aptos Display"/>
        <family val="2"/>
        <scheme val="major"/>
      </rPr>
      <t>RECOMENDACIONES</t>
    </r>
    <r>
      <rPr>
        <sz val="10"/>
        <rFont val="Aptos Display"/>
        <family val="2"/>
        <scheme val="major"/>
      </rPr>
      <t xml:space="preserve">
</t>
    </r>
    <r>
      <rPr>
        <b/>
        <sz val="10"/>
        <rFont val="Aptos Display"/>
        <family val="2"/>
        <scheme val="major"/>
      </rPr>
      <t>Subsecretaría de Gestión Financiera:</t>
    </r>
    <r>
      <rPr>
        <sz val="10"/>
        <rFont val="Aptos Display"/>
        <family val="2"/>
        <scheme val="major"/>
      </rPr>
      <t xml:space="preserve"> Mantener las gestiones para que el saldo restante del convenio por valor de $2.985.137.698 cuente con los soportes idóneos que permitan reducir el saldo por legalizar.</t>
    </r>
  </si>
  <si>
    <r>
      <rPr>
        <b/>
        <sz val="10"/>
        <rFont val="Aptos Display"/>
        <family val="2"/>
        <scheme val="major"/>
      </rPr>
      <t xml:space="preserve">CORTE DEL SEGUIMIENTO Y EVALUACION
</t>
    </r>
    <r>
      <rPr>
        <sz val="10"/>
        <rFont val="Aptos Display"/>
        <family val="2"/>
        <scheme val="major"/>
      </rPr>
      <t xml:space="preserve">31 de Diciembre de 2023
</t>
    </r>
    <r>
      <rPr>
        <b/>
        <sz val="10"/>
        <rFont val="Aptos Display"/>
        <family val="2"/>
        <scheme val="major"/>
      </rPr>
      <t>EVIDENCIAS</t>
    </r>
    <r>
      <rPr>
        <sz val="10"/>
        <rFont val="Aptos Display"/>
        <family val="2"/>
        <scheme val="major"/>
      </rPr>
      <t xml:space="preserve">
Radicado No. 3-2022-6314 del 24 de octubre de 2022
Radicado No. 3-2022-6454 del 28 de octubre de 2022
Radicado No. 3-2023-3673 del 26 de mayo de 2023
Acta de Reunión del 06 de marzo de 2023 y registro de asistencia de la misma fecha
Acta Reunión de Legalización Convenio 152-2012 del 09 de mayo de 2023
Enlace al audio de la reunión del 14 de marzo de 2023 para seguimiento a los saldos por legalizar
Radicado 3-2023-6856
Informe Técnico y Financiero
Radicado 3-2024-24+
1. Acta mesa de trabajo
3. Documentos de avance de legalización del convenio
Radicado 3-2024-24 V42
Comprobante de legalización No. 2 del 24 de octubre de 2023 por $122.022.108 del proyecto Colmena Usme II
Radicado 3-2023-7621: Solicitud de legalización de 36 hogares beneficiarios del SDVE
Acta Mesa de Trabajo del 25 de julio de 2023
3-2023-7110: Solicitud de certificados de libertad y escrituras y resoluciones de asignación.
Comprobante de legalización No. 1 del 20 de diciembre de 2023 por $17.667.796
3-2023-9109: Solicitud de legalización
Resolución SDHT No. 424 de 2021 con le cual se vinculan 7 hogares al Proyecto de Vivienda Usme III
Acta de mesade trabajo del 25 de noviembre de 2023
</t>
    </r>
    <r>
      <rPr>
        <b/>
        <sz val="10"/>
        <rFont val="Aptos Display"/>
        <family val="2"/>
        <scheme val="major"/>
      </rPr>
      <t>UBICACIÓN DE LAS EVIDENCIAS</t>
    </r>
    <r>
      <rPr>
        <sz val="10"/>
        <rFont val="Aptos Display"/>
        <family val="2"/>
        <scheme val="major"/>
      </rPr>
      <t xml:space="preserve">
https://sdht.sharepoint.com/:f:/s/OficinadeControlInterno/EufWeCikJd5NlxYjOS8M8TcB72g1VHbYsTSH0ammFBvc9Q?e=eTD8fO
Repositorio de la Oficina de Control Interno
Sistema de información Documental SIGA 
</t>
    </r>
    <r>
      <rPr>
        <b/>
        <sz val="10"/>
        <rFont val="Aptos Display"/>
        <family val="2"/>
        <scheme val="major"/>
      </rPr>
      <t>VALORACIÓN DE LAS EVIDENCIAS</t>
    </r>
    <r>
      <rPr>
        <sz val="10"/>
        <rFont val="Aptos Display"/>
        <family val="2"/>
        <scheme val="major"/>
      </rPr>
      <t xml:space="preserve">
Mediante radicado No. 3-2022-6314 del 24 de octubre de 2022, con alcance mediante radicado No. 3-2022-6864 del 11 de noviembre de 2022, la Subsecretaría de Gestión Financiera y la Subdirección Financiera solicitaron la ampliación de la fecha de cumplimiento hasta el 30 de junio de 2023, la cual se encuentra en trámite. Mediante radicado No. 2-2022-70135 del 17 de noviembre  de 2022 la Secretaría Distrital del Hábitat solicitó a la Contraloría de Bogotá la  ampliación de la fecha de cumplimiento hasta el 30 de junio de 2023. En respuesta a la solicitud, la Contraloría de Bogotá mediante radicado No. 1-2022-48271 del 25 de noviembre de 2022 autorizó la modificación del plazo de cumplimiento del 31 de diciembre de 2022 al 30 de junio de 2023. Se aportan como respaldo los siguientes documentos: Acta y registro de asistencia del 06 de marzo de 2023 en donde participaron representantes de la Secretaría Distrital del Hábitat y la Empresa de Renovación y Desarrollo Urbano de Bogotá ERU (Hoy RENOBO), para discutir el estado actual de la legalización del saldo del convenio y se acordaron 4 compromisos entre las dos entidades; Acta de reunión del 09 de mayo de 2023 en donde se presentó el estado actual de la legalización del saldo del convenio.. Enlace al audio de la reunión del 14 de marzo de 2023 al que no es posible acceder. Por lo tanto, dado que la acción establece la realización de mesas técnicas entre los equipos de trabajo de la ERU y la Secretaria Distrital del Hábitat, solamente se contabilizará el acta del 06 de marzo de 2023 sobre lo cual se estima un avance del 20%, según se registró en el radicado No.  3-2023-5446 del 01 de agosto de 2023. Mediante radicado 3-2023-6856 se aportó como soporte de la implementación de la acción el “Documento Técnico y Financiero del Convenio Interadministrativo 152 de 2012” suscrito por el Subsecretario de Gestión Corporativa y el Subdirector de Programas y Proyectos ( E ) en el cual se desarrollan todos los antecedentes, aspectos relacionados con la legalización de los recursos, análisis del caso y las gestiones adelantadas para avanzar en la citada legalización. Mediante radicado 3-2023-7438 del 15 de octubre de 2023 se comunicaron los resultados de la valoración describiendo que "Se aportó como soporte de la implementación de la acción el “Documento Técnico y Financiero del Convenio Interadministrativo 152 de 2012” suscrito por el Subsecretario de Gestión Corporativa y el Subdirector de Programas y Proyectos ( E ) en el cual se desarrollan todos los antecedentes, aspectos relacionados con la legalización de los recursos, análisis del caso y las gestiones adelantadas para avanzar en la citada legalización. Así las cosas, y de conformidad con los términos establecidas, la acción se conceptúa “Cumplida". Mediante radicado No.  3-2024-24  se allegó reporte de gestión,  resultados y soportes los cuales fueron valorados según radicado 3-2023-9130 legalizados por $122.022.108 Mediante radicado 1-2024-20566_4 con el cual se allegó el Informe definitivo del la Auditoria de Control Fiscal Financiera y de Gestión PAD 2024 vigencia 2023, la Contraloría de Bogotá conceptuó la acción "Cumplida -  Efectiva" con lo cual el estado del hallazgo es "Cerrado"
</t>
    </r>
    <r>
      <rPr>
        <b/>
        <sz val="10"/>
        <rFont val="Aptos Display"/>
        <family val="2"/>
        <scheme val="major"/>
      </rPr>
      <t>AVANCE PORCENTUAL</t>
    </r>
    <r>
      <rPr>
        <sz val="10"/>
        <rFont val="Aptos Display"/>
        <family val="2"/>
        <scheme val="major"/>
      </rPr>
      <t xml:space="preserve">
100%
</t>
    </r>
    <r>
      <rPr>
        <b/>
        <sz val="10"/>
        <rFont val="Aptos Display"/>
        <family val="2"/>
        <scheme val="major"/>
      </rPr>
      <t>CONCEPTO</t>
    </r>
    <r>
      <rPr>
        <sz val="10"/>
        <rFont val="Aptos Display"/>
        <family val="2"/>
        <scheme val="major"/>
      </rPr>
      <t xml:space="preserve">
La Contraloría de Bogotá conceptúo la acción CUMPLIDA y EFECTIVA , con lo cual queda cerrado el hallazgo.
</t>
    </r>
    <r>
      <rPr>
        <b/>
        <sz val="10"/>
        <rFont val="Aptos Display"/>
        <family val="2"/>
        <scheme val="major"/>
      </rPr>
      <t>RECOMENDACIONES</t>
    </r>
    <r>
      <rPr>
        <sz val="10"/>
        <rFont val="Aptos Display"/>
        <family val="2"/>
        <scheme val="major"/>
      </rPr>
      <t xml:space="preserve">
Adelantar de manera prioritaria la gestión necesaria que permita legalizar los recursos que puedan ser objeto de este trámite para demostrar que la gestión ha logrado resultados concretos y se asegure algún nivel de efectividad razonable.</t>
    </r>
  </si>
  <si>
    <r>
      <rPr>
        <b/>
        <sz val="10"/>
        <rFont val="Aptos Display"/>
        <family val="2"/>
        <scheme val="major"/>
      </rPr>
      <t>CORTE DEL SEGUIMIENTO Y EVALUACION</t>
    </r>
    <r>
      <rPr>
        <sz val="10"/>
        <rFont val="Aptos Display"/>
        <family val="2"/>
        <scheme val="major"/>
      </rPr>
      <t xml:space="preserve">
31 de Diciembre de 2023
</t>
    </r>
    <r>
      <rPr>
        <b/>
        <sz val="10"/>
        <rFont val="Aptos Display"/>
        <family val="2"/>
        <scheme val="major"/>
      </rPr>
      <t>EVIDENCIAS</t>
    </r>
    <r>
      <rPr>
        <sz val="10"/>
        <rFont val="Aptos Display"/>
        <family val="2"/>
        <scheme val="major"/>
      </rPr>
      <t xml:space="preserve">
Radicado 3-2023-7866
Carpeta SUBDIRECCION DE BARRIOS.ZIP
SUBDIRECCION DE OPERACIONES.ZIP
</t>
    </r>
    <r>
      <rPr>
        <b/>
        <sz val="10"/>
        <rFont val="Aptos Display"/>
        <family val="2"/>
        <scheme val="major"/>
      </rPr>
      <t xml:space="preserve">
UBICACIÓN DE LAS EVIDENCIAS
</t>
    </r>
    <r>
      <rPr>
        <sz val="10"/>
        <rFont val="Aptos Display"/>
        <family val="2"/>
        <scheme val="major"/>
      </rPr>
      <t xml:space="preserve">https://sdht.sharepoint.com/:f:/s/OficinadeControlInterno/EufWeCikJd5NlxYjOS8M8TcB72g1VHbYsTSH0ammFBvc9Q?e=eTD8fO
Repositorio de la Oficina de Control Interno
Sistema de información Documental SIGA 
</t>
    </r>
    <r>
      <rPr>
        <b/>
        <sz val="10"/>
        <rFont val="Aptos Display"/>
        <family val="2"/>
        <scheme val="major"/>
      </rPr>
      <t>VALORACIÓN DE LAS EVIDENCIAS</t>
    </r>
    <r>
      <rPr>
        <sz val="10"/>
        <rFont val="Aptos Display"/>
        <family val="2"/>
        <scheme val="major"/>
      </rPr>
      <t xml:space="preserve">
Al corte no se cuenta con soportes ni evidencias para la valoración que permitan determinar avances respecto de la acción correctiva toda vez que se encuentra recientemente suscrita a partir del 28 de junio de 2023 según certificado  de transmisión y correo electrónico de la misma fecha originado desde el email marisol.murillo@habitatbogota.gov.co. Adicionalmente, se programó el cumplimiento de la acción entren el  28 de junio de 2023 y el 31 de diciembre de 2023.  Mediante radicado No. 3-2023-6068 del 25 de agosto de 2023 se allega acta con el estado de avance de la acción. Mediante radicado 3-2023-7678 del 24 de octubre de 2023 se remitieron las alertas respecto del estado de la acción. Mediante radicado No. 3-2023-7866 del 01 de noviembre de 2023 se allegaron gestiones, reportes de avance y evidencias respecto de la acción las cuales fueron valoradas mediante radicado No. 3-2023-9390 del 20 de diciembre de 2023 con el cual se concluyó que "</t>
    </r>
    <r>
      <rPr>
        <i/>
        <sz val="10"/>
        <rFont val="Aptos Display"/>
        <family val="2"/>
        <scheme val="major"/>
      </rPr>
      <t>Se aporta por parte de la Subdirección de Barrios 5 actas del mes de junio para los contratos 1118 y 1131 de 2022 y 3 actas de los meses de junio y julio los contratos 1278 y 1279 de 2022. Por su parte, la Subdirección de Operaciones aporta actas para los meses de Agosto y Septiembre de 2023 respecto del seguimiento a los contratos 1259, 1270 de 2022, 1280 de 2022, 1066 de 2022, 1070 de 2022, 1256 de 2022, 1275 de 2022; actas de agosto a septiembre de 2022 respecto de los contratos 1116 y 1176 de 2022; actas para los meses de junio, julio. Agosto y septiembre de 2022 respecto de los contratos 998 y 1000 de 2022, actas para los meses de junio y agosto de 2022 respecto del contrato 1252 de 2022 y actas de los meses de junio, julio, agosto y septiembre de 2022 para los contratos 1135 y 1152 de 2022. De acuerdo con lo anterior, la acción registra un avance del 45%.</t>
    </r>
    <r>
      <rPr>
        <sz val="10"/>
        <rFont val="Aptos Display"/>
        <family val="2"/>
        <scheme val="major"/>
      </rPr>
      <t xml:space="preserve">". Mediante radicado 3-2023-9807 del 29 de diciembre de 2023 se remitió el reporte de avances y gestiones respecto de la acción, pero mediante radicado No. 3-2024-182 del 09 de enero de 2024 se comunicó sobre la imposibilidad de examinar las evidencias por funcionalidad del enlace y se solicitó la subsanación. Mediante radicado 3-2024-223 del 10  de enero de 2024 se aportan actas de los meses de agosto, septiembre, octubre, noviembre y diciembre de los contratos 1259 202,  1270 de 2022, 1280 de 2022, 1066 2022, 1070 de 2022, 1256 de 2022, 1275 de 2022, 1116 de 2022, 1176 de 2022, 1252 de 2022, 998 de 2022, 1000 de 2022, 1135 de 2022, 1152 de 2022. de los proyectos 7575 ,7642, 7645 y  7659, con lo cual se conceptúa la acción "Cumplida" toda vez que se allegaron registros de seguimiento a las obras para los meses de octubre noviembre y diciembre de 2023. Mediante radicado 1-2024-20566_4 con el cual se allegó el Informe definitivo del la Auditoria de Control Fiscal Financiera y de Gestión PAD 2024 vigencia 2023, la Contraloría de Bogotá conceptuó la acción "Cumplida -  Efectiva" con lo cual el estado del hallazgo es "Cerrado"
+V44
</t>
    </r>
    <r>
      <rPr>
        <b/>
        <sz val="10"/>
        <rFont val="Aptos Display"/>
        <family val="2"/>
        <scheme val="major"/>
      </rPr>
      <t>AVANCE PORCENTUAL</t>
    </r>
    <r>
      <rPr>
        <sz val="10"/>
        <rFont val="Aptos Display"/>
        <family val="2"/>
        <scheme val="major"/>
      </rPr>
      <t xml:space="preserve">
100%
</t>
    </r>
    <r>
      <rPr>
        <b/>
        <sz val="10"/>
        <rFont val="Aptos Display"/>
        <family val="2"/>
        <scheme val="major"/>
      </rPr>
      <t>CONCEPTO</t>
    </r>
    <r>
      <rPr>
        <sz val="10"/>
        <rFont val="Aptos Display"/>
        <family val="2"/>
        <scheme val="major"/>
      </rPr>
      <t xml:space="preserve">
La Contraloría de Bogotá conceptúo la acción CUMPLIDA y EFECTIVA , con lo cual queda cerrado el hallazgo.</t>
    </r>
    <r>
      <rPr>
        <b/>
        <sz val="10"/>
        <rFont val="Aptos Display"/>
        <family val="2"/>
        <scheme val="major"/>
      </rPr>
      <t xml:space="preserve">
RECOMENDACIONES
</t>
    </r>
    <r>
      <rPr>
        <sz val="10"/>
        <rFont val="Aptos Display"/>
        <family val="2"/>
        <scheme val="major"/>
      </rPr>
      <t>Allegar el restante de las actas de seguimiento restantes de los meses de octubre, noviembre y diciembre de 2023 para cada uno de los contratos suscritos.
Subdirección de Barrios: Allegar las actas de seguimiento de los contratos para los meses de agosto y diciembre de 2023.</t>
    </r>
  </si>
  <si>
    <r>
      <rPr>
        <b/>
        <sz val="10"/>
        <rFont val="Aptos Display"/>
        <family val="2"/>
        <scheme val="major"/>
      </rPr>
      <t>CORTE DEL SEGUIMIENTO Y EVALUACION</t>
    </r>
    <r>
      <rPr>
        <sz val="10"/>
        <rFont val="Aptos Display"/>
        <family val="2"/>
        <scheme val="major"/>
      </rPr>
      <t xml:space="preserve">
31 de Diciembre de 2023
</t>
    </r>
    <r>
      <rPr>
        <b/>
        <sz val="10"/>
        <rFont val="Aptos Display"/>
        <family val="2"/>
        <scheme val="major"/>
      </rPr>
      <t>EVIDENCIAS</t>
    </r>
    <r>
      <rPr>
        <sz val="10"/>
        <rFont val="Aptos Display"/>
        <family val="2"/>
        <scheme val="major"/>
      </rPr>
      <t xml:space="preserve">
Radicado 3-2024-458
Acta de Liquidación del Contrato No. 796-2020 del 07 de Diciembre de 2023
Detalle del contrato 796-2020
</t>
    </r>
    <r>
      <rPr>
        <b/>
        <sz val="10"/>
        <rFont val="Aptos Display"/>
        <family val="2"/>
        <scheme val="major"/>
      </rPr>
      <t xml:space="preserve">UBICACIÓN DE LAS EVIDENCIAS
</t>
    </r>
    <r>
      <rPr>
        <sz val="10"/>
        <rFont val="Aptos Display"/>
        <family val="2"/>
        <scheme val="major"/>
      </rPr>
      <t xml:space="preserve">https://sdht.sharepoint.com/:f:/s/OficinadeControlInterno/EufWeCikJd5NlxYjOS8M8TcB72g1VHbYsTSH0ammFBvc9Q?e=eTD8fO
Repositorio de la Oficina de Control Interno
Sistema de información Documental SIGA 
</t>
    </r>
    <r>
      <rPr>
        <b/>
        <sz val="10"/>
        <rFont val="Aptos Display"/>
        <family val="2"/>
        <scheme val="major"/>
      </rPr>
      <t xml:space="preserve">
VALORACIÓN DE LAS EVIDENCIAS
</t>
    </r>
    <r>
      <rPr>
        <sz val="10"/>
        <rFont val="Aptos Display"/>
        <family val="2"/>
        <scheme val="major"/>
      </rPr>
      <t xml:space="preserve">En el Comité CICCI del 21 de diciembre de 2023 se presentó y aprobó la propuesta del Plan del Mejoramiento el cual fue suscrito y transmitido por el Despacho a través del Sistema de Información para la Vigilancia y el Control Fiscal, según certificado del 22 de diciembre de 2023 remitido mediante correo electrónico del 22 de diciembre de 2023.  Mediante radicado 3-2024-458 del 19 de enero de 2024 se allegó reporte de gestión,  resultados y soportes los cuales fueron valorados concluyendo que el  contrato fue liquidado según el acta del contrato No. 796 de 2020 del 07 de diciembre de 2023 con lo cual queda conceptuada la acción "Cumplida". mediante radicado 3-2024-3128 Se aportan como evidencia del cumplimiento de la acción el Acta de Liquidación del Contrato de Obra No. 796 de 2020 suscrita el 07 de diciembre de 2023 por la Sociedad INCITECO SAS en calidad de ejecutor del Contrato, Consorcio SAN Juan 003 en calidad de Interventor, Subdirector de Barrios en Calidad de Supervisor de la Interventoría y el Subsecretario de Coordinación Operativa en calidad de Ordenador del Gasto y el contrato electrónico en el que se evidencia el cargue de la precitada acta y que fue comprobado por la Oficina de Control Interno en la plataforma SECOP I, lo cual compone evidencia suficiente para conceptuar la acción “Cumplida”. Mediante radicado 1-2024-20566_4 con el cual se allegó el Informe definitivo del la Auditoria de Control Fiscal Financiera y de Gestión PAD 2024 vigencia 2023, la Contraloría de Bogotá conceptuó la acción "Cumplida -  Efectiva" con lo cual el estado del hallazgo es "Cerrado"
</t>
    </r>
    <r>
      <rPr>
        <b/>
        <sz val="10"/>
        <rFont val="Aptos Display"/>
        <family val="2"/>
        <scheme val="major"/>
      </rPr>
      <t>AVANCE PORCENTUAL</t>
    </r>
    <r>
      <rPr>
        <sz val="10"/>
        <rFont val="Aptos Display"/>
        <family val="2"/>
        <scheme val="major"/>
      </rPr>
      <t xml:space="preserve">
100%
</t>
    </r>
    <r>
      <rPr>
        <b/>
        <sz val="10"/>
        <rFont val="Aptos Display"/>
        <family val="2"/>
        <scheme val="major"/>
      </rPr>
      <t>CONCEPTO</t>
    </r>
    <r>
      <rPr>
        <sz val="10"/>
        <rFont val="Aptos Display"/>
        <family val="2"/>
        <scheme val="major"/>
      </rPr>
      <t xml:space="preserve">
 La Contraloria de Bogotá conceptúo la acción CUMPLIDA y EFECTIVA , con lo cual queda cerrado el hallazgo</t>
    </r>
    <r>
      <rPr>
        <b/>
        <sz val="10"/>
        <rFont val="Aptos Display"/>
        <family val="2"/>
        <scheme val="major"/>
      </rPr>
      <t>.</t>
    </r>
    <r>
      <rPr>
        <sz val="10"/>
        <rFont val="Aptos Display"/>
        <family val="2"/>
        <scheme val="major"/>
      </rPr>
      <t xml:space="preserve">
</t>
    </r>
  </si>
  <si>
    <r>
      <rPr>
        <b/>
        <sz val="10"/>
        <rFont val="Aptos Display"/>
        <family val="2"/>
        <scheme val="major"/>
      </rPr>
      <t>CORTE DEL SEGUIMIENTO Y EVALUACION</t>
    </r>
    <r>
      <rPr>
        <sz val="10"/>
        <rFont val="Aptos Display"/>
        <family val="2"/>
        <scheme val="major"/>
      </rPr>
      <t xml:space="preserve">
31 de Diciembre de 2023
</t>
    </r>
    <r>
      <rPr>
        <b/>
        <sz val="10"/>
        <rFont val="Aptos Display"/>
        <family val="2"/>
        <scheme val="major"/>
      </rPr>
      <t>EVIDENCIAS</t>
    </r>
    <r>
      <rPr>
        <sz val="10"/>
        <rFont val="Aptos Display"/>
        <family val="2"/>
        <scheme val="major"/>
      </rPr>
      <t xml:space="preserve">
Radicado No. 3-2024-458
Carpeta física Contrato No. 386 de 2022
</t>
    </r>
    <r>
      <rPr>
        <b/>
        <sz val="10"/>
        <rFont val="Aptos Display"/>
        <family val="2"/>
        <scheme val="major"/>
      </rPr>
      <t>UBICACIÓN DE LAS EVIDENCIAS</t>
    </r>
    <r>
      <rPr>
        <sz val="10"/>
        <rFont val="Aptos Display"/>
        <family val="2"/>
        <scheme val="major"/>
      </rPr>
      <t xml:space="preserve">
https://sdht.sharepoint.com/:f:/s/OficinadeControlInterno/EufWeCikJd5NlxYjOS8M8TcB72g1VHbYsTSH0ammFBvc9Q?e=eTD8fO
Repositorio de la Oficina de Control Interno
Sistema de información Documental SIGA 
</t>
    </r>
    <r>
      <rPr>
        <b/>
        <sz val="10"/>
        <rFont val="Aptos Display"/>
        <family val="2"/>
        <scheme val="major"/>
      </rPr>
      <t>VALORACIÓN DE LAS EVIDENCIAS</t>
    </r>
    <r>
      <rPr>
        <sz val="10"/>
        <rFont val="Aptos Display"/>
        <family val="2"/>
        <scheme val="major"/>
      </rPr>
      <t xml:space="preserve">
En el Comité CICCI del 21 de diciembre de 2023 se presentó y aprobó la propuesta del Plan del Mejoramiento el cual fue suscrito y transmitido por el Despacho a través del Sistema de Información para la Vigilancia y el Control Fiscal, según certificado del 22 de diciembre de 2023 remitido mediante correo electrónico del 22 de diciembre de 2023. Mediante radicado No. 3-2024-458 se allegó la carpeta física del contrato No. 386 de 2022 contentiva de 179 folios en la cual se verificó la inclusión de las planillas de pago de seguridad social así: folios 167, 168, 169, 170,171, 172, 173, 174, 175, 176, 177, 178 y 179 remitidas mediante radicado No. 3-2023-9695., con lo cual se conceptúa la acción "Cumplida". Mediante radicado 1-2024-20566_4 con el cual se allegó el Informe definitivo del la Auditoria de Control Fiscal Financiera y de Gestión PAD 2024 vigencia 2023, la Contraloría de Bogotá conceptuó la acción "Cumplida -  Efectiva" con lo cual el estado del hallazgo es "Cerrado"
</t>
    </r>
    <r>
      <rPr>
        <b/>
        <sz val="10"/>
        <rFont val="Aptos Display"/>
        <family val="2"/>
        <scheme val="major"/>
      </rPr>
      <t>AVANCE PORCENTUAL</t>
    </r>
    <r>
      <rPr>
        <sz val="10"/>
        <rFont val="Aptos Display"/>
        <family val="2"/>
        <scheme val="major"/>
      </rPr>
      <t xml:space="preserve">
100%
</t>
    </r>
    <r>
      <rPr>
        <b/>
        <sz val="10"/>
        <rFont val="Aptos Display"/>
        <family val="2"/>
        <scheme val="major"/>
      </rPr>
      <t>CONCEPTO</t>
    </r>
    <r>
      <rPr>
        <sz val="10"/>
        <rFont val="Aptos Display"/>
        <family val="2"/>
        <scheme val="major"/>
      </rPr>
      <t xml:space="preserve">
La Contraloria de Bogotá conceptúo la acción CUMPLIDA y EFECTIVA , con lo cual queda cerrado el hallazgo.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</si>
</sst>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m/yyyy;@"/>
    <numFmt numFmtId="165" formatCode="yyyy/mm/dd"/>
    <numFmt numFmtId="166" formatCode="dd/mm/yyyy;@"/>
  </numFmts>
  <fonts count="15" x14ac:knownFonts="1">
    <font>
      <sz val="11"/>
      <color theme="1"/>
      <name val="Aptos Narrow"/>
      <family val="2"/>
      <scheme val="minor"/>
    </font>
    <font>
      <sz val="11"/>
      <color theme="1"/>
      <name val="Aptos Narrow"/>
      <family val="2"/>
      <scheme val="minor"/>
    </font>
    <font>
      <sz val="9"/>
      <color theme="1"/>
      <name val="Aptos Narrow"/>
      <family val="2"/>
      <scheme val="minor"/>
    </font>
    <font>
      <sz val="10"/>
      <color theme="1"/>
      <name val="Aptos Display"/>
      <family val="2"/>
      <scheme val="major"/>
    </font>
    <font>
      <sz val="10"/>
      <name val="Aptos Display"/>
      <family val="2"/>
      <scheme val="major"/>
    </font>
    <font>
      <b/>
      <sz val="10"/>
      <name val="Aptos Display"/>
      <family val="2"/>
      <scheme val="major"/>
    </font>
    <font>
      <sz val="11"/>
      <color indexed="8"/>
      <name val="Aptos Narrow"/>
      <family val="2"/>
      <scheme val="minor"/>
    </font>
    <font>
      <i/>
      <sz val="10"/>
      <name val="Aptos Display"/>
      <family val="2"/>
      <scheme val="major"/>
    </font>
    <font>
      <b/>
      <sz val="9"/>
      <color indexed="81"/>
      <name val="Tahoma"/>
      <family val="2"/>
    </font>
    <font>
      <b/>
      <sz val="11"/>
      <color indexed="81"/>
      <name val="Tahoma"/>
      <family val="2"/>
    </font>
    <font>
      <sz val="11"/>
      <color indexed="81"/>
      <name val="Tahoma"/>
      <family val="2"/>
    </font>
    <font>
      <b/>
      <sz val="10"/>
      <color indexed="81"/>
      <name val="Tahoma"/>
      <family val="2"/>
    </font>
    <font>
      <sz val="10"/>
      <color indexed="81"/>
      <name val="Tahoma"/>
      <family val="2"/>
    </font>
    <font>
      <sz val="9"/>
      <name val="Aptos Narrow"/>
      <family val="2"/>
      <scheme val="minor"/>
    </font>
    <font>
      <sz val="11"/>
      <name val="Aptos Narrow"/>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00B0F0"/>
        <bgColor indexed="64"/>
      </patternFill>
    </fill>
    <fill>
      <patternFill patternType="solid">
        <fgColor rgb="FFFF66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9" fontId="6" fillId="0" borderId="0" applyFont="0" applyFill="0" applyBorder="0" applyAlignment="0" applyProtection="0"/>
  </cellStyleXfs>
  <cellXfs count="52">
    <xf numFmtId="0" fontId="0" fillId="0" borderId="0" xfId="0"/>
    <xf numFmtId="0" fontId="2" fillId="0" borderId="1" xfId="0" applyFont="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164" fontId="2" fillId="2" borderId="1" xfId="0" applyNumberFormat="1" applyFont="1" applyFill="1" applyBorder="1" applyAlignment="1" applyProtection="1">
      <alignment horizontal="center" vertical="center" wrapText="1"/>
      <protection locked="0"/>
    </xf>
    <xf numFmtId="0" fontId="0" fillId="0" borderId="0" xfId="0" applyProtection="1">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0" borderId="1" xfId="0" quotePrefix="1" applyFont="1" applyBorder="1" applyAlignment="1" applyProtection="1">
      <alignment horizontal="center" vertical="center" wrapText="1"/>
      <protection locked="0"/>
    </xf>
    <xf numFmtId="0" fontId="4" fillId="0" borderId="1" xfId="0" quotePrefix="1" applyFont="1"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164" fontId="0" fillId="0" borderId="1" xfId="0" applyNumberFormat="1" applyBorder="1" applyAlignment="1" applyProtection="1">
      <alignment horizontal="center" vertical="center"/>
      <protection locked="0"/>
    </xf>
    <xf numFmtId="0" fontId="0" fillId="0" borderId="1" xfId="0" applyBorder="1" applyProtection="1">
      <protection locked="0"/>
    </xf>
    <xf numFmtId="0" fontId="3" fillId="0" borderId="1" xfId="0" quotePrefix="1" applyFont="1" applyBorder="1" applyAlignment="1" applyProtection="1">
      <alignment horizontal="center" vertical="center"/>
      <protection locked="0"/>
    </xf>
    <xf numFmtId="9" fontId="5" fillId="0" borderId="1" xfId="1"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wrapText="1"/>
      <protection locked="0"/>
    </xf>
    <xf numFmtId="0" fontId="4" fillId="4" borderId="1" xfId="0" quotePrefix="1" applyFont="1" applyFill="1" applyBorder="1" applyAlignment="1" applyProtection="1">
      <alignment horizontal="center" vertical="center" wrapText="1"/>
      <protection locked="0"/>
    </xf>
    <xf numFmtId="164" fontId="0" fillId="0" borderId="0" xfId="0" applyNumberFormat="1" applyProtection="1">
      <protection locked="0"/>
    </xf>
    <xf numFmtId="9" fontId="13" fillId="0" borderId="1" xfId="1" applyFont="1" applyFill="1" applyBorder="1" applyAlignment="1" applyProtection="1">
      <alignment horizontal="center" vertical="center" wrapText="1"/>
      <protection locked="0"/>
    </xf>
    <xf numFmtId="1" fontId="4" fillId="0" borderId="1" xfId="2" applyNumberFormat="1" applyFont="1" applyFill="1" applyBorder="1" applyAlignment="1" applyProtection="1">
      <alignment horizontal="center" vertical="center"/>
      <protection locked="0"/>
    </xf>
    <xf numFmtId="9" fontId="4" fillId="0" borderId="1" xfId="1" applyFont="1" applyFill="1" applyBorder="1" applyAlignment="1" applyProtection="1">
      <alignment horizontal="center" vertical="center"/>
      <protection locked="0"/>
    </xf>
    <xf numFmtId="0" fontId="13" fillId="0" borderId="1" xfId="0" applyFont="1" applyBorder="1" applyAlignment="1" applyProtection="1">
      <alignment horizontal="center" vertical="center" wrapText="1"/>
      <protection locked="0"/>
    </xf>
    <xf numFmtId="164" fontId="13" fillId="0" borderId="1" xfId="0"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4" fillId="0" borderId="1" xfId="0" quotePrefix="1" applyFont="1" applyBorder="1" applyAlignment="1" applyProtection="1">
      <alignment horizontal="justify" vertical="center" wrapText="1"/>
      <protection locked="0"/>
    </xf>
    <xf numFmtId="165" fontId="4" fillId="0" borderId="1" xfId="0" applyNumberFormat="1" applyFont="1" applyBorder="1" applyAlignment="1" applyProtection="1">
      <alignment horizontal="center" vertical="center" wrapText="1"/>
      <protection locked="0"/>
    </xf>
    <xf numFmtId="9" fontId="4" fillId="0" borderId="1" xfId="0" applyNumberFormat="1" applyFont="1" applyBorder="1" applyAlignment="1" applyProtection="1">
      <alignment horizontal="center" vertical="center"/>
      <protection locked="0"/>
    </xf>
    <xf numFmtId="9" fontId="5" fillId="0" borderId="1" xfId="0" applyNumberFormat="1" applyFont="1" applyBorder="1" applyAlignment="1" applyProtection="1">
      <alignment horizontal="center" vertical="center"/>
      <protection locked="0"/>
    </xf>
    <xf numFmtId="0" fontId="4" fillId="0" borderId="1" xfId="0" quotePrefix="1" applyFont="1" applyBorder="1" applyAlignment="1" applyProtection="1">
      <alignment horizontal="center" vertical="center"/>
      <protection locked="0"/>
    </xf>
    <xf numFmtId="165" fontId="4" fillId="0" borderId="1" xfId="0" applyNumberFormat="1" applyFont="1" applyBorder="1" applyAlignment="1" applyProtection="1">
      <alignment horizontal="center" vertical="center"/>
      <protection locked="0"/>
    </xf>
    <xf numFmtId="0" fontId="4" fillId="0" borderId="1" xfId="0" quotePrefix="1" applyFont="1" applyBorder="1" applyAlignment="1" applyProtection="1">
      <alignment horizontal="left" vertical="center" wrapText="1"/>
      <protection locked="0"/>
    </xf>
    <xf numFmtId="9" fontId="4" fillId="0" borderId="1" xfId="0" quotePrefix="1" applyNumberFormat="1" applyFont="1" applyBorder="1" applyAlignment="1" applyProtection="1">
      <alignment horizontal="center" vertical="center" wrapText="1"/>
      <protection locked="0"/>
    </xf>
    <xf numFmtId="164" fontId="4" fillId="0" borderId="1" xfId="0" applyNumberFormat="1" applyFont="1" applyBorder="1" applyAlignment="1" applyProtection="1">
      <alignment horizontal="center" vertical="center"/>
      <protection locked="0"/>
    </xf>
    <xf numFmtId="164" fontId="4" fillId="0" borderId="1" xfId="0" applyNumberFormat="1" applyFont="1" applyBorder="1" applyAlignment="1" applyProtection="1">
      <alignment horizontal="center" vertical="center" wrapText="1"/>
      <protection locked="0"/>
    </xf>
    <xf numFmtId="1" fontId="4" fillId="0" borderId="1" xfId="0" applyNumberFormat="1" applyFont="1" applyBorder="1" applyAlignment="1" applyProtection="1">
      <alignment horizontal="center" vertical="center" wrapText="1"/>
      <protection locked="0"/>
    </xf>
    <xf numFmtId="0" fontId="5" fillId="0" borderId="1" xfId="0" quotePrefix="1" applyFont="1" applyBorder="1" applyAlignment="1" applyProtection="1">
      <alignment horizontal="center" vertical="center" wrapText="1"/>
      <protection locked="0"/>
    </xf>
    <xf numFmtId="9" fontId="4" fillId="0" borderId="1" xfId="0" applyNumberFormat="1" applyFont="1" applyBorder="1" applyAlignment="1" applyProtection="1">
      <alignment horizontal="center" vertical="center" wrapText="1"/>
      <protection locked="0"/>
    </xf>
    <xf numFmtId="166" fontId="4" fillId="0" borderId="1" xfId="0" applyNumberFormat="1" applyFont="1" applyBorder="1" applyAlignment="1" applyProtection="1">
      <alignment horizontal="center" vertical="center"/>
      <protection locked="0"/>
    </xf>
    <xf numFmtId="14" fontId="4" fillId="0" borderId="1" xfId="0" applyNumberFormat="1" applyFont="1" applyBorder="1" applyAlignment="1" applyProtection="1">
      <alignment horizontal="center" vertical="center"/>
      <protection locked="0"/>
    </xf>
    <xf numFmtId="9" fontId="4" fillId="0" borderId="1" xfId="0" applyNumberFormat="1" applyFont="1" applyBorder="1" applyAlignment="1" applyProtection="1">
      <alignment horizontal="justify" vertical="center" wrapText="1"/>
      <protection locked="0"/>
    </xf>
    <xf numFmtId="9" fontId="4" fillId="0" borderId="1" xfId="0" quotePrefix="1" applyNumberFormat="1" applyFont="1" applyBorder="1" applyAlignment="1" applyProtection="1">
      <alignment horizontal="left" vertical="center" wrapText="1"/>
      <protection locked="0"/>
    </xf>
    <xf numFmtId="0" fontId="4" fillId="0" borderId="1" xfId="0" quotePrefix="1" applyFont="1" applyBorder="1" applyAlignment="1" applyProtection="1">
      <alignment horizontal="justify" vertical="justify" wrapText="1"/>
      <protection locked="0"/>
    </xf>
    <xf numFmtId="0" fontId="14" fillId="0" borderId="0" xfId="0" applyFont="1" applyAlignment="1" applyProtection="1">
      <alignment vertical="center"/>
      <protection locked="0"/>
    </xf>
    <xf numFmtId="10" fontId="5" fillId="0" borderId="1" xfId="0" applyNumberFormat="1" applyFont="1" applyBorder="1" applyAlignment="1" applyProtection="1">
      <alignment horizontal="center" vertical="center"/>
      <protection locked="0"/>
    </xf>
    <xf numFmtId="0" fontId="14" fillId="0" borderId="0" xfId="0" applyFont="1" applyProtection="1">
      <protection locked="0"/>
    </xf>
    <xf numFmtId="3" fontId="14" fillId="0" borderId="0" xfId="0" applyNumberFormat="1" applyFont="1" applyProtection="1">
      <protection locked="0"/>
    </xf>
    <xf numFmtId="164" fontId="14" fillId="0" borderId="0" xfId="0" applyNumberFormat="1" applyFont="1" applyProtection="1">
      <protection locked="0"/>
    </xf>
    <xf numFmtId="9" fontId="14" fillId="0" borderId="0" xfId="1" applyFont="1" applyFill="1" applyProtection="1">
      <protection locked="0"/>
    </xf>
    <xf numFmtId="14" fontId="5" fillId="0" borderId="1" xfId="0" applyNumberFormat="1" applyFont="1" applyBorder="1" applyAlignment="1" applyProtection="1">
      <alignment horizontal="center" vertical="center"/>
      <protection locked="0"/>
    </xf>
    <xf numFmtId="0" fontId="4" fillId="0" borderId="1" xfId="0" applyFont="1" applyBorder="1" applyProtection="1">
      <protection locked="0"/>
    </xf>
  </cellXfs>
  <cellStyles count="3">
    <cellStyle name="Normal" xfId="0" builtinId="0"/>
    <cellStyle name="Porcentaje" xfId="1" builtinId="5"/>
    <cellStyle name="Porcentaje 2" xfId="2" xr:uid="{D95D4E1B-175B-4F54-AB27-3B4277F5077C}"/>
  </cellStyles>
  <dxfs count="14">
    <dxf>
      <fill>
        <patternFill>
          <bgColor rgb="FF00FF00"/>
        </patternFill>
      </fill>
    </dxf>
    <dxf>
      <fill>
        <patternFill>
          <bgColor rgb="FF00B0F0"/>
        </patternFill>
      </fill>
    </dxf>
    <dxf>
      <fill>
        <patternFill>
          <bgColor rgb="FFFFCC00"/>
        </patternFill>
      </fill>
    </dxf>
    <dxf>
      <fill>
        <patternFill>
          <bgColor rgb="FF00FF00"/>
        </patternFill>
      </fill>
    </dxf>
    <dxf>
      <fill>
        <patternFill>
          <bgColor rgb="FF00B0F0"/>
        </patternFill>
      </fill>
    </dxf>
    <dxf>
      <fill>
        <patternFill>
          <bgColor rgb="FFFFCC00"/>
        </patternFill>
      </fill>
    </dxf>
    <dxf>
      <fill>
        <patternFill>
          <bgColor rgb="FF00FF00"/>
        </patternFill>
      </fill>
    </dxf>
    <dxf>
      <fill>
        <patternFill>
          <bgColor rgb="FF00B0F0"/>
        </patternFill>
      </fill>
    </dxf>
    <dxf>
      <fill>
        <patternFill>
          <bgColor rgb="FFFFC000"/>
        </patternFill>
      </fill>
    </dxf>
    <dxf>
      <fill>
        <patternFill>
          <bgColor rgb="FF00FF00"/>
        </patternFill>
      </fill>
    </dxf>
    <dxf>
      <fill>
        <patternFill>
          <bgColor rgb="FFFF0000"/>
        </patternFill>
      </fill>
    </dxf>
    <dxf>
      <fill>
        <patternFill>
          <bgColor rgb="FFFFFF00"/>
        </patternFill>
      </fill>
    </dxf>
    <dxf>
      <fill>
        <patternFill>
          <bgColor rgb="FFFF0000"/>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iguel.pardo\Downloads\Cuadro%20seg%20PMC%20SDHT%202023%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
      <sheetName val="seguimiento PMC"/>
    </sheetNames>
    <sheetDataSet>
      <sheetData sheetId="0">
        <row r="2">
          <cell r="B2">
            <v>44197</v>
          </cell>
        </row>
        <row r="3">
          <cell r="B3">
            <v>44207</v>
          </cell>
        </row>
        <row r="4">
          <cell r="B4">
            <v>44277</v>
          </cell>
        </row>
        <row r="5">
          <cell r="B5">
            <v>44287</v>
          </cell>
        </row>
        <row r="6">
          <cell r="B6">
            <v>44288</v>
          </cell>
        </row>
        <row r="7">
          <cell r="B7">
            <v>44317</v>
          </cell>
        </row>
        <row r="8">
          <cell r="B8">
            <v>44333</v>
          </cell>
        </row>
        <row r="9">
          <cell r="B9">
            <v>44354</v>
          </cell>
        </row>
        <row r="10">
          <cell r="B10">
            <v>44361</v>
          </cell>
        </row>
        <row r="11">
          <cell r="B11">
            <v>44382</v>
          </cell>
        </row>
        <row r="12">
          <cell r="B12">
            <v>44397</v>
          </cell>
        </row>
        <row r="13">
          <cell r="B13">
            <v>44415</v>
          </cell>
        </row>
        <row r="14">
          <cell r="B14">
            <v>44424</v>
          </cell>
        </row>
        <row r="15">
          <cell r="B15">
            <v>44487</v>
          </cell>
        </row>
        <row r="16">
          <cell r="B16">
            <v>44501</v>
          </cell>
        </row>
        <row r="17">
          <cell r="B17">
            <v>44515</v>
          </cell>
        </row>
        <row r="18">
          <cell r="B18">
            <v>44538</v>
          </cell>
        </row>
        <row r="19">
          <cell r="B19">
            <v>44555</v>
          </cell>
        </row>
        <row r="20">
          <cell r="B20">
            <v>44562</v>
          </cell>
        </row>
        <row r="21">
          <cell r="B21">
            <v>44571</v>
          </cell>
        </row>
        <row r="22">
          <cell r="B22">
            <v>44641</v>
          </cell>
        </row>
        <row r="23">
          <cell r="B23">
            <v>44665</v>
          </cell>
        </row>
        <row r="24">
          <cell r="B24">
            <v>44666</v>
          </cell>
        </row>
        <row r="25">
          <cell r="B25">
            <v>44668</v>
          </cell>
        </row>
        <row r="26">
          <cell r="B26">
            <v>44682</v>
          </cell>
        </row>
        <row r="27">
          <cell r="B27">
            <v>44732</v>
          </cell>
        </row>
        <row r="28">
          <cell r="B28">
            <v>44739</v>
          </cell>
        </row>
        <row r="29">
          <cell r="B29">
            <v>44742</v>
          </cell>
        </row>
        <row r="30">
          <cell r="B30">
            <v>44746</v>
          </cell>
        </row>
        <row r="31">
          <cell r="B31">
            <v>44762</v>
          </cell>
        </row>
        <row r="32">
          <cell r="B32">
            <v>44780</v>
          </cell>
        </row>
        <row r="33">
          <cell r="B33">
            <v>44788</v>
          </cell>
        </row>
        <row r="34">
          <cell r="B34">
            <v>44851</v>
          </cell>
        </row>
        <row r="35">
          <cell r="B35">
            <v>44866</v>
          </cell>
        </row>
        <row r="36">
          <cell r="B36">
            <v>44879</v>
          </cell>
        </row>
        <row r="37">
          <cell r="B37">
            <v>44903</v>
          </cell>
        </row>
        <row r="38">
          <cell r="B38">
            <v>44920</v>
          </cell>
        </row>
        <row r="39">
          <cell r="B39">
            <v>44927</v>
          </cell>
        </row>
        <row r="40">
          <cell r="B40">
            <v>44935</v>
          </cell>
        </row>
        <row r="41">
          <cell r="B41">
            <v>45005</v>
          </cell>
        </row>
        <row r="42">
          <cell r="B42">
            <v>45018</v>
          </cell>
        </row>
        <row r="43">
          <cell r="B43">
            <v>45022</v>
          </cell>
        </row>
        <row r="44">
          <cell r="B44">
            <v>45023</v>
          </cell>
        </row>
        <row r="45">
          <cell r="B45">
            <v>45025</v>
          </cell>
        </row>
        <row r="46">
          <cell r="B46">
            <v>45047</v>
          </cell>
        </row>
        <row r="47">
          <cell r="B47">
            <v>45068</v>
          </cell>
        </row>
        <row r="48">
          <cell r="B48">
            <v>45089</v>
          </cell>
        </row>
        <row r="49">
          <cell r="B49">
            <v>45096</v>
          </cell>
        </row>
        <row r="50">
          <cell r="B50">
            <v>45110</v>
          </cell>
        </row>
        <row r="51">
          <cell r="B51">
            <v>45127</v>
          </cell>
        </row>
        <row r="52">
          <cell r="B52">
            <v>45145</v>
          </cell>
        </row>
        <row r="53">
          <cell r="B53">
            <v>45159</v>
          </cell>
        </row>
        <row r="54">
          <cell r="B54">
            <v>45215</v>
          </cell>
        </row>
        <row r="55">
          <cell r="B55">
            <v>45236</v>
          </cell>
        </row>
        <row r="56">
          <cell r="B56">
            <v>45243</v>
          </cell>
        </row>
        <row r="57">
          <cell r="B57">
            <v>45268</v>
          </cell>
        </row>
        <row r="58">
          <cell r="B58">
            <v>45285</v>
          </cell>
        </row>
        <row r="59">
          <cell r="B59">
            <v>45292</v>
          </cell>
        </row>
        <row r="60">
          <cell r="B60">
            <v>45299</v>
          </cell>
        </row>
        <row r="61">
          <cell r="B61">
            <v>45376</v>
          </cell>
        </row>
        <row r="62">
          <cell r="B62">
            <v>45379</v>
          </cell>
        </row>
        <row r="63">
          <cell r="B63">
            <v>45380</v>
          </cell>
        </row>
        <row r="64">
          <cell r="B64">
            <v>45413</v>
          </cell>
        </row>
        <row r="65">
          <cell r="B65">
            <v>45425</v>
          </cell>
        </row>
        <row r="66">
          <cell r="B66">
            <v>45446</v>
          </cell>
        </row>
        <row r="67">
          <cell r="B67">
            <v>45453</v>
          </cell>
        </row>
        <row r="68">
          <cell r="B68">
            <v>45474</v>
          </cell>
        </row>
        <row r="69">
          <cell r="B69">
            <v>45493</v>
          </cell>
        </row>
        <row r="70">
          <cell r="B70">
            <v>45511</v>
          </cell>
        </row>
        <row r="71">
          <cell r="B71">
            <v>45523</v>
          </cell>
        </row>
        <row r="72">
          <cell r="B72">
            <v>45579</v>
          </cell>
        </row>
        <row r="73">
          <cell r="B73">
            <v>45600</v>
          </cell>
        </row>
        <row r="74">
          <cell r="B74">
            <v>45607</v>
          </cell>
        </row>
        <row r="75">
          <cell r="B75">
            <v>45634</v>
          </cell>
        </row>
        <row r="76">
          <cell r="B76">
            <v>45651</v>
          </cell>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8FC10-5F0F-4D13-85BF-CC5DE568A949}">
  <sheetPr>
    <pageSetUpPr fitToPage="1"/>
  </sheetPr>
  <dimension ref="A1:AN103"/>
  <sheetViews>
    <sheetView showGridLines="0" tabSelected="1" zoomScaleNormal="100" workbookViewId="0">
      <pane ySplit="1" topLeftCell="A2" activePane="bottomLeft" state="frozen"/>
      <selection activeCell="A4" sqref="A4"/>
      <selection pane="bottomLeft" activeCell="A2" sqref="A2"/>
    </sheetView>
  </sheetViews>
  <sheetFormatPr baseColWidth="10" defaultColWidth="11.5703125" defaultRowHeight="15" x14ac:dyDescent="0.25"/>
  <cols>
    <col min="1" max="1" width="11.5703125" style="46" customWidth="1"/>
    <col min="2" max="2" width="16.5703125" style="46" customWidth="1"/>
    <col min="3" max="3" width="15.7109375" style="46" customWidth="1"/>
    <col min="4" max="7" width="11.5703125" style="46" customWidth="1"/>
    <col min="8" max="8" width="15.7109375" style="46" customWidth="1"/>
    <col min="9" max="9" width="18.85546875" style="46" bestFit="1" customWidth="1"/>
    <col min="10" max="11" width="20.7109375" style="46" customWidth="1"/>
    <col min="12" max="12" width="11.5703125" style="46" customWidth="1"/>
    <col min="13" max="13" width="31.28515625" style="46" customWidth="1"/>
    <col min="14" max="15" width="40.7109375" style="46" customWidth="1"/>
    <col min="16" max="17" width="30.7109375" style="46" customWidth="1"/>
    <col min="18" max="18" width="11.5703125" style="46" customWidth="1"/>
    <col min="19" max="19" width="11.5703125" style="48" customWidth="1"/>
    <col min="20" max="20" width="13.85546875" style="48" customWidth="1"/>
    <col min="21" max="21" width="11.5703125" style="46" customWidth="1"/>
    <col min="22" max="22" width="130.42578125" style="46" customWidth="1"/>
    <col min="23" max="24" width="11.5703125" style="49" customWidth="1"/>
    <col min="25" max="25" width="16.5703125" style="49" customWidth="1"/>
    <col min="26" max="26" width="15.85546875" style="48" customWidth="1"/>
    <col min="27" max="27" width="14.42578125" style="46" customWidth="1"/>
    <col min="28" max="28" width="22.140625" style="46" customWidth="1"/>
    <col min="29" max="29" width="23.28515625" style="46" customWidth="1"/>
    <col min="30" max="30" width="20.7109375" style="4" customWidth="1"/>
    <col min="31" max="31" width="30.7109375" style="4" customWidth="1"/>
    <col min="32" max="33" width="20.5703125" style="4" customWidth="1"/>
    <col min="34" max="34" width="20.5703125" style="16" customWidth="1"/>
    <col min="35" max="16384" width="11.5703125" style="4"/>
  </cols>
  <sheetData>
    <row r="1" spans="1:40" ht="51.75" customHeight="1" x14ac:dyDescent="0.25">
      <c r="A1" s="20" t="s">
        <v>0</v>
      </c>
      <c r="B1" s="20" t="s">
        <v>1</v>
      </c>
      <c r="C1" s="20" t="s">
        <v>2</v>
      </c>
      <c r="D1" s="20" t="s">
        <v>3</v>
      </c>
      <c r="E1" s="20" t="s">
        <v>4</v>
      </c>
      <c r="F1" s="20" t="s">
        <v>5</v>
      </c>
      <c r="G1" s="20" t="s">
        <v>6</v>
      </c>
      <c r="H1" s="20" t="s">
        <v>7</v>
      </c>
      <c r="I1" s="20" t="s">
        <v>8</v>
      </c>
      <c r="J1" s="20" t="s">
        <v>9</v>
      </c>
      <c r="K1" s="20" t="s">
        <v>10</v>
      </c>
      <c r="L1" s="20" t="s">
        <v>11</v>
      </c>
      <c r="M1" s="20" t="s">
        <v>12</v>
      </c>
      <c r="N1" s="20" t="s">
        <v>13</v>
      </c>
      <c r="O1" s="20" t="s">
        <v>14</v>
      </c>
      <c r="P1" s="20" t="s">
        <v>15</v>
      </c>
      <c r="Q1" s="20" t="s">
        <v>16</v>
      </c>
      <c r="R1" s="20" t="s">
        <v>17</v>
      </c>
      <c r="S1" s="21" t="s">
        <v>18</v>
      </c>
      <c r="T1" s="21" t="s">
        <v>19</v>
      </c>
      <c r="U1" s="20" t="s">
        <v>20</v>
      </c>
      <c r="V1" s="20" t="s">
        <v>21</v>
      </c>
      <c r="W1" s="17" t="s">
        <v>22</v>
      </c>
      <c r="X1" s="17" t="s">
        <v>23</v>
      </c>
      <c r="Y1" s="17" t="s">
        <v>24</v>
      </c>
      <c r="Z1" s="21" t="s">
        <v>25</v>
      </c>
      <c r="AA1" s="20" t="s">
        <v>26</v>
      </c>
      <c r="AB1" s="20" t="s">
        <v>27</v>
      </c>
      <c r="AC1" s="20" t="s">
        <v>28</v>
      </c>
      <c r="AD1" s="1" t="s">
        <v>29</v>
      </c>
      <c r="AE1" s="1" t="s">
        <v>30</v>
      </c>
      <c r="AF1" s="2" t="s">
        <v>31</v>
      </c>
      <c r="AG1" s="2" t="s">
        <v>32</v>
      </c>
      <c r="AH1" s="3" t="s">
        <v>33</v>
      </c>
    </row>
    <row r="2" spans="1:40" ht="409.5" customHeight="1" x14ac:dyDescent="0.25">
      <c r="A2" s="22" t="s">
        <v>34</v>
      </c>
      <c r="B2" s="23" t="s">
        <v>35</v>
      </c>
      <c r="C2" s="24" t="s">
        <v>36</v>
      </c>
      <c r="D2" s="22">
        <v>118</v>
      </c>
      <c r="E2" s="22">
        <v>3</v>
      </c>
      <c r="F2" s="25" t="s">
        <v>37</v>
      </c>
      <c r="G2" s="25">
        <v>54</v>
      </c>
      <c r="H2" s="23" t="s">
        <v>38</v>
      </c>
      <c r="I2" s="25" t="s">
        <v>39</v>
      </c>
      <c r="J2" s="23" t="s">
        <v>40</v>
      </c>
      <c r="K2" s="23" t="s">
        <v>40</v>
      </c>
      <c r="L2" s="23">
        <v>1</v>
      </c>
      <c r="M2" s="26" t="s">
        <v>41</v>
      </c>
      <c r="N2" s="26" t="s">
        <v>42</v>
      </c>
      <c r="O2" s="26" t="s">
        <v>43</v>
      </c>
      <c r="P2" s="8" t="s">
        <v>44</v>
      </c>
      <c r="Q2" s="8" t="s">
        <v>45</v>
      </c>
      <c r="R2" s="23">
        <v>3</v>
      </c>
      <c r="S2" s="27">
        <v>44697</v>
      </c>
      <c r="T2" s="27">
        <v>44985</v>
      </c>
      <c r="U2" s="28">
        <v>1</v>
      </c>
      <c r="V2" s="26" t="s">
        <v>545</v>
      </c>
      <c r="W2" s="29">
        <v>1</v>
      </c>
      <c r="X2" s="29">
        <v>1</v>
      </c>
      <c r="Y2" s="29">
        <v>1</v>
      </c>
      <c r="Z2" s="50">
        <v>45182</v>
      </c>
      <c r="AA2" s="51"/>
      <c r="AB2" s="51"/>
      <c r="AC2" s="51"/>
      <c r="AD2" s="8" t="s">
        <v>46</v>
      </c>
      <c r="AE2" s="7" t="s">
        <v>47</v>
      </c>
      <c r="AF2" s="9">
        <f ca="1">NETWORKDAYS(T2,TODAY(),[1]param!$B$2:$B$76)</f>
        <v>384</v>
      </c>
      <c r="AG2" s="10" t="str">
        <f t="shared" ref="AG2:AG65" ca="1" si="0">IF(AF2&lt;0,IF(AF2*-1&lt;50,"PROXIMO A VENCER","DENTRO DE TERMINOS"),"TERMINOS CUMPLIDOS")</f>
        <v>TERMINOS CUMPLIDOS</v>
      </c>
      <c r="AH2" s="10">
        <f>WORKDAY(T2,-50,[1]param!$B$2:$B$76)</f>
        <v>44914</v>
      </c>
      <c r="AI2" s="11"/>
      <c r="AJ2" s="11"/>
      <c r="AK2" s="11"/>
      <c r="AL2" s="11"/>
      <c r="AM2" s="11"/>
      <c r="AN2" s="11"/>
    </row>
    <row r="3" spans="1:40" ht="390" customHeight="1" x14ac:dyDescent="0.25">
      <c r="A3" s="25">
        <v>2</v>
      </c>
      <c r="B3" s="23" t="s">
        <v>35</v>
      </c>
      <c r="C3" s="24" t="s">
        <v>48</v>
      </c>
      <c r="D3" s="22">
        <v>118</v>
      </c>
      <c r="E3" s="22">
        <v>3</v>
      </c>
      <c r="F3" s="25" t="s">
        <v>37</v>
      </c>
      <c r="G3" s="25">
        <v>54</v>
      </c>
      <c r="H3" s="23" t="s">
        <v>38</v>
      </c>
      <c r="I3" s="25" t="s">
        <v>49</v>
      </c>
      <c r="J3" s="8" t="s">
        <v>50</v>
      </c>
      <c r="K3" s="8" t="s">
        <v>50</v>
      </c>
      <c r="L3" s="25">
        <v>2</v>
      </c>
      <c r="M3" s="26" t="s">
        <v>51</v>
      </c>
      <c r="N3" s="26" t="s">
        <v>52</v>
      </c>
      <c r="O3" s="26" t="s">
        <v>53</v>
      </c>
      <c r="P3" s="30" t="s">
        <v>54</v>
      </c>
      <c r="Q3" s="8" t="s">
        <v>55</v>
      </c>
      <c r="R3" s="28">
        <v>1</v>
      </c>
      <c r="S3" s="31">
        <v>44958</v>
      </c>
      <c r="T3" s="27">
        <v>44985</v>
      </c>
      <c r="U3" s="28">
        <v>1</v>
      </c>
      <c r="V3" s="32" t="s">
        <v>546</v>
      </c>
      <c r="W3" s="29">
        <v>1</v>
      </c>
      <c r="X3" s="29">
        <v>1</v>
      </c>
      <c r="Y3" s="29">
        <v>0.9</v>
      </c>
      <c r="Z3" s="50">
        <v>45182</v>
      </c>
      <c r="AA3" s="51"/>
      <c r="AB3" s="51"/>
      <c r="AC3" s="51"/>
      <c r="AD3" s="7" t="s">
        <v>46</v>
      </c>
      <c r="AE3" s="6" t="s">
        <v>47</v>
      </c>
      <c r="AF3" s="9">
        <f ca="1">NETWORKDAYS(T3,TODAY(),[1]param!$B$2:$B$76)</f>
        <v>384</v>
      </c>
      <c r="AG3" s="10" t="str">
        <f t="shared" ca="1" si="0"/>
        <v>TERMINOS CUMPLIDOS</v>
      </c>
      <c r="AH3" s="10">
        <f>WORKDAY(T3,-50,[1]param!$B$2:$B$76)</f>
        <v>44914</v>
      </c>
      <c r="AI3" s="11"/>
      <c r="AJ3" s="11"/>
      <c r="AK3" s="11"/>
      <c r="AL3" s="11"/>
      <c r="AM3" s="11"/>
      <c r="AN3" s="11"/>
    </row>
    <row r="4" spans="1:40" ht="409.5" customHeight="1" x14ac:dyDescent="0.25">
      <c r="A4" s="25">
        <v>3</v>
      </c>
      <c r="B4" s="23" t="s">
        <v>35</v>
      </c>
      <c r="C4" s="24" t="s">
        <v>56</v>
      </c>
      <c r="D4" s="22">
        <v>118</v>
      </c>
      <c r="E4" s="22">
        <v>3</v>
      </c>
      <c r="F4" s="25" t="s">
        <v>37</v>
      </c>
      <c r="G4" s="25">
        <v>54</v>
      </c>
      <c r="H4" s="23" t="s">
        <v>38</v>
      </c>
      <c r="I4" s="8" t="s">
        <v>57</v>
      </c>
      <c r="J4" s="8" t="s">
        <v>58</v>
      </c>
      <c r="K4" s="33" t="s">
        <v>59</v>
      </c>
      <c r="L4" s="25">
        <v>1</v>
      </c>
      <c r="M4" s="26" t="s">
        <v>60</v>
      </c>
      <c r="N4" s="26" t="s">
        <v>61</v>
      </c>
      <c r="O4" s="26" t="s">
        <v>62</v>
      </c>
      <c r="P4" s="30" t="s">
        <v>63</v>
      </c>
      <c r="Q4" s="8" t="s">
        <v>64</v>
      </c>
      <c r="R4" s="18">
        <v>4</v>
      </c>
      <c r="S4" s="34">
        <v>44697</v>
      </c>
      <c r="T4" s="34">
        <v>45046</v>
      </c>
      <c r="U4" s="28">
        <v>1</v>
      </c>
      <c r="V4" s="32" t="s">
        <v>547</v>
      </c>
      <c r="W4" s="29">
        <v>0</v>
      </c>
      <c r="X4" s="29">
        <v>1</v>
      </c>
      <c r="Y4" s="29">
        <v>0.9</v>
      </c>
      <c r="Z4" s="50">
        <v>45300</v>
      </c>
      <c r="AA4" s="51"/>
      <c r="AB4" s="51"/>
      <c r="AC4" s="51"/>
      <c r="AD4" s="8" t="s">
        <v>46</v>
      </c>
      <c r="AE4" s="7" t="s">
        <v>47</v>
      </c>
      <c r="AF4" s="9">
        <f ca="1">NETWORKDAYS(T4,TODAY(),[1]param!$B$2:$B$76)</f>
        <v>343</v>
      </c>
      <c r="AG4" s="10" t="str">
        <f t="shared" ca="1" si="0"/>
        <v>TERMINOS CUMPLIDOS</v>
      </c>
      <c r="AH4" s="10">
        <f>WORKDAY(T4,-50,[1]param!$B$2:$B$76)</f>
        <v>44972</v>
      </c>
      <c r="AI4" s="11"/>
      <c r="AJ4" s="11"/>
      <c r="AK4" s="11"/>
      <c r="AL4" s="11"/>
      <c r="AM4" s="11"/>
      <c r="AN4" s="11"/>
    </row>
    <row r="5" spans="1:40" ht="360.75" customHeight="1" x14ac:dyDescent="0.25">
      <c r="A5" s="25">
        <v>4</v>
      </c>
      <c r="B5" s="23" t="s">
        <v>35</v>
      </c>
      <c r="C5" s="24" t="s">
        <v>65</v>
      </c>
      <c r="D5" s="22">
        <v>118</v>
      </c>
      <c r="E5" s="22">
        <v>3</v>
      </c>
      <c r="F5" s="25" t="s">
        <v>37</v>
      </c>
      <c r="G5" s="25">
        <v>54</v>
      </c>
      <c r="H5" s="23" t="s">
        <v>38</v>
      </c>
      <c r="I5" s="25" t="s">
        <v>66</v>
      </c>
      <c r="J5" s="23" t="s">
        <v>67</v>
      </c>
      <c r="K5" s="23" t="s">
        <v>68</v>
      </c>
      <c r="L5" s="25">
        <v>1</v>
      </c>
      <c r="M5" s="26" t="s">
        <v>69</v>
      </c>
      <c r="N5" s="26" t="s">
        <v>70</v>
      </c>
      <c r="O5" s="26" t="s">
        <v>71</v>
      </c>
      <c r="P5" s="8" t="s">
        <v>72</v>
      </c>
      <c r="Q5" s="30" t="s">
        <v>72</v>
      </c>
      <c r="R5" s="25">
        <v>1</v>
      </c>
      <c r="S5" s="34">
        <v>44697</v>
      </c>
      <c r="T5" s="34">
        <v>44926</v>
      </c>
      <c r="U5" s="28">
        <v>1</v>
      </c>
      <c r="V5" s="32" t="s">
        <v>548</v>
      </c>
      <c r="W5" s="29">
        <v>1</v>
      </c>
      <c r="X5" s="29">
        <v>1</v>
      </c>
      <c r="Y5" s="29">
        <v>0.8</v>
      </c>
      <c r="Z5" s="50">
        <v>45182</v>
      </c>
      <c r="AA5" s="51"/>
      <c r="AB5" s="51"/>
      <c r="AC5" s="51"/>
      <c r="AD5" s="8" t="s">
        <v>46</v>
      </c>
      <c r="AE5" s="7" t="s">
        <v>47</v>
      </c>
      <c r="AF5" s="9">
        <f ca="1">NETWORKDAYS(T5,TODAY(),[1]param!$B$2:$B$76)</f>
        <v>424</v>
      </c>
      <c r="AG5" s="10" t="str">
        <f t="shared" ca="1" si="0"/>
        <v>TERMINOS CUMPLIDOS</v>
      </c>
      <c r="AH5" s="10">
        <f>WORKDAY(T5,-50,[1]param!$B$2:$B$76)</f>
        <v>44853</v>
      </c>
      <c r="AI5" s="11"/>
      <c r="AJ5" s="11"/>
      <c r="AK5" s="11"/>
      <c r="AL5" s="11"/>
      <c r="AM5" s="11"/>
      <c r="AN5" s="11"/>
    </row>
    <row r="6" spans="1:40" ht="409.5" customHeight="1" x14ac:dyDescent="0.25">
      <c r="A6" s="25">
        <v>5</v>
      </c>
      <c r="B6" s="23" t="s">
        <v>35</v>
      </c>
      <c r="C6" s="24" t="s">
        <v>73</v>
      </c>
      <c r="D6" s="22">
        <v>118</v>
      </c>
      <c r="E6" s="22">
        <v>3</v>
      </c>
      <c r="F6" s="25" t="s">
        <v>37</v>
      </c>
      <c r="G6" s="25">
        <v>54</v>
      </c>
      <c r="H6" s="23" t="s">
        <v>38</v>
      </c>
      <c r="I6" s="25" t="s">
        <v>66</v>
      </c>
      <c r="J6" s="23" t="s">
        <v>67</v>
      </c>
      <c r="K6" s="23" t="s">
        <v>68</v>
      </c>
      <c r="L6" s="25">
        <v>2</v>
      </c>
      <c r="M6" s="26" t="s">
        <v>69</v>
      </c>
      <c r="N6" s="26" t="s">
        <v>74</v>
      </c>
      <c r="O6" s="26" t="s">
        <v>75</v>
      </c>
      <c r="P6" s="8" t="s">
        <v>76</v>
      </c>
      <c r="Q6" s="30" t="s">
        <v>77</v>
      </c>
      <c r="R6" s="25">
        <v>3</v>
      </c>
      <c r="S6" s="34">
        <v>44697</v>
      </c>
      <c r="T6" s="34">
        <v>45046</v>
      </c>
      <c r="U6" s="28">
        <v>1</v>
      </c>
      <c r="V6" s="32" t="s">
        <v>530</v>
      </c>
      <c r="W6" s="29">
        <v>1</v>
      </c>
      <c r="X6" s="29">
        <v>1</v>
      </c>
      <c r="Y6" s="22"/>
      <c r="Z6" s="50">
        <v>45182</v>
      </c>
      <c r="AA6" s="51"/>
      <c r="AB6" s="51"/>
      <c r="AC6" s="51"/>
      <c r="AD6" s="8" t="s">
        <v>46</v>
      </c>
      <c r="AE6" s="5" t="s">
        <v>78</v>
      </c>
      <c r="AF6" s="9">
        <f ca="1">NETWORKDAYS(T6,TODAY(),[1]param!$B$2:$B$76)</f>
        <v>343</v>
      </c>
      <c r="AG6" s="10" t="str">
        <f t="shared" ca="1" si="0"/>
        <v>TERMINOS CUMPLIDOS</v>
      </c>
      <c r="AH6" s="10">
        <f>WORKDAY(T6,-50,[1]param!$B$2:$B$76)</f>
        <v>44972</v>
      </c>
      <c r="AI6" s="11"/>
      <c r="AJ6" s="11"/>
      <c r="AK6" s="11"/>
      <c r="AL6" s="11"/>
      <c r="AM6" s="11"/>
      <c r="AN6" s="11"/>
    </row>
    <row r="7" spans="1:40" ht="409.5" customHeight="1" x14ac:dyDescent="0.25">
      <c r="A7" s="25">
        <v>6</v>
      </c>
      <c r="B7" s="23" t="s">
        <v>35</v>
      </c>
      <c r="C7" s="24" t="s">
        <v>79</v>
      </c>
      <c r="D7" s="22">
        <v>118</v>
      </c>
      <c r="E7" s="22">
        <v>3</v>
      </c>
      <c r="F7" s="25" t="s">
        <v>37</v>
      </c>
      <c r="G7" s="25">
        <v>54</v>
      </c>
      <c r="H7" s="23" t="s">
        <v>38</v>
      </c>
      <c r="I7" s="30" t="s">
        <v>80</v>
      </c>
      <c r="J7" s="23" t="s">
        <v>58</v>
      </c>
      <c r="K7" s="33" t="s">
        <v>59</v>
      </c>
      <c r="L7" s="25">
        <v>1</v>
      </c>
      <c r="M7" s="26" t="s">
        <v>81</v>
      </c>
      <c r="N7" s="26" t="s">
        <v>82</v>
      </c>
      <c r="O7" s="26" t="s">
        <v>62</v>
      </c>
      <c r="P7" s="30" t="s">
        <v>63</v>
      </c>
      <c r="Q7" s="8" t="s">
        <v>64</v>
      </c>
      <c r="R7" s="18">
        <v>4</v>
      </c>
      <c r="S7" s="34">
        <v>44697</v>
      </c>
      <c r="T7" s="34">
        <v>45046</v>
      </c>
      <c r="U7" s="28">
        <v>1</v>
      </c>
      <c r="V7" s="32" t="s">
        <v>549</v>
      </c>
      <c r="W7" s="29">
        <v>0</v>
      </c>
      <c r="X7" s="29">
        <v>1</v>
      </c>
      <c r="Y7" s="29">
        <v>0.8</v>
      </c>
      <c r="Z7" s="50">
        <v>45300</v>
      </c>
      <c r="AA7" s="51"/>
      <c r="AB7" s="51"/>
      <c r="AC7" s="51"/>
      <c r="AD7" s="12" t="s">
        <v>46</v>
      </c>
      <c r="AE7" s="7" t="s">
        <v>47</v>
      </c>
      <c r="AF7" s="9">
        <f ca="1">NETWORKDAYS(T7,TODAY(),[1]param!$B$2:$B$76)</f>
        <v>343</v>
      </c>
      <c r="AG7" s="10" t="str">
        <f t="shared" ca="1" si="0"/>
        <v>TERMINOS CUMPLIDOS</v>
      </c>
      <c r="AH7" s="10">
        <f>WORKDAY(T7,-50,[1]param!$B$2:$B$76)</f>
        <v>44972</v>
      </c>
      <c r="AI7" s="11"/>
      <c r="AJ7" s="11"/>
      <c r="AK7" s="11"/>
      <c r="AL7" s="11"/>
      <c r="AM7" s="11"/>
      <c r="AN7" s="11"/>
    </row>
    <row r="8" spans="1:40" ht="408" customHeight="1" x14ac:dyDescent="0.25">
      <c r="A8" s="25">
        <v>7</v>
      </c>
      <c r="B8" s="23" t="s">
        <v>35</v>
      </c>
      <c r="C8" s="24" t="s">
        <v>83</v>
      </c>
      <c r="D8" s="22">
        <v>118</v>
      </c>
      <c r="E8" s="22">
        <v>3</v>
      </c>
      <c r="F8" s="25" t="s">
        <v>37</v>
      </c>
      <c r="G8" s="25">
        <v>54</v>
      </c>
      <c r="H8" s="23" t="s">
        <v>38</v>
      </c>
      <c r="I8" s="25" t="s">
        <v>80</v>
      </c>
      <c r="J8" s="23" t="s">
        <v>84</v>
      </c>
      <c r="K8" s="8" t="s">
        <v>85</v>
      </c>
      <c r="L8" s="25">
        <v>2</v>
      </c>
      <c r="M8" s="26" t="s">
        <v>81</v>
      </c>
      <c r="N8" s="26" t="s">
        <v>86</v>
      </c>
      <c r="O8" s="26" t="s">
        <v>87</v>
      </c>
      <c r="P8" s="8" t="s">
        <v>88</v>
      </c>
      <c r="Q8" s="8" t="s">
        <v>88</v>
      </c>
      <c r="R8" s="25">
        <v>1</v>
      </c>
      <c r="S8" s="35">
        <v>44713</v>
      </c>
      <c r="T8" s="34">
        <v>44925</v>
      </c>
      <c r="U8" s="28">
        <v>1</v>
      </c>
      <c r="V8" s="32" t="s">
        <v>531</v>
      </c>
      <c r="W8" s="29">
        <v>1</v>
      </c>
      <c r="X8" s="29">
        <v>1</v>
      </c>
      <c r="Y8" s="29">
        <v>0.9</v>
      </c>
      <c r="Z8" s="50">
        <v>45182</v>
      </c>
      <c r="AA8" s="51"/>
      <c r="AB8" s="51"/>
      <c r="AC8" s="51"/>
      <c r="AD8" s="8" t="s">
        <v>46</v>
      </c>
      <c r="AE8" s="7" t="s">
        <v>78</v>
      </c>
      <c r="AF8" s="9">
        <f ca="1">NETWORKDAYS(T8,TODAY(),[1]param!$B$2:$B$76)</f>
        <v>425</v>
      </c>
      <c r="AG8" s="10" t="str">
        <f t="shared" ca="1" si="0"/>
        <v>TERMINOS CUMPLIDOS</v>
      </c>
      <c r="AH8" s="10">
        <f>WORKDAY(T8,-50,[1]param!$B$2:$B$76)</f>
        <v>44852</v>
      </c>
      <c r="AI8" s="11"/>
      <c r="AJ8" s="11"/>
      <c r="AK8" s="11"/>
      <c r="AL8" s="11"/>
      <c r="AM8" s="11"/>
      <c r="AN8" s="11"/>
    </row>
    <row r="9" spans="1:40" ht="409.5" customHeight="1" x14ac:dyDescent="0.25">
      <c r="A9" s="25">
        <v>8</v>
      </c>
      <c r="B9" s="23" t="s">
        <v>35</v>
      </c>
      <c r="C9" s="24" t="s">
        <v>89</v>
      </c>
      <c r="D9" s="22">
        <v>118</v>
      </c>
      <c r="E9" s="22">
        <v>3</v>
      </c>
      <c r="F9" s="25" t="s">
        <v>37</v>
      </c>
      <c r="G9" s="25">
        <v>54</v>
      </c>
      <c r="H9" s="23" t="s">
        <v>38</v>
      </c>
      <c r="I9" s="25" t="s">
        <v>80</v>
      </c>
      <c r="J9" s="23" t="s">
        <v>84</v>
      </c>
      <c r="K9" s="8" t="s">
        <v>85</v>
      </c>
      <c r="L9" s="25">
        <v>3</v>
      </c>
      <c r="M9" s="26" t="s">
        <v>81</v>
      </c>
      <c r="N9" s="26" t="s">
        <v>90</v>
      </c>
      <c r="O9" s="26" t="s">
        <v>91</v>
      </c>
      <c r="P9" s="8" t="s">
        <v>92</v>
      </c>
      <c r="Q9" s="8" t="s">
        <v>93</v>
      </c>
      <c r="R9" s="36">
        <v>1</v>
      </c>
      <c r="S9" s="35">
        <v>44713</v>
      </c>
      <c r="T9" s="35">
        <v>45107</v>
      </c>
      <c r="U9" s="28">
        <v>1</v>
      </c>
      <c r="V9" s="32" t="s">
        <v>550</v>
      </c>
      <c r="W9" s="29">
        <v>1</v>
      </c>
      <c r="X9" s="29">
        <v>1</v>
      </c>
      <c r="Y9" s="29">
        <v>0.8</v>
      </c>
      <c r="Z9" s="50">
        <v>45213</v>
      </c>
      <c r="AA9" s="51"/>
      <c r="AB9" s="51"/>
      <c r="AC9" s="51"/>
      <c r="AD9" s="12" t="s">
        <v>46</v>
      </c>
      <c r="AE9" s="7" t="s">
        <v>47</v>
      </c>
      <c r="AF9" s="9">
        <f ca="1">NETWORKDAYS(T9,TODAY(),[1]param!$B$2:$B$76)</f>
        <v>303</v>
      </c>
      <c r="AG9" s="10" t="str">
        <f t="shared" ca="1" si="0"/>
        <v>TERMINOS CUMPLIDOS</v>
      </c>
      <c r="AH9" s="10">
        <f>WORKDAY(T9,-50,[1]param!$B$2:$B$76)</f>
        <v>45033</v>
      </c>
      <c r="AI9" s="11"/>
      <c r="AJ9" s="11"/>
      <c r="AK9" s="11"/>
      <c r="AL9" s="11"/>
      <c r="AM9" s="11"/>
      <c r="AN9" s="11"/>
    </row>
    <row r="10" spans="1:40" ht="409.5" customHeight="1" x14ac:dyDescent="0.25">
      <c r="A10" s="25">
        <v>9</v>
      </c>
      <c r="B10" s="23" t="s">
        <v>35</v>
      </c>
      <c r="C10" s="24" t="s">
        <v>94</v>
      </c>
      <c r="D10" s="22">
        <v>118</v>
      </c>
      <c r="E10" s="22">
        <v>3</v>
      </c>
      <c r="F10" s="25" t="s">
        <v>37</v>
      </c>
      <c r="G10" s="25">
        <v>54</v>
      </c>
      <c r="H10" s="23" t="s">
        <v>38</v>
      </c>
      <c r="I10" s="25" t="s">
        <v>80</v>
      </c>
      <c r="J10" s="23" t="s">
        <v>40</v>
      </c>
      <c r="K10" s="23" t="s">
        <v>40</v>
      </c>
      <c r="L10" s="25">
        <v>4</v>
      </c>
      <c r="M10" s="26" t="s">
        <v>81</v>
      </c>
      <c r="N10" s="26" t="s">
        <v>95</v>
      </c>
      <c r="O10" s="26" t="s">
        <v>96</v>
      </c>
      <c r="P10" s="8" t="s">
        <v>97</v>
      </c>
      <c r="Q10" s="8" t="s">
        <v>98</v>
      </c>
      <c r="R10" s="23">
        <v>1</v>
      </c>
      <c r="S10" s="35">
        <v>44713</v>
      </c>
      <c r="T10" s="35">
        <v>45015</v>
      </c>
      <c r="U10" s="28">
        <v>1</v>
      </c>
      <c r="V10" s="32" t="s">
        <v>551</v>
      </c>
      <c r="W10" s="29">
        <v>0</v>
      </c>
      <c r="X10" s="29">
        <v>1</v>
      </c>
      <c r="Y10" s="29">
        <v>0.8</v>
      </c>
      <c r="Z10" s="50">
        <v>45310</v>
      </c>
      <c r="AA10" s="51"/>
      <c r="AB10" s="51"/>
      <c r="AC10" s="51"/>
      <c r="AD10" s="12" t="s">
        <v>46</v>
      </c>
      <c r="AE10" s="5" t="s">
        <v>47</v>
      </c>
      <c r="AF10" s="9">
        <f ca="1">NETWORKDAYS(T10,TODAY(),[1]param!$B$2:$B$76)</f>
        <v>363</v>
      </c>
      <c r="AG10" s="10" t="str">
        <f t="shared" ca="1" si="0"/>
        <v>TERMINOS CUMPLIDOS</v>
      </c>
      <c r="AH10" s="10">
        <f>WORKDAY(T10,-50,[1]param!$B$2:$B$76)</f>
        <v>44944</v>
      </c>
      <c r="AI10" s="11"/>
      <c r="AJ10" s="11"/>
      <c r="AK10" s="11"/>
      <c r="AL10" s="11"/>
      <c r="AM10" s="11"/>
      <c r="AN10" s="11"/>
    </row>
    <row r="11" spans="1:40" ht="409.5" customHeight="1" x14ac:dyDescent="0.25">
      <c r="A11" s="25">
        <v>10</v>
      </c>
      <c r="B11" s="23" t="s">
        <v>35</v>
      </c>
      <c r="C11" s="24" t="s">
        <v>99</v>
      </c>
      <c r="D11" s="22">
        <v>118</v>
      </c>
      <c r="E11" s="22">
        <v>3</v>
      </c>
      <c r="F11" s="25" t="s">
        <v>37</v>
      </c>
      <c r="G11" s="25">
        <v>54</v>
      </c>
      <c r="H11" s="23" t="s">
        <v>38</v>
      </c>
      <c r="I11" s="25" t="s">
        <v>80</v>
      </c>
      <c r="J11" s="8" t="s">
        <v>100</v>
      </c>
      <c r="K11" s="8" t="s">
        <v>101</v>
      </c>
      <c r="L11" s="25">
        <v>5</v>
      </c>
      <c r="M11" s="26" t="s">
        <v>81</v>
      </c>
      <c r="N11" s="26" t="s">
        <v>102</v>
      </c>
      <c r="O11" s="26" t="s">
        <v>103</v>
      </c>
      <c r="P11" s="8" t="s">
        <v>104</v>
      </c>
      <c r="Q11" s="8" t="s">
        <v>105</v>
      </c>
      <c r="R11" s="23">
        <v>1</v>
      </c>
      <c r="S11" s="35">
        <v>44713</v>
      </c>
      <c r="T11" s="35">
        <v>45107</v>
      </c>
      <c r="U11" s="28">
        <v>1</v>
      </c>
      <c r="V11" s="32" t="s">
        <v>552</v>
      </c>
      <c r="W11" s="29">
        <v>0</v>
      </c>
      <c r="X11" s="29">
        <v>1</v>
      </c>
      <c r="Y11" s="29">
        <v>0.95</v>
      </c>
      <c r="Z11" s="50">
        <v>45214</v>
      </c>
      <c r="AA11" s="51"/>
      <c r="AB11" s="51"/>
      <c r="AC11" s="51"/>
      <c r="AD11" s="12" t="s">
        <v>46</v>
      </c>
      <c r="AE11" s="5" t="s">
        <v>47</v>
      </c>
      <c r="AF11" s="9">
        <f ca="1">NETWORKDAYS(T11,TODAY(),[1]param!$B$2:$B$76)</f>
        <v>303</v>
      </c>
      <c r="AG11" s="10" t="str">
        <f t="shared" ca="1" si="0"/>
        <v>TERMINOS CUMPLIDOS</v>
      </c>
      <c r="AH11" s="10">
        <f>WORKDAY(T11,-50,[1]param!$B$2:$B$76)</f>
        <v>45033</v>
      </c>
      <c r="AI11" s="11"/>
      <c r="AJ11" s="11"/>
      <c r="AK11" s="11"/>
      <c r="AL11" s="11"/>
      <c r="AM11" s="11"/>
      <c r="AN11" s="11"/>
    </row>
    <row r="12" spans="1:40" ht="409.5" customHeight="1" x14ac:dyDescent="0.25">
      <c r="A12" s="25">
        <v>11</v>
      </c>
      <c r="B12" s="23" t="s">
        <v>35</v>
      </c>
      <c r="C12" s="24" t="s">
        <v>106</v>
      </c>
      <c r="D12" s="22">
        <v>118</v>
      </c>
      <c r="E12" s="22">
        <v>3</v>
      </c>
      <c r="F12" s="25" t="s">
        <v>37</v>
      </c>
      <c r="G12" s="25">
        <v>54</v>
      </c>
      <c r="H12" s="23" t="s">
        <v>38</v>
      </c>
      <c r="I12" s="25" t="s">
        <v>80</v>
      </c>
      <c r="J12" s="23" t="s">
        <v>67</v>
      </c>
      <c r="K12" s="23" t="s">
        <v>68</v>
      </c>
      <c r="L12" s="25">
        <v>6</v>
      </c>
      <c r="M12" s="26" t="s">
        <v>81</v>
      </c>
      <c r="N12" s="26" t="s">
        <v>107</v>
      </c>
      <c r="O12" s="26" t="s">
        <v>108</v>
      </c>
      <c r="P12" s="8" t="s">
        <v>109</v>
      </c>
      <c r="Q12" s="8" t="s">
        <v>110</v>
      </c>
      <c r="R12" s="23">
        <v>2</v>
      </c>
      <c r="S12" s="34">
        <v>44713</v>
      </c>
      <c r="T12" s="35">
        <v>44926</v>
      </c>
      <c r="U12" s="28">
        <v>1</v>
      </c>
      <c r="V12" s="32" t="s">
        <v>532</v>
      </c>
      <c r="W12" s="29">
        <v>1</v>
      </c>
      <c r="X12" s="29">
        <v>1</v>
      </c>
      <c r="Y12" s="29">
        <v>0.8</v>
      </c>
      <c r="Z12" s="50">
        <v>45182</v>
      </c>
      <c r="AA12" s="51"/>
      <c r="AB12" s="51"/>
      <c r="AC12" s="51"/>
      <c r="AD12" s="8" t="s">
        <v>46</v>
      </c>
      <c r="AE12" s="5" t="s">
        <v>78</v>
      </c>
      <c r="AF12" s="9">
        <f ca="1">NETWORKDAYS(T12,TODAY(),[1]param!$B$2:$B$76)</f>
        <v>424</v>
      </c>
      <c r="AG12" s="10" t="str">
        <f t="shared" ca="1" si="0"/>
        <v>TERMINOS CUMPLIDOS</v>
      </c>
      <c r="AH12" s="10">
        <f>WORKDAY(T12,-50,[1]param!$B$2:$B$76)</f>
        <v>44853</v>
      </c>
      <c r="AI12" s="11"/>
      <c r="AJ12" s="11"/>
      <c r="AK12" s="11"/>
      <c r="AL12" s="11"/>
      <c r="AM12" s="11"/>
      <c r="AN12" s="11"/>
    </row>
    <row r="13" spans="1:40" ht="344.25" customHeight="1" x14ac:dyDescent="0.25">
      <c r="A13" s="25">
        <v>12</v>
      </c>
      <c r="B13" s="23" t="s">
        <v>35</v>
      </c>
      <c r="C13" s="37" t="s">
        <v>111</v>
      </c>
      <c r="D13" s="22">
        <v>118</v>
      </c>
      <c r="E13" s="22">
        <v>3</v>
      </c>
      <c r="F13" s="25" t="s">
        <v>37</v>
      </c>
      <c r="G13" s="25">
        <v>57</v>
      </c>
      <c r="H13" s="8" t="s">
        <v>112</v>
      </c>
      <c r="I13" s="30" t="s">
        <v>57</v>
      </c>
      <c r="J13" s="8" t="s">
        <v>50</v>
      </c>
      <c r="K13" s="38" t="s">
        <v>50</v>
      </c>
      <c r="L13" s="25">
        <v>1</v>
      </c>
      <c r="M13" s="26" t="s">
        <v>113</v>
      </c>
      <c r="N13" s="26" t="s">
        <v>114</v>
      </c>
      <c r="O13" s="26" t="s">
        <v>115</v>
      </c>
      <c r="P13" s="8" t="s">
        <v>116</v>
      </c>
      <c r="Q13" s="8" t="s">
        <v>117</v>
      </c>
      <c r="R13" s="36">
        <v>1</v>
      </c>
      <c r="S13" s="31">
        <v>44943</v>
      </c>
      <c r="T13" s="39">
        <v>44957</v>
      </c>
      <c r="U13" s="19">
        <v>1</v>
      </c>
      <c r="V13" s="32" t="s">
        <v>553</v>
      </c>
      <c r="W13" s="13">
        <v>1</v>
      </c>
      <c r="X13" s="13">
        <v>1</v>
      </c>
      <c r="Y13" s="13">
        <v>1</v>
      </c>
      <c r="Z13" s="50">
        <v>45182</v>
      </c>
      <c r="AA13" s="51"/>
      <c r="AB13" s="51"/>
      <c r="AC13" s="51"/>
      <c r="AD13" s="7" t="s">
        <v>46</v>
      </c>
      <c r="AE13" s="5" t="s">
        <v>47</v>
      </c>
      <c r="AF13" s="9">
        <f ca="1">NETWORKDAYS(T13,TODAY(),[1]param!$B$2:$B$76)</f>
        <v>404</v>
      </c>
      <c r="AG13" s="10" t="str">
        <f t="shared" ca="1" si="0"/>
        <v>TERMINOS CUMPLIDOS</v>
      </c>
      <c r="AH13" s="10">
        <f>WORKDAY(T13,-50,[1]param!$B$2:$B$76)</f>
        <v>44883</v>
      </c>
      <c r="AI13" s="11"/>
      <c r="AJ13" s="11"/>
      <c r="AK13" s="11"/>
      <c r="AL13" s="11"/>
      <c r="AM13" s="11"/>
      <c r="AN13" s="11"/>
    </row>
    <row r="14" spans="1:40" ht="369.75" customHeight="1" x14ac:dyDescent="0.25">
      <c r="A14" s="25">
        <v>13</v>
      </c>
      <c r="B14" s="23" t="s">
        <v>35</v>
      </c>
      <c r="C14" s="37" t="s">
        <v>118</v>
      </c>
      <c r="D14" s="22">
        <v>118</v>
      </c>
      <c r="E14" s="22">
        <v>3</v>
      </c>
      <c r="F14" s="25" t="s">
        <v>37</v>
      </c>
      <c r="G14" s="25">
        <v>57</v>
      </c>
      <c r="H14" s="8" t="s">
        <v>112</v>
      </c>
      <c r="I14" s="30" t="s">
        <v>57</v>
      </c>
      <c r="J14" s="8" t="s">
        <v>50</v>
      </c>
      <c r="K14" s="38" t="s">
        <v>50</v>
      </c>
      <c r="L14" s="25">
        <v>2</v>
      </c>
      <c r="M14" s="26" t="s">
        <v>113</v>
      </c>
      <c r="N14" s="26" t="s">
        <v>114</v>
      </c>
      <c r="O14" s="26" t="s">
        <v>119</v>
      </c>
      <c r="P14" s="8" t="s">
        <v>120</v>
      </c>
      <c r="Q14" s="23" t="s">
        <v>121</v>
      </c>
      <c r="R14" s="36">
        <v>1</v>
      </c>
      <c r="S14" s="31">
        <v>44986</v>
      </c>
      <c r="T14" s="40">
        <v>45107</v>
      </c>
      <c r="U14" s="19">
        <v>1</v>
      </c>
      <c r="V14" s="32" t="s">
        <v>554</v>
      </c>
      <c r="W14" s="13">
        <v>1</v>
      </c>
      <c r="X14" s="13">
        <v>1</v>
      </c>
      <c r="Y14" s="13">
        <v>1</v>
      </c>
      <c r="Z14" s="50">
        <v>45278</v>
      </c>
      <c r="AA14" s="51"/>
      <c r="AB14" s="51"/>
      <c r="AC14" s="51"/>
      <c r="AD14" s="12" t="s">
        <v>46</v>
      </c>
      <c r="AE14" s="5" t="s">
        <v>47</v>
      </c>
      <c r="AF14" s="9">
        <f ca="1">NETWORKDAYS(T14,TODAY(),[1]param!$B$2:$B$76)</f>
        <v>303</v>
      </c>
      <c r="AG14" s="10" t="str">
        <f t="shared" ca="1" si="0"/>
        <v>TERMINOS CUMPLIDOS</v>
      </c>
      <c r="AH14" s="10">
        <f>WORKDAY(T14,-50,[1]param!$B$2:$B$76)</f>
        <v>45033</v>
      </c>
      <c r="AI14" s="11"/>
      <c r="AJ14" s="11"/>
      <c r="AK14" s="11"/>
      <c r="AL14" s="11"/>
      <c r="AM14" s="11"/>
      <c r="AN14" s="11"/>
    </row>
    <row r="15" spans="1:40" ht="408" customHeight="1" x14ac:dyDescent="0.25">
      <c r="A15" s="25">
        <v>14</v>
      </c>
      <c r="B15" s="23" t="s">
        <v>35</v>
      </c>
      <c r="C15" s="24" t="s">
        <v>122</v>
      </c>
      <c r="D15" s="22">
        <v>118</v>
      </c>
      <c r="E15" s="22">
        <v>3</v>
      </c>
      <c r="F15" s="25" t="s">
        <v>37</v>
      </c>
      <c r="G15" s="25">
        <v>62</v>
      </c>
      <c r="H15" s="23" t="s">
        <v>123</v>
      </c>
      <c r="I15" s="30" t="s">
        <v>124</v>
      </c>
      <c r="J15" s="23" t="s">
        <v>40</v>
      </c>
      <c r="K15" s="23" t="s">
        <v>40</v>
      </c>
      <c r="L15" s="25">
        <v>1</v>
      </c>
      <c r="M15" s="26" t="s">
        <v>125</v>
      </c>
      <c r="N15" s="26" t="s">
        <v>126</v>
      </c>
      <c r="O15" s="26" t="s">
        <v>127</v>
      </c>
      <c r="P15" s="8" t="s">
        <v>128</v>
      </c>
      <c r="Q15" s="8" t="s">
        <v>129</v>
      </c>
      <c r="R15" s="8">
        <v>2</v>
      </c>
      <c r="S15" s="34">
        <v>44844</v>
      </c>
      <c r="T15" s="34">
        <v>45031</v>
      </c>
      <c r="U15" s="28">
        <v>1</v>
      </c>
      <c r="V15" s="32" t="s">
        <v>555</v>
      </c>
      <c r="W15" s="29">
        <v>1</v>
      </c>
      <c r="X15" s="29">
        <v>1</v>
      </c>
      <c r="Y15" s="29">
        <v>1</v>
      </c>
      <c r="Z15" s="50">
        <v>45182</v>
      </c>
      <c r="AA15" s="51"/>
      <c r="AB15" s="51"/>
      <c r="AC15" s="51"/>
      <c r="AD15" s="8" t="s">
        <v>46</v>
      </c>
      <c r="AE15" s="5" t="s">
        <v>47</v>
      </c>
      <c r="AF15" s="9">
        <f ca="1">NETWORKDAYS(T15,TODAY(),[1]param!$B$2:$B$76)</f>
        <v>353</v>
      </c>
      <c r="AG15" s="10" t="str">
        <f t="shared" ca="1" si="0"/>
        <v>TERMINOS CUMPLIDOS</v>
      </c>
      <c r="AH15" s="10">
        <f>WORKDAY(T15,-50,[1]param!$B$2:$B$76)</f>
        <v>44958</v>
      </c>
      <c r="AI15" s="11"/>
      <c r="AJ15" s="11"/>
      <c r="AK15" s="11"/>
      <c r="AL15" s="11"/>
      <c r="AM15" s="11"/>
      <c r="AN15" s="11"/>
    </row>
    <row r="16" spans="1:40" ht="408" customHeight="1" x14ac:dyDescent="0.25">
      <c r="A16" s="25">
        <v>15</v>
      </c>
      <c r="B16" s="23" t="s">
        <v>35</v>
      </c>
      <c r="C16" s="24" t="s">
        <v>130</v>
      </c>
      <c r="D16" s="22">
        <v>118</v>
      </c>
      <c r="E16" s="22">
        <v>3</v>
      </c>
      <c r="F16" s="25" t="s">
        <v>37</v>
      </c>
      <c r="G16" s="25">
        <v>62</v>
      </c>
      <c r="H16" s="23" t="s">
        <v>123</v>
      </c>
      <c r="I16" s="30" t="s">
        <v>131</v>
      </c>
      <c r="J16" s="23" t="s">
        <v>40</v>
      </c>
      <c r="K16" s="23" t="s">
        <v>40</v>
      </c>
      <c r="L16" s="25">
        <v>1</v>
      </c>
      <c r="M16" s="26" t="s">
        <v>132</v>
      </c>
      <c r="N16" s="26" t="s">
        <v>133</v>
      </c>
      <c r="O16" s="26" t="s">
        <v>134</v>
      </c>
      <c r="P16" s="8" t="s">
        <v>128</v>
      </c>
      <c r="Q16" s="8" t="s">
        <v>129</v>
      </c>
      <c r="R16" s="8">
        <v>2</v>
      </c>
      <c r="S16" s="34">
        <v>44844</v>
      </c>
      <c r="T16" s="34">
        <v>45031</v>
      </c>
      <c r="U16" s="28">
        <v>1</v>
      </c>
      <c r="V16" s="32" t="s">
        <v>556</v>
      </c>
      <c r="W16" s="29">
        <v>1</v>
      </c>
      <c r="X16" s="29">
        <v>1</v>
      </c>
      <c r="Y16" s="29">
        <v>1</v>
      </c>
      <c r="Z16" s="50">
        <v>45182</v>
      </c>
      <c r="AA16" s="51"/>
      <c r="AB16" s="51"/>
      <c r="AC16" s="51"/>
      <c r="AD16" s="8" t="s">
        <v>46</v>
      </c>
      <c r="AE16" s="5" t="s">
        <v>47</v>
      </c>
      <c r="AF16" s="9">
        <f ca="1">NETWORKDAYS(T16,TODAY(),[1]param!$B$2:$B$76)</f>
        <v>353</v>
      </c>
      <c r="AG16" s="10" t="str">
        <f t="shared" ca="1" si="0"/>
        <v>TERMINOS CUMPLIDOS</v>
      </c>
      <c r="AH16" s="10">
        <f>WORKDAY(T16,-50,[1]param!$B$2:$B$76)</f>
        <v>44958</v>
      </c>
      <c r="AI16" s="11"/>
      <c r="AJ16" s="11"/>
      <c r="AK16" s="11"/>
      <c r="AL16" s="11"/>
      <c r="AM16" s="11"/>
      <c r="AN16" s="11"/>
    </row>
    <row r="17" spans="1:40" ht="344.25" customHeight="1" x14ac:dyDescent="0.25">
      <c r="A17" s="25">
        <v>16</v>
      </c>
      <c r="B17" s="23" t="s">
        <v>35</v>
      </c>
      <c r="C17" s="24" t="s">
        <v>135</v>
      </c>
      <c r="D17" s="22">
        <v>118</v>
      </c>
      <c r="E17" s="22">
        <v>3</v>
      </c>
      <c r="F17" s="25" t="s">
        <v>37</v>
      </c>
      <c r="G17" s="25">
        <v>62</v>
      </c>
      <c r="H17" s="23" t="s">
        <v>123</v>
      </c>
      <c r="I17" s="30" t="s">
        <v>136</v>
      </c>
      <c r="J17" s="23" t="s">
        <v>40</v>
      </c>
      <c r="K17" s="23" t="s">
        <v>40</v>
      </c>
      <c r="L17" s="25">
        <v>1</v>
      </c>
      <c r="M17" s="26" t="s">
        <v>137</v>
      </c>
      <c r="N17" s="26" t="s">
        <v>138</v>
      </c>
      <c r="O17" s="26" t="s">
        <v>139</v>
      </c>
      <c r="P17" s="8" t="s">
        <v>140</v>
      </c>
      <c r="Q17" s="8" t="s">
        <v>141</v>
      </c>
      <c r="R17" s="8">
        <v>2</v>
      </c>
      <c r="S17" s="34">
        <v>44844</v>
      </c>
      <c r="T17" s="34">
        <v>44941</v>
      </c>
      <c r="U17" s="28">
        <v>1</v>
      </c>
      <c r="V17" s="32" t="s">
        <v>557</v>
      </c>
      <c r="W17" s="29">
        <v>1</v>
      </c>
      <c r="X17" s="29">
        <v>1</v>
      </c>
      <c r="Y17" s="29">
        <v>0.9</v>
      </c>
      <c r="Z17" s="50">
        <v>45182</v>
      </c>
      <c r="AA17" s="51"/>
      <c r="AB17" s="51"/>
      <c r="AC17" s="51"/>
      <c r="AD17" s="8" t="s">
        <v>46</v>
      </c>
      <c r="AE17" s="5" t="s">
        <v>47</v>
      </c>
      <c r="AF17" s="9">
        <f ca="1">NETWORKDAYS(T17,TODAY(),[1]param!$B$2:$B$76)</f>
        <v>415</v>
      </c>
      <c r="AG17" s="10" t="str">
        <f t="shared" ca="1" si="0"/>
        <v>TERMINOS CUMPLIDOS</v>
      </c>
      <c r="AH17" s="10">
        <f>WORKDAY(T17,-50,[1]param!$B$2:$B$76)</f>
        <v>44867</v>
      </c>
      <c r="AI17" s="11"/>
      <c r="AJ17" s="11"/>
      <c r="AK17" s="11"/>
      <c r="AL17" s="11"/>
      <c r="AM17" s="11"/>
      <c r="AN17" s="11"/>
    </row>
    <row r="18" spans="1:40" ht="409.5" customHeight="1" x14ac:dyDescent="0.25">
      <c r="A18" s="25">
        <v>17</v>
      </c>
      <c r="B18" s="23" t="s">
        <v>35</v>
      </c>
      <c r="C18" s="24" t="s">
        <v>142</v>
      </c>
      <c r="D18" s="22">
        <v>118</v>
      </c>
      <c r="E18" s="22">
        <v>3</v>
      </c>
      <c r="F18" s="25" t="s">
        <v>37</v>
      </c>
      <c r="G18" s="25">
        <v>215</v>
      </c>
      <c r="H18" s="23" t="s">
        <v>143</v>
      </c>
      <c r="I18" s="30" t="s">
        <v>39</v>
      </c>
      <c r="J18" s="8" t="s">
        <v>144</v>
      </c>
      <c r="K18" s="41" t="s">
        <v>144</v>
      </c>
      <c r="L18" s="25">
        <v>1</v>
      </c>
      <c r="M18" s="26" t="s">
        <v>145</v>
      </c>
      <c r="N18" s="26" t="s">
        <v>146</v>
      </c>
      <c r="O18" s="26" t="s">
        <v>147</v>
      </c>
      <c r="P18" s="8" t="s">
        <v>148</v>
      </c>
      <c r="Q18" s="8" t="s">
        <v>149</v>
      </c>
      <c r="R18" s="36">
        <v>1</v>
      </c>
      <c r="S18" s="34">
        <v>44896</v>
      </c>
      <c r="T18" s="34">
        <v>44926</v>
      </c>
      <c r="U18" s="28">
        <v>1</v>
      </c>
      <c r="V18" s="32" t="s">
        <v>558</v>
      </c>
      <c r="W18" s="29">
        <v>1</v>
      </c>
      <c r="X18" s="29">
        <v>1</v>
      </c>
      <c r="Y18" s="29">
        <v>1</v>
      </c>
      <c r="Z18" s="50">
        <v>45182</v>
      </c>
      <c r="AA18" s="51"/>
      <c r="AB18" s="51"/>
      <c r="AC18" s="51"/>
      <c r="AD18" s="8" t="s">
        <v>46</v>
      </c>
      <c r="AE18" s="5" t="s">
        <v>47</v>
      </c>
      <c r="AF18" s="9">
        <f ca="1">NETWORKDAYS(T18,TODAY(),[1]param!$B$2:$B$76)</f>
        <v>424</v>
      </c>
      <c r="AG18" s="10" t="str">
        <f t="shared" ca="1" si="0"/>
        <v>TERMINOS CUMPLIDOS</v>
      </c>
      <c r="AH18" s="10">
        <f>WORKDAY(T18,-50,[1]param!$B$2:$B$76)</f>
        <v>44853</v>
      </c>
      <c r="AI18" s="11"/>
      <c r="AJ18" s="11"/>
      <c r="AK18" s="11"/>
      <c r="AL18" s="11"/>
      <c r="AM18" s="11"/>
      <c r="AN18" s="11"/>
    </row>
    <row r="19" spans="1:40" ht="382.5" customHeight="1" x14ac:dyDescent="0.25">
      <c r="A19" s="25">
        <v>18</v>
      </c>
      <c r="B19" s="23" t="s">
        <v>35</v>
      </c>
      <c r="C19" s="24" t="s">
        <v>150</v>
      </c>
      <c r="D19" s="22">
        <v>118</v>
      </c>
      <c r="E19" s="22">
        <v>3</v>
      </c>
      <c r="F19" s="25" t="s">
        <v>37</v>
      </c>
      <c r="G19" s="25">
        <v>215</v>
      </c>
      <c r="H19" s="23" t="s">
        <v>143</v>
      </c>
      <c r="I19" s="30" t="s">
        <v>39</v>
      </c>
      <c r="J19" s="23" t="s">
        <v>144</v>
      </c>
      <c r="K19" s="42" t="s">
        <v>144</v>
      </c>
      <c r="L19" s="25">
        <v>2</v>
      </c>
      <c r="M19" s="26" t="s">
        <v>145</v>
      </c>
      <c r="N19" s="26" t="s">
        <v>146</v>
      </c>
      <c r="O19" s="26" t="s">
        <v>151</v>
      </c>
      <c r="P19" s="8" t="s">
        <v>152</v>
      </c>
      <c r="Q19" s="8" t="s">
        <v>153</v>
      </c>
      <c r="R19" s="36">
        <v>1</v>
      </c>
      <c r="S19" s="34">
        <v>44958</v>
      </c>
      <c r="T19" s="34">
        <v>44985</v>
      </c>
      <c r="U19" s="28">
        <v>1</v>
      </c>
      <c r="V19" s="32" t="s">
        <v>559</v>
      </c>
      <c r="W19" s="29">
        <v>1</v>
      </c>
      <c r="X19" s="29">
        <v>1</v>
      </c>
      <c r="Y19" s="29">
        <v>1</v>
      </c>
      <c r="Z19" s="50">
        <v>45182</v>
      </c>
      <c r="AA19" s="51"/>
      <c r="AB19" s="51"/>
      <c r="AC19" s="51"/>
      <c r="AD19" s="8" t="s">
        <v>46</v>
      </c>
      <c r="AE19" s="5" t="s">
        <v>47</v>
      </c>
      <c r="AF19" s="9">
        <f ca="1">NETWORKDAYS(T19,TODAY(),[1]param!$B$2:$B$76)</f>
        <v>384</v>
      </c>
      <c r="AG19" s="10" t="str">
        <f t="shared" ca="1" si="0"/>
        <v>TERMINOS CUMPLIDOS</v>
      </c>
      <c r="AH19" s="10">
        <f>WORKDAY(T19,-50,[1]param!$B$2:$B$76)</f>
        <v>44914</v>
      </c>
      <c r="AI19" s="11"/>
      <c r="AJ19" s="11"/>
      <c r="AK19" s="11"/>
      <c r="AL19" s="11"/>
      <c r="AM19" s="11"/>
      <c r="AN19" s="11"/>
    </row>
    <row r="20" spans="1:40" ht="409.5" customHeight="1" x14ac:dyDescent="0.25">
      <c r="A20" s="25">
        <v>19</v>
      </c>
      <c r="B20" s="23" t="s">
        <v>35</v>
      </c>
      <c r="C20" s="37" t="s">
        <v>154</v>
      </c>
      <c r="D20" s="22">
        <v>118</v>
      </c>
      <c r="E20" s="22">
        <v>3</v>
      </c>
      <c r="F20" s="25" t="s">
        <v>37</v>
      </c>
      <c r="G20" s="25">
        <v>67</v>
      </c>
      <c r="H20" s="8" t="s">
        <v>155</v>
      </c>
      <c r="I20" s="30" t="s">
        <v>156</v>
      </c>
      <c r="J20" s="8" t="s">
        <v>67</v>
      </c>
      <c r="K20" s="42" t="s">
        <v>67</v>
      </c>
      <c r="L20" s="25">
        <v>1</v>
      </c>
      <c r="M20" s="26" t="s">
        <v>157</v>
      </c>
      <c r="N20" s="26" t="s">
        <v>158</v>
      </c>
      <c r="O20" s="26" t="s">
        <v>159</v>
      </c>
      <c r="P20" s="8" t="s">
        <v>160</v>
      </c>
      <c r="Q20" s="8" t="s">
        <v>161</v>
      </c>
      <c r="R20" s="36">
        <v>1</v>
      </c>
      <c r="S20" s="34">
        <v>44916</v>
      </c>
      <c r="T20" s="34">
        <v>45016</v>
      </c>
      <c r="U20" s="28">
        <v>1</v>
      </c>
      <c r="V20" s="26" t="s">
        <v>560</v>
      </c>
      <c r="W20" s="29">
        <v>1</v>
      </c>
      <c r="X20" s="29">
        <v>1</v>
      </c>
      <c r="Y20" s="29">
        <v>1</v>
      </c>
      <c r="Z20" s="50">
        <v>45308</v>
      </c>
      <c r="AA20" s="51"/>
      <c r="AB20" s="51"/>
      <c r="AC20" s="51"/>
      <c r="AD20" s="12" t="s">
        <v>46</v>
      </c>
      <c r="AE20" s="5" t="s">
        <v>47</v>
      </c>
      <c r="AF20" s="9">
        <f ca="1">NETWORKDAYS(T20,TODAY(),[1]param!$B$2:$B$76)</f>
        <v>362</v>
      </c>
      <c r="AG20" s="10" t="str">
        <f t="shared" ca="1" si="0"/>
        <v>TERMINOS CUMPLIDOS</v>
      </c>
      <c r="AH20" s="10">
        <f>WORKDAY(T20,-50,[1]param!$B$2:$B$76)</f>
        <v>44945</v>
      </c>
      <c r="AI20" s="11"/>
      <c r="AJ20" s="11"/>
      <c r="AK20" s="11"/>
      <c r="AL20" s="11"/>
      <c r="AM20" s="11"/>
      <c r="AN20" s="11"/>
    </row>
    <row r="21" spans="1:40" ht="293.25" customHeight="1" x14ac:dyDescent="0.25">
      <c r="A21" s="25">
        <v>20</v>
      </c>
      <c r="B21" s="23" t="s">
        <v>35</v>
      </c>
      <c r="C21" s="37" t="s">
        <v>162</v>
      </c>
      <c r="D21" s="22">
        <v>118</v>
      </c>
      <c r="E21" s="22">
        <v>3</v>
      </c>
      <c r="F21" s="25" t="s">
        <v>37</v>
      </c>
      <c r="G21" s="25">
        <v>67</v>
      </c>
      <c r="H21" s="8" t="s">
        <v>155</v>
      </c>
      <c r="I21" s="30" t="s">
        <v>124</v>
      </c>
      <c r="J21" s="8" t="s">
        <v>67</v>
      </c>
      <c r="K21" s="42" t="s">
        <v>163</v>
      </c>
      <c r="L21" s="25">
        <v>1</v>
      </c>
      <c r="M21" s="26" t="s">
        <v>164</v>
      </c>
      <c r="N21" s="26" t="s">
        <v>165</v>
      </c>
      <c r="O21" s="26" t="s">
        <v>166</v>
      </c>
      <c r="P21" s="8" t="s">
        <v>167</v>
      </c>
      <c r="Q21" s="8" t="s">
        <v>168</v>
      </c>
      <c r="R21" s="36">
        <v>1</v>
      </c>
      <c r="S21" s="34">
        <v>44916</v>
      </c>
      <c r="T21" s="34">
        <v>44939</v>
      </c>
      <c r="U21" s="28">
        <v>1</v>
      </c>
      <c r="V21" s="32" t="s">
        <v>561</v>
      </c>
      <c r="W21" s="29">
        <v>1</v>
      </c>
      <c r="X21" s="29">
        <v>0.8</v>
      </c>
      <c r="Y21" s="29">
        <v>0.8</v>
      </c>
      <c r="Z21" s="50">
        <v>45199</v>
      </c>
      <c r="AA21" s="51"/>
      <c r="AB21" s="51"/>
      <c r="AC21" s="51"/>
      <c r="AD21" s="8" t="s">
        <v>46</v>
      </c>
      <c r="AE21" s="5" t="s">
        <v>47</v>
      </c>
      <c r="AF21" s="9">
        <f ca="1">NETWORKDAYS(T21,TODAY(),[1]param!$B$2:$B$76)</f>
        <v>416</v>
      </c>
      <c r="AG21" s="10" t="str">
        <f t="shared" ca="1" si="0"/>
        <v>TERMINOS CUMPLIDOS</v>
      </c>
      <c r="AH21" s="10">
        <f>WORKDAY(T21,-50,[1]param!$B$2:$B$76)</f>
        <v>44865</v>
      </c>
      <c r="AI21" s="11"/>
      <c r="AJ21" s="11"/>
      <c r="AK21" s="11"/>
      <c r="AL21" s="11"/>
      <c r="AM21" s="11"/>
      <c r="AN21" s="11"/>
    </row>
    <row r="22" spans="1:40" ht="317.25" customHeight="1" x14ac:dyDescent="0.25">
      <c r="A22" s="25">
        <v>21</v>
      </c>
      <c r="B22" s="23" t="s">
        <v>35</v>
      </c>
      <c r="C22" s="37" t="s">
        <v>169</v>
      </c>
      <c r="D22" s="22">
        <v>118</v>
      </c>
      <c r="E22" s="22">
        <v>3</v>
      </c>
      <c r="F22" s="25" t="s">
        <v>37</v>
      </c>
      <c r="G22" s="25">
        <v>67</v>
      </c>
      <c r="H22" s="8" t="s">
        <v>155</v>
      </c>
      <c r="I22" s="30" t="s">
        <v>170</v>
      </c>
      <c r="J22" s="8" t="s">
        <v>67</v>
      </c>
      <c r="K22" s="42" t="s">
        <v>163</v>
      </c>
      <c r="L22" s="25">
        <v>1</v>
      </c>
      <c r="M22" s="26" t="s">
        <v>171</v>
      </c>
      <c r="N22" s="26" t="s">
        <v>165</v>
      </c>
      <c r="O22" s="26" t="s">
        <v>166</v>
      </c>
      <c r="P22" s="8" t="s">
        <v>167</v>
      </c>
      <c r="Q22" s="8" t="s">
        <v>168</v>
      </c>
      <c r="R22" s="36">
        <v>1</v>
      </c>
      <c r="S22" s="34">
        <v>44916</v>
      </c>
      <c r="T22" s="34">
        <v>44939</v>
      </c>
      <c r="U22" s="28">
        <v>1</v>
      </c>
      <c r="V22" s="32" t="s">
        <v>562</v>
      </c>
      <c r="W22" s="29">
        <v>1</v>
      </c>
      <c r="X22" s="29">
        <v>0.8</v>
      </c>
      <c r="Y22" s="29">
        <v>0.8</v>
      </c>
      <c r="Z22" s="50">
        <v>45223</v>
      </c>
      <c r="AA22" s="51"/>
      <c r="AB22" s="51"/>
      <c r="AC22" s="51"/>
      <c r="AD22" s="8" t="s">
        <v>46</v>
      </c>
      <c r="AE22" s="5" t="s">
        <v>47</v>
      </c>
      <c r="AF22" s="9">
        <f ca="1">NETWORKDAYS(T22,TODAY(),[1]param!$B$2:$B$76)</f>
        <v>416</v>
      </c>
      <c r="AG22" s="10" t="str">
        <f t="shared" ca="1" si="0"/>
        <v>TERMINOS CUMPLIDOS</v>
      </c>
      <c r="AH22" s="10">
        <f>WORKDAY(T22,-50,[1]param!$B$2:$B$76)</f>
        <v>44865</v>
      </c>
      <c r="AI22" s="11"/>
      <c r="AJ22" s="11"/>
      <c r="AK22" s="11"/>
      <c r="AL22" s="11"/>
      <c r="AM22" s="11"/>
      <c r="AN22" s="11"/>
    </row>
    <row r="23" spans="1:40" ht="409.5" customHeight="1" x14ac:dyDescent="0.25">
      <c r="A23" s="25">
        <v>22</v>
      </c>
      <c r="B23" s="23" t="s">
        <v>35</v>
      </c>
      <c r="C23" s="37" t="s">
        <v>172</v>
      </c>
      <c r="D23" s="22">
        <v>118</v>
      </c>
      <c r="E23" s="22">
        <v>3</v>
      </c>
      <c r="F23" s="25" t="s">
        <v>173</v>
      </c>
      <c r="G23" s="25">
        <v>42</v>
      </c>
      <c r="H23" s="8" t="s">
        <v>174</v>
      </c>
      <c r="I23" s="30" t="s">
        <v>156</v>
      </c>
      <c r="J23" s="8" t="s">
        <v>175</v>
      </c>
      <c r="K23" s="42" t="s">
        <v>176</v>
      </c>
      <c r="L23" s="25">
        <v>1</v>
      </c>
      <c r="M23" s="26" t="s">
        <v>177</v>
      </c>
      <c r="N23" s="26" t="s">
        <v>178</v>
      </c>
      <c r="O23" s="26" t="s">
        <v>179</v>
      </c>
      <c r="P23" s="8" t="s">
        <v>180</v>
      </c>
      <c r="Q23" s="8" t="s">
        <v>181</v>
      </c>
      <c r="R23" s="36">
        <v>11</v>
      </c>
      <c r="S23" s="34">
        <v>45105</v>
      </c>
      <c r="T23" s="34">
        <v>45443</v>
      </c>
      <c r="U23" s="28">
        <v>0.36</v>
      </c>
      <c r="V23" s="32" t="s">
        <v>182</v>
      </c>
      <c r="W23" s="29">
        <v>0.36</v>
      </c>
      <c r="X23" s="29">
        <v>0.36</v>
      </c>
      <c r="Y23" s="22"/>
      <c r="Z23" s="50">
        <v>45280</v>
      </c>
      <c r="AA23" s="51"/>
      <c r="AB23" s="51"/>
      <c r="AC23" s="51"/>
      <c r="AD23" s="12" t="s">
        <v>183</v>
      </c>
      <c r="AE23" s="5" t="s">
        <v>184</v>
      </c>
      <c r="AF23" s="9">
        <f ca="1">NETWORKDAYS(T23,TODAY(),[1]param!$B$2:$B$76)</f>
        <v>79</v>
      </c>
      <c r="AG23" s="10" t="str">
        <f t="shared" ca="1" si="0"/>
        <v>TERMINOS CUMPLIDOS</v>
      </c>
      <c r="AH23" s="10">
        <f>WORKDAY(T23,-50,[1]param!$B$2:$B$76)</f>
        <v>45366</v>
      </c>
      <c r="AI23" s="11"/>
      <c r="AJ23" s="11"/>
      <c r="AK23" s="11"/>
      <c r="AL23" s="11"/>
      <c r="AM23" s="11"/>
      <c r="AN23" s="11"/>
    </row>
    <row r="24" spans="1:40" ht="409.5" customHeight="1" x14ac:dyDescent="0.25">
      <c r="A24" s="25">
        <v>23</v>
      </c>
      <c r="B24" s="23" t="s">
        <v>35</v>
      </c>
      <c r="C24" s="37" t="s">
        <v>185</v>
      </c>
      <c r="D24" s="22">
        <v>118</v>
      </c>
      <c r="E24" s="22">
        <v>3</v>
      </c>
      <c r="F24" s="25" t="s">
        <v>173</v>
      </c>
      <c r="G24" s="25">
        <v>42</v>
      </c>
      <c r="H24" s="8" t="s">
        <v>174</v>
      </c>
      <c r="I24" s="30" t="s">
        <v>186</v>
      </c>
      <c r="J24" s="8" t="s">
        <v>175</v>
      </c>
      <c r="K24" s="42" t="s">
        <v>187</v>
      </c>
      <c r="L24" s="25">
        <v>1</v>
      </c>
      <c r="M24" s="26" t="s">
        <v>188</v>
      </c>
      <c r="N24" s="26" t="s">
        <v>189</v>
      </c>
      <c r="O24" s="26" t="s">
        <v>190</v>
      </c>
      <c r="P24" s="8" t="s">
        <v>180</v>
      </c>
      <c r="Q24" s="8" t="s">
        <v>181</v>
      </c>
      <c r="R24" s="36">
        <v>11</v>
      </c>
      <c r="S24" s="34">
        <v>45105</v>
      </c>
      <c r="T24" s="34">
        <v>45443</v>
      </c>
      <c r="U24" s="28">
        <v>0.09</v>
      </c>
      <c r="V24" s="32" t="s">
        <v>191</v>
      </c>
      <c r="W24" s="29">
        <v>0.09</v>
      </c>
      <c r="X24" s="29">
        <v>0.09</v>
      </c>
      <c r="Y24" s="22"/>
      <c r="Z24" s="50">
        <v>45280</v>
      </c>
      <c r="AA24" s="51"/>
      <c r="AB24" s="51"/>
      <c r="AC24" s="51"/>
      <c r="AD24" s="12" t="s">
        <v>183</v>
      </c>
      <c r="AE24" s="5" t="s">
        <v>184</v>
      </c>
      <c r="AF24" s="9">
        <f ca="1">NETWORKDAYS(T24,TODAY(),[1]param!$B$2:$B$76)</f>
        <v>79</v>
      </c>
      <c r="AG24" s="10" t="str">
        <f t="shared" ca="1" si="0"/>
        <v>TERMINOS CUMPLIDOS</v>
      </c>
      <c r="AH24" s="10">
        <f>WORKDAY(T24,-50,[1]param!$B$2:$B$76)</f>
        <v>45366</v>
      </c>
      <c r="AI24" s="11"/>
      <c r="AJ24" s="11"/>
      <c r="AK24" s="11"/>
      <c r="AL24" s="11"/>
      <c r="AM24" s="11"/>
      <c r="AN24" s="11"/>
    </row>
    <row r="25" spans="1:40" ht="409.5" customHeight="1" x14ac:dyDescent="0.25">
      <c r="A25" s="25">
        <v>24</v>
      </c>
      <c r="B25" s="23" t="s">
        <v>35</v>
      </c>
      <c r="C25" s="37" t="s">
        <v>192</v>
      </c>
      <c r="D25" s="22">
        <v>118</v>
      </c>
      <c r="E25" s="22">
        <v>3</v>
      </c>
      <c r="F25" s="25" t="s">
        <v>173</v>
      </c>
      <c r="G25" s="25">
        <v>42</v>
      </c>
      <c r="H25" s="8" t="s">
        <v>174</v>
      </c>
      <c r="I25" s="30" t="s">
        <v>39</v>
      </c>
      <c r="J25" s="8" t="s">
        <v>175</v>
      </c>
      <c r="K25" s="42" t="s">
        <v>193</v>
      </c>
      <c r="L25" s="25">
        <v>1</v>
      </c>
      <c r="M25" s="26" t="s">
        <v>194</v>
      </c>
      <c r="N25" s="26" t="s">
        <v>195</v>
      </c>
      <c r="O25" s="26" t="s">
        <v>196</v>
      </c>
      <c r="P25" s="8" t="s">
        <v>180</v>
      </c>
      <c r="Q25" s="8" t="s">
        <v>181</v>
      </c>
      <c r="R25" s="36">
        <v>11</v>
      </c>
      <c r="S25" s="34">
        <v>45105</v>
      </c>
      <c r="T25" s="34">
        <v>45443</v>
      </c>
      <c r="U25" s="28">
        <v>0.36</v>
      </c>
      <c r="V25" s="32" t="s">
        <v>533</v>
      </c>
      <c r="W25" s="29">
        <v>0.36</v>
      </c>
      <c r="X25" s="29">
        <v>0.36</v>
      </c>
      <c r="Y25" s="22"/>
      <c r="Z25" s="50">
        <v>45280</v>
      </c>
      <c r="AA25" s="51"/>
      <c r="AB25" s="51"/>
      <c r="AC25" s="51"/>
      <c r="AD25" s="12" t="s">
        <v>183</v>
      </c>
      <c r="AE25" s="5" t="s">
        <v>184</v>
      </c>
      <c r="AF25" s="9">
        <f ca="1">NETWORKDAYS(T25,TODAY(),[1]param!$B$2:$B$76)</f>
        <v>79</v>
      </c>
      <c r="AG25" s="10" t="str">
        <f t="shared" ca="1" si="0"/>
        <v>TERMINOS CUMPLIDOS</v>
      </c>
      <c r="AH25" s="10">
        <f>WORKDAY(T25,-50,[1]param!$B$2:$B$76)</f>
        <v>45366</v>
      </c>
      <c r="AI25" s="11"/>
      <c r="AJ25" s="11"/>
      <c r="AK25" s="11"/>
      <c r="AL25" s="11"/>
      <c r="AM25" s="11"/>
      <c r="AN25" s="11"/>
    </row>
    <row r="26" spans="1:40" ht="408.95" customHeight="1" x14ac:dyDescent="0.25">
      <c r="A26" s="25">
        <v>25</v>
      </c>
      <c r="B26" s="23" t="s">
        <v>35</v>
      </c>
      <c r="C26" s="37" t="s">
        <v>197</v>
      </c>
      <c r="D26" s="22">
        <v>118</v>
      </c>
      <c r="E26" s="22">
        <v>3</v>
      </c>
      <c r="F26" s="25" t="s">
        <v>173</v>
      </c>
      <c r="G26" s="25">
        <v>42</v>
      </c>
      <c r="H26" s="8" t="s">
        <v>174</v>
      </c>
      <c r="I26" s="30" t="s">
        <v>198</v>
      </c>
      <c r="J26" s="8" t="s">
        <v>58</v>
      </c>
      <c r="K26" s="42" t="s">
        <v>199</v>
      </c>
      <c r="L26" s="25">
        <v>1</v>
      </c>
      <c r="M26" s="26" t="s">
        <v>200</v>
      </c>
      <c r="N26" s="26" t="s">
        <v>201</v>
      </c>
      <c r="O26" s="26" t="s">
        <v>202</v>
      </c>
      <c r="P26" s="8" t="s">
        <v>203</v>
      </c>
      <c r="Q26" s="8" t="s">
        <v>204</v>
      </c>
      <c r="R26" s="36">
        <v>1</v>
      </c>
      <c r="S26" s="34">
        <v>45105</v>
      </c>
      <c r="T26" s="34">
        <v>45337</v>
      </c>
      <c r="U26" s="28">
        <v>0</v>
      </c>
      <c r="V26" s="32" t="s">
        <v>534</v>
      </c>
      <c r="W26" s="29">
        <v>1</v>
      </c>
      <c r="X26" s="29">
        <v>1</v>
      </c>
      <c r="Y26" s="22"/>
      <c r="Z26" s="50">
        <v>45223</v>
      </c>
      <c r="AA26" s="51"/>
      <c r="AB26" s="51"/>
      <c r="AC26" s="51"/>
      <c r="AD26" s="12" t="s">
        <v>46</v>
      </c>
      <c r="AE26" s="5" t="s">
        <v>78</v>
      </c>
      <c r="AF26" s="9">
        <f ca="1">NETWORKDAYS(T26,TODAY(),[1]param!$B$2:$B$76)</f>
        <v>150</v>
      </c>
      <c r="AG26" s="10" t="str">
        <f t="shared" ca="1" si="0"/>
        <v>TERMINOS CUMPLIDOS</v>
      </c>
      <c r="AH26" s="10">
        <f>WORKDAY(T26,-50,[1]param!$B$2:$B$76)</f>
        <v>45261</v>
      </c>
      <c r="AI26" s="11"/>
      <c r="AJ26" s="11"/>
      <c r="AK26" s="11"/>
      <c r="AL26" s="11"/>
      <c r="AM26" s="11"/>
      <c r="AN26" s="11"/>
    </row>
    <row r="27" spans="1:40" ht="388.5" customHeight="1" x14ac:dyDescent="0.25">
      <c r="A27" s="25">
        <v>26</v>
      </c>
      <c r="B27" s="23" t="s">
        <v>35</v>
      </c>
      <c r="C27" s="37" t="s">
        <v>205</v>
      </c>
      <c r="D27" s="22">
        <v>118</v>
      </c>
      <c r="E27" s="22">
        <v>3</v>
      </c>
      <c r="F27" s="25" t="s">
        <v>173</v>
      </c>
      <c r="G27" s="25">
        <v>42</v>
      </c>
      <c r="H27" s="8" t="s">
        <v>174</v>
      </c>
      <c r="I27" s="30" t="s">
        <v>206</v>
      </c>
      <c r="J27" s="8" t="s">
        <v>67</v>
      </c>
      <c r="K27" s="42" t="s">
        <v>163</v>
      </c>
      <c r="L27" s="25">
        <v>1</v>
      </c>
      <c r="M27" s="26" t="s">
        <v>207</v>
      </c>
      <c r="N27" s="26" t="s">
        <v>208</v>
      </c>
      <c r="O27" s="26" t="s">
        <v>209</v>
      </c>
      <c r="P27" s="8" t="s">
        <v>210</v>
      </c>
      <c r="Q27" s="8" t="s">
        <v>211</v>
      </c>
      <c r="R27" s="36">
        <v>2</v>
      </c>
      <c r="S27" s="34">
        <v>45105</v>
      </c>
      <c r="T27" s="34">
        <v>45456</v>
      </c>
      <c r="U27" s="28">
        <v>1</v>
      </c>
      <c r="V27" s="32" t="s">
        <v>535</v>
      </c>
      <c r="W27" s="29">
        <v>1</v>
      </c>
      <c r="X27" s="29">
        <v>0.79</v>
      </c>
      <c r="Y27" s="22"/>
      <c r="Z27" s="50">
        <v>45316</v>
      </c>
      <c r="AA27" s="51"/>
      <c r="AB27" s="51"/>
      <c r="AC27" s="51"/>
      <c r="AD27" s="12" t="s">
        <v>46</v>
      </c>
      <c r="AE27" s="5" t="s">
        <v>78</v>
      </c>
      <c r="AF27" s="9">
        <f ca="1">NETWORKDAYS(T27,TODAY(),[1]param!$B$2:$B$76)</f>
        <v>72</v>
      </c>
      <c r="AG27" s="10" t="str">
        <f t="shared" ca="1" si="0"/>
        <v>TERMINOS CUMPLIDOS</v>
      </c>
      <c r="AH27" s="10">
        <f>WORKDAY(T27,-50,[1]param!$B$2:$B$76)</f>
        <v>45378</v>
      </c>
      <c r="AI27" s="11"/>
      <c r="AJ27" s="11"/>
      <c r="AK27" s="11"/>
      <c r="AL27" s="11"/>
      <c r="AM27" s="11"/>
      <c r="AN27" s="11"/>
    </row>
    <row r="28" spans="1:40" ht="409.5" customHeight="1" x14ac:dyDescent="0.25">
      <c r="A28" s="25">
        <v>27</v>
      </c>
      <c r="B28" s="23" t="s">
        <v>35</v>
      </c>
      <c r="C28" s="37" t="s">
        <v>212</v>
      </c>
      <c r="D28" s="22">
        <v>118</v>
      </c>
      <c r="E28" s="22">
        <v>3</v>
      </c>
      <c r="F28" s="25" t="s">
        <v>173</v>
      </c>
      <c r="G28" s="25">
        <v>42</v>
      </c>
      <c r="H28" s="8" t="s">
        <v>174</v>
      </c>
      <c r="I28" s="30" t="s">
        <v>57</v>
      </c>
      <c r="J28" s="8" t="s">
        <v>67</v>
      </c>
      <c r="K28" s="42" t="s">
        <v>213</v>
      </c>
      <c r="L28" s="25">
        <v>1</v>
      </c>
      <c r="M28" s="26" t="s">
        <v>214</v>
      </c>
      <c r="N28" s="26" t="s">
        <v>215</v>
      </c>
      <c r="O28" s="26" t="s">
        <v>216</v>
      </c>
      <c r="P28" s="8" t="s">
        <v>217</v>
      </c>
      <c r="Q28" s="8" t="s">
        <v>218</v>
      </c>
      <c r="R28" s="36">
        <v>1</v>
      </c>
      <c r="S28" s="34">
        <v>45105</v>
      </c>
      <c r="T28" s="34">
        <v>45291</v>
      </c>
      <c r="U28" s="28">
        <v>1</v>
      </c>
      <c r="V28" s="26" t="s">
        <v>563</v>
      </c>
      <c r="W28" s="29">
        <v>1</v>
      </c>
      <c r="X28" s="29">
        <v>1</v>
      </c>
      <c r="Y28" s="29">
        <v>0.9</v>
      </c>
      <c r="Z28" s="50">
        <v>45309</v>
      </c>
      <c r="AA28" s="51"/>
      <c r="AB28" s="51"/>
      <c r="AC28" s="51"/>
      <c r="AD28" s="12" t="s">
        <v>46</v>
      </c>
      <c r="AE28" s="5" t="s">
        <v>47</v>
      </c>
      <c r="AF28" s="9">
        <f ca="1">NETWORKDAYS(T28,TODAY(),[1]param!$B$2:$B$76)</f>
        <v>181</v>
      </c>
      <c r="AG28" s="10" t="str">
        <f t="shared" ca="1" si="0"/>
        <v>TERMINOS CUMPLIDOS</v>
      </c>
      <c r="AH28" s="10">
        <f>WORKDAY(T28,-50,[1]param!$B$2:$B$76)</f>
        <v>45216</v>
      </c>
      <c r="AI28" s="11"/>
      <c r="AJ28" s="11"/>
      <c r="AK28" s="11"/>
      <c r="AL28" s="11"/>
      <c r="AM28" s="11"/>
      <c r="AN28" s="11"/>
    </row>
    <row r="29" spans="1:40" ht="409.5" customHeight="1" x14ac:dyDescent="0.25">
      <c r="A29" s="25">
        <v>28</v>
      </c>
      <c r="B29" s="23" t="s">
        <v>35</v>
      </c>
      <c r="C29" s="37" t="s">
        <v>219</v>
      </c>
      <c r="D29" s="22">
        <v>118</v>
      </c>
      <c r="E29" s="22">
        <v>3</v>
      </c>
      <c r="F29" s="25" t="s">
        <v>173</v>
      </c>
      <c r="G29" s="25">
        <v>42</v>
      </c>
      <c r="H29" s="8" t="s">
        <v>174</v>
      </c>
      <c r="I29" s="30" t="s">
        <v>66</v>
      </c>
      <c r="J29" s="8" t="s">
        <v>58</v>
      </c>
      <c r="K29" s="42" t="s">
        <v>59</v>
      </c>
      <c r="L29" s="25">
        <v>1</v>
      </c>
      <c r="M29" s="26" t="s">
        <v>220</v>
      </c>
      <c r="N29" s="26" t="s">
        <v>221</v>
      </c>
      <c r="O29" s="26" t="s">
        <v>222</v>
      </c>
      <c r="P29" s="8" t="s">
        <v>152</v>
      </c>
      <c r="Q29" s="8" t="s">
        <v>223</v>
      </c>
      <c r="R29" s="36">
        <v>4</v>
      </c>
      <c r="S29" s="34">
        <v>45105</v>
      </c>
      <c r="T29" s="34">
        <v>45291</v>
      </c>
      <c r="U29" s="28">
        <v>1</v>
      </c>
      <c r="V29" s="32" t="s">
        <v>564</v>
      </c>
      <c r="W29" s="29">
        <v>1</v>
      </c>
      <c r="X29" s="29">
        <v>1</v>
      </c>
      <c r="Y29" s="29">
        <v>0.8</v>
      </c>
      <c r="Z29" s="50">
        <v>45300</v>
      </c>
      <c r="AA29" s="51"/>
      <c r="AB29" s="51"/>
      <c r="AC29" s="51"/>
      <c r="AD29" s="12" t="s">
        <v>46</v>
      </c>
      <c r="AE29" s="5" t="s">
        <v>47</v>
      </c>
      <c r="AF29" s="9">
        <f ca="1">NETWORKDAYS(T29,TODAY(),[1]param!$B$2:$B$76)</f>
        <v>181</v>
      </c>
      <c r="AG29" s="10" t="str">
        <f t="shared" ca="1" si="0"/>
        <v>TERMINOS CUMPLIDOS</v>
      </c>
      <c r="AH29" s="10">
        <f>WORKDAY(T29,-50,[1]param!$B$2:$B$76)</f>
        <v>45216</v>
      </c>
      <c r="AI29" s="11"/>
      <c r="AJ29" s="11"/>
      <c r="AK29" s="11"/>
      <c r="AL29" s="11"/>
      <c r="AM29" s="11"/>
      <c r="AN29" s="11"/>
    </row>
    <row r="30" spans="1:40" ht="300.75" customHeight="1" x14ac:dyDescent="0.25">
      <c r="A30" s="25">
        <v>29</v>
      </c>
      <c r="B30" s="23" t="s">
        <v>35</v>
      </c>
      <c r="C30" s="37" t="s">
        <v>224</v>
      </c>
      <c r="D30" s="22">
        <v>118</v>
      </c>
      <c r="E30" s="22">
        <v>3</v>
      </c>
      <c r="F30" s="25" t="s">
        <v>173</v>
      </c>
      <c r="G30" s="25">
        <v>42</v>
      </c>
      <c r="H30" s="8" t="s">
        <v>174</v>
      </c>
      <c r="I30" s="30" t="s">
        <v>66</v>
      </c>
      <c r="J30" s="8" t="s">
        <v>58</v>
      </c>
      <c r="K30" s="42" t="s">
        <v>59</v>
      </c>
      <c r="L30" s="25">
        <v>2</v>
      </c>
      <c r="M30" s="26" t="s">
        <v>220</v>
      </c>
      <c r="N30" s="26" t="s">
        <v>225</v>
      </c>
      <c r="O30" s="26" t="s">
        <v>226</v>
      </c>
      <c r="P30" s="8" t="s">
        <v>227</v>
      </c>
      <c r="Q30" s="8" t="s">
        <v>228</v>
      </c>
      <c r="R30" s="36">
        <v>1</v>
      </c>
      <c r="S30" s="34">
        <v>45105</v>
      </c>
      <c r="T30" s="34">
        <v>45322</v>
      </c>
      <c r="U30" s="28">
        <v>1</v>
      </c>
      <c r="V30" s="32" t="s">
        <v>229</v>
      </c>
      <c r="W30" s="29">
        <v>1</v>
      </c>
      <c r="X30" s="29">
        <v>1</v>
      </c>
      <c r="Y30" s="29">
        <v>1</v>
      </c>
      <c r="Z30" s="50">
        <v>45300</v>
      </c>
      <c r="AA30" s="51"/>
      <c r="AB30" s="51"/>
      <c r="AC30" s="51"/>
      <c r="AD30" s="12" t="s">
        <v>46</v>
      </c>
      <c r="AE30" s="5" t="s">
        <v>78</v>
      </c>
      <c r="AF30" s="9">
        <f ca="1">NETWORKDAYS(T30,TODAY(),[1]param!$B$2:$B$76)</f>
        <v>161</v>
      </c>
      <c r="AG30" s="10" t="str">
        <f t="shared" ca="1" si="0"/>
        <v>TERMINOS CUMPLIDOS</v>
      </c>
      <c r="AH30" s="10">
        <f>WORKDAY(T30,-50,[1]param!$B$2:$B$76)</f>
        <v>45246</v>
      </c>
      <c r="AI30" s="11"/>
      <c r="AJ30" s="11"/>
      <c r="AK30" s="11"/>
      <c r="AL30" s="11"/>
      <c r="AM30" s="11"/>
      <c r="AN30" s="11"/>
    </row>
    <row r="31" spans="1:40" ht="269.25" customHeight="1" x14ac:dyDescent="0.25">
      <c r="A31" s="25">
        <v>30</v>
      </c>
      <c r="B31" s="23" t="s">
        <v>35</v>
      </c>
      <c r="C31" s="37" t="s">
        <v>230</v>
      </c>
      <c r="D31" s="22">
        <v>118</v>
      </c>
      <c r="E31" s="22">
        <v>3</v>
      </c>
      <c r="F31" s="25" t="s">
        <v>173</v>
      </c>
      <c r="G31" s="25">
        <v>42</v>
      </c>
      <c r="H31" s="8" t="s">
        <v>174</v>
      </c>
      <c r="I31" s="30" t="s">
        <v>66</v>
      </c>
      <c r="J31" s="8" t="s">
        <v>67</v>
      </c>
      <c r="K31" s="42" t="s">
        <v>68</v>
      </c>
      <c r="L31" s="25">
        <v>3</v>
      </c>
      <c r="M31" s="26" t="s">
        <v>220</v>
      </c>
      <c r="N31" s="26" t="s">
        <v>225</v>
      </c>
      <c r="O31" s="26" t="s">
        <v>231</v>
      </c>
      <c r="P31" s="8" t="s">
        <v>232</v>
      </c>
      <c r="Q31" s="8" t="s">
        <v>233</v>
      </c>
      <c r="R31" s="36">
        <v>1</v>
      </c>
      <c r="S31" s="34">
        <v>45105</v>
      </c>
      <c r="T31" s="34">
        <v>45322</v>
      </c>
      <c r="U31" s="28">
        <v>0</v>
      </c>
      <c r="V31" s="32" t="s">
        <v>536</v>
      </c>
      <c r="W31" s="29">
        <v>0</v>
      </c>
      <c r="X31" s="29">
        <v>0</v>
      </c>
      <c r="Y31" s="22"/>
      <c r="Z31" s="50">
        <v>45223</v>
      </c>
      <c r="AA31" s="51"/>
      <c r="AB31" s="51"/>
      <c r="AC31" s="51"/>
      <c r="AD31" s="12" t="s">
        <v>234</v>
      </c>
      <c r="AE31" s="5" t="s">
        <v>184</v>
      </c>
      <c r="AF31" s="9">
        <f ca="1">NETWORKDAYS(T31,TODAY(),[1]param!$B$2:$B$76)</f>
        <v>161</v>
      </c>
      <c r="AG31" s="10" t="str">
        <f t="shared" ca="1" si="0"/>
        <v>TERMINOS CUMPLIDOS</v>
      </c>
      <c r="AH31" s="10">
        <f>WORKDAY(T31,-50,[1]param!$B$2:$B$76)</f>
        <v>45246</v>
      </c>
      <c r="AI31" s="11"/>
      <c r="AJ31" s="11"/>
      <c r="AK31" s="11"/>
      <c r="AL31" s="11"/>
      <c r="AM31" s="11"/>
      <c r="AN31" s="11"/>
    </row>
    <row r="32" spans="1:40" ht="382.5" customHeight="1" x14ac:dyDescent="0.25">
      <c r="A32" s="25">
        <v>31</v>
      </c>
      <c r="B32" s="23" t="s">
        <v>35</v>
      </c>
      <c r="C32" s="37" t="s">
        <v>235</v>
      </c>
      <c r="D32" s="22">
        <v>118</v>
      </c>
      <c r="E32" s="22">
        <v>3</v>
      </c>
      <c r="F32" s="25" t="s">
        <v>173</v>
      </c>
      <c r="G32" s="25">
        <v>42</v>
      </c>
      <c r="H32" s="8" t="s">
        <v>174</v>
      </c>
      <c r="I32" s="30" t="s">
        <v>80</v>
      </c>
      <c r="J32" s="8" t="s">
        <v>67</v>
      </c>
      <c r="K32" s="42" t="s">
        <v>236</v>
      </c>
      <c r="L32" s="25">
        <v>1</v>
      </c>
      <c r="M32" s="26" t="s">
        <v>237</v>
      </c>
      <c r="N32" s="26" t="s">
        <v>238</v>
      </c>
      <c r="O32" s="26" t="s">
        <v>239</v>
      </c>
      <c r="P32" s="8" t="s">
        <v>240</v>
      </c>
      <c r="Q32" s="8" t="s">
        <v>241</v>
      </c>
      <c r="R32" s="36">
        <v>1</v>
      </c>
      <c r="S32" s="34">
        <v>45105</v>
      </c>
      <c r="T32" s="34">
        <v>45322</v>
      </c>
      <c r="U32" s="28">
        <v>1</v>
      </c>
      <c r="V32" s="32" t="s">
        <v>242</v>
      </c>
      <c r="W32" s="29">
        <v>1</v>
      </c>
      <c r="X32" s="29">
        <v>1</v>
      </c>
      <c r="Y32" s="22"/>
      <c r="Z32" s="50">
        <v>45316</v>
      </c>
      <c r="AA32" s="51"/>
      <c r="AB32" s="51"/>
      <c r="AC32" s="51"/>
      <c r="AD32" s="12" t="s">
        <v>46</v>
      </c>
      <c r="AE32" s="14" t="s">
        <v>78</v>
      </c>
      <c r="AF32" s="9">
        <f ca="1">NETWORKDAYS(T32,TODAY(),[1]param!$B$2:$B$76)</f>
        <v>161</v>
      </c>
      <c r="AG32" s="10" t="str">
        <f t="shared" ca="1" si="0"/>
        <v>TERMINOS CUMPLIDOS</v>
      </c>
      <c r="AH32" s="10">
        <f>WORKDAY(T32,-50,[1]param!$B$2:$B$76)</f>
        <v>45246</v>
      </c>
      <c r="AI32" s="11"/>
      <c r="AJ32" s="11"/>
      <c r="AK32" s="11"/>
      <c r="AL32" s="11"/>
      <c r="AM32" s="11"/>
      <c r="AN32" s="11"/>
    </row>
    <row r="33" spans="1:40" ht="331.5" customHeight="1" x14ac:dyDescent="0.25">
      <c r="A33" s="25">
        <v>32</v>
      </c>
      <c r="B33" s="23" t="s">
        <v>35</v>
      </c>
      <c r="C33" s="37" t="s">
        <v>243</v>
      </c>
      <c r="D33" s="22">
        <v>118</v>
      </c>
      <c r="E33" s="22">
        <v>3</v>
      </c>
      <c r="F33" s="25" t="s">
        <v>173</v>
      </c>
      <c r="G33" s="25">
        <v>42</v>
      </c>
      <c r="H33" s="8" t="s">
        <v>174</v>
      </c>
      <c r="I33" s="30" t="s">
        <v>244</v>
      </c>
      <c r="J33" s="8" t="s">
        <v>245</v>
      </c>
      <c r="K33" s="42" t="s">
        <v>246</v>
      </c>
      <c r="L33" s="25">
        <v>1</v>
      </c>
      <c r="M33" s="26" t="s">
        <v>247</v>
      </c>
      <c r="N33" s="26" t="s">
        <v>248</v>
      </c>
      <c r="O33" s="26" t="s">
        <v>249</v>
      </c>
      <c r="P33" s="8" t="s">
        <v>250</v>
      </c>
      <c r="Q33" s="8" t="s">
        <v>251</v>
      </c>
      <c r="R33" s="36">
        <v>1</v>
      </c>
      <c r="S33" s="34">
        <v>45105</v>
      </c>
      <c r="T33" s="34">
        <v>45107</v>
      </c>
      <c r="U33" s="28">
        <v>1</v>
      </c>
      <c r="V33" s="32" t="s">
        <v>565</v>
      </c>
      <c r="W33" s="29">
        <v>1</v>
      </c>
      <c r="X33" s="29">
        <v>1</v>
      </c>
      <c r="Y33" s="29">
        <v>1</v>
      </c>
      <c r="Z33" s="50">
        <v>45140</v>
      </c>
      <c r="AA33" s="51"/>
      <c r="AB33" s="51"/>
      <c r="AC33" s="51"/>
      <c r="AD33" s="15" t="s">
        <v>46</v>
      </c>
      <c r="AE33" s="5" t="s">
        <v>47</v>
      </c>
      <c r="AF33" s="9">
        <f ca="1">NETWORKDAYS(T33,TODAY(),[1]param!$B$2:$B$76)</f>
        <v>303</v>
      </c>
      <c r="AG33" s="10" t="str">
        <f t="shared" ca="1" si="0"/>
        <v>TERMINOS CUMPLIDOS</v>
      </c>
      <c r="AH33" s="10">
        <f>WORKDAY(T33,-50,[1]param!$B$2:$B$76)</f>
        <v>45033</v>
      </c>
      <c r="AI33" s="11"/>
      <c r="AJ33" s="11"/>
      <c r="AK33" s="11"/>
      <c r="AL33" s="11"/>
      <c r="AM33" s="11"/>
      <c r="AN33" s="11"/>
    </row>
    <row r="34" spans="1:40" ht="409.5" customHeight="1" x14ac:dyDescent="0.25">
      <c r="A34" s="25">
        <v>33</v>
      </c>
      <c r="B34" s="23" t="s">
        <v>35</v>
      </c>
      <c r="C34" s="37" t="s">
        <v>252</v>
      </c>
      <c r="D34" s="22">
        <v>118</v>
      </c>
      <c r="E34" s="22">
        <v>3</v>
      </c>
      <c r="F34" s="25" t="s">
        <v>173</v>
      </c>
      <c r="G34" s="25">
        <v>42</v>
      </c>
      <c r="H34" s="8" t="s">
        <v>174</v>
      </c>
      <c r="I34" s="30" t="s">
        <v>253</v>
      </c>
      <c r="J34" s="8" t="s">
        <v>40</v>
      </c>
      <c r="K34" s="42" t="s">
        <v>254</v>
      </c>
      <c r="L34" s="25">
        <v>1</v>
      </c>
      <c r="M34" s="26" t="s">
        <v>255</v>
      </c>
      <c r="N34" s="26" t="s">
        <v>256</v>
      </c>
      <c r="O34" s="26" t="s">
        <v>257</v>
      </c>
      <c r="P34" s="8" t="s">
        <v>227</v>
      </c>
      <c r="Q34" s="8" t="s">
        <v>228</v>
      </c>
      <c r="R34" s="36">
        <v>1</v>
      </c>
      <c r="S34" s="34">
        <v>45105</v>
      </c>
      <c r="T34" s="34">
        <v>45350</v>
      </c>
      <c r="U34" s="28">
        <v>1</v>
      </c>
      <c r="V34" s="32" t="s">
        <v>537</v>
      </c>
      <c r="W34" s="29">
        <v>0</v>
      </c>
      <c r="X34" s="29">
        <v>0</v>
      </c>
      <c r="Y34" s="29">
        <v>0</v>
      </c>
      <c r="Z34" s="50">
        <v>45310</v>
      </c>
      <c r="AA34" s="51"/>
      <c r="AB34" s="51"/>
      <c r="AC34" s="51"/>
      <c r="AD34" s="12" t="s">
        <v>46</v>
      </c>
      <c r="AE34" s="5" t="s">
        <v>78</v>
      </c>
      <c r="AF34" s="9">
        <f ca="1">NETWORKDAYS(T34,TODAY(),[1]param!$B$2:$B$76)</f>
        <v>141</v>
      </c>
      <c r="AG34" s="10" t="str">
        <f t="shared" ca="1" si="0"/>
        <v>TERMINOS CUMPLIDOS</v>
      </c>
      <c r="AH34" s="10">
        <f>WORKDAY(T34,-50,[1]param!$B$2:$B$76)</f>
        <v>45275</v>
      </c>
      <c r="AI34" s="11"/>
      <c r="AJ34" s="11"/>
      <c r="AK34" s="11"/>
      <c r="AL34" s="11"/>
      <c r="AM34" s="11"/>
      <c r="AN34" s="11"/>
    </row>
    <row r="35" spans="1:40" ht="369" customHeight="1" x14ac:dyDescent="0.25">
      <c r="A35" s="25">
        <v>34</v>
      </c>
      <c r="B35" s="23" t="s">
        <v>35</v>
      </c>
      <c r="C35" s="37" t="s">
        <v>258</v>
      </c>
      <c r="D35" s="22">
        <v>118</v>
      </c>
      <c r="E35" s="22">
        <v>3</v>
      </c>
      <c r="F35" s="25" t="s">
        <v>173</v>
      </c>
      <c r="G35" s="25">
        <v>42</v>
      </c>
      <c r="H35" s="8" t="s">
        <v>174</v>
      </c>
      <c r="I35" s="30" t="s">
        <v>253</v>
      </c>
      <c r="J35" s="8" t="s">
        <v>40</v>
      </c>
      <c r="K35" s="42" t="s">
        <v>254</v>
      </c>
      <c r="L35" s="25">
        <v>2</v>
      </c>
      <c r="M35" s="26" t="s">
        <v>255</v>
      </c>
      <c r="N35" s="26" t="s">
        <v>256</v>
      </c>
      <c r="O35" s="26" t="s">
        <v>259</v>
      </c>
      <c r="P35" s="8" t="s">
        <v>260</v>
      </c>
      <c r="Q35" s="8" t="s">
        <v>261</v>
      </c>
      <c r="R35" s="36">
        <v>1</v>
      </c>
      <c r="S35" s="34">
        <v>45105</v>
      </c>
      <c r="T35" s="34">
        <v>45260</v>
      </c>
      <c r="U35" s="28">
        <v>1</v>
      </c>
      <c r="V35" s="32" t="s">
        <v>566</v>
      </c>
      <c r="W35" s="29">
        <v>1</v>
      </c>
      <c r="X35" s="29">
        <v>1</v>
      </c>
      <c r="Y35" s="29">
        <v>0.8</v>
      </c>
      <c r="Z35" s="50">
        <v>45280</v>
      </c>
      <c r="AA35" s="51"/>
      <c r="AB35" s="51"/>
      <c r="AC35" s="51"/>
      <c r="AD35" s="12" t="s">
        <v>46</v>
      </c>
      <c r="AE35" s="5" t="s">
        <v>47</v>
      </c>
      <c r="AF35" s="9">
        <f ca="1">NETWORKDAYS(T35,TODAY(),[1]param!$B$2:$B$76)</f>
        <v>201</v>
      </c>
      <c r="AG35" s="10" t="str">
        <f t="shared" ca="1" si="0"/>
        <v>TERMINOS CUMPLIDOS</v>
      </c>
      <c r="AH35" s="10">
        <f>WORKDAY(T35,-50,[1]param!$B$2:$B$76)</f>
        <v>45187</v>
      </c>
      <c r="AI35" s="11"/>
      <c r="AJ35" s="11"/>
      <c r="AK35" s="11"/>
      <c r="AL35" s="11"/>
      <c r="AM35" s="11"/>
      <c r="AN35" s="11"/>
    </row>
    <row r="36" spans="1:40" ht="409.5" customHeight="1" x14ac:dyDescent="0.25">
      <c r="A36" s="25">
        <v>35</v>
      </c>
      <c r="B36" s="23" t="s">
        <v>35</v>
      </c>
      <c r="C36" s="37" t="s">
        <v>262</v>
      </c>
      <c r="D36" s="22">
        <v>118</v>
      </c>
      <c r="E36" s="22">
        <v>3</v>
      </c>
      <c r="F36" s="25" t="s">
        <v>173</v>
      </c>
      <c r="G36" s="25">
        <v>42</v>
      </c>
      <c r="H36" s="8" t="s">
        <v>174</v>
      </c>
      <c r="I36" s="30" t="s">
        <v>253</v>
      </c>
      <c r="J36" s="8" t="s">
        <v>40</v>
      </c>
      <c r="K36" s="42" t="s">
        <v>254</v>
      </c>
      <c r="L36" s="25">
        <v>3</v>
      </c>
      <c r="M36" s="26" t="s">
        <v>255</v>
      </c>
      <c r="N36" s="26" t="s">
        <v>263</v>
      </c>
      <c r="O36" s="26" t="s">
        <v>264</v>
      </c>
      <c r="P36" s="8" t="s">
        <v>227</v>
      </c>
      <c r="Q36" s="8" t="s">
        <v>228</v>
      </c>
      <c r="R36" s="36">
        <v>1</v>
      </c>
      <c r="S36" s="34">
        <v>45105</v>
      </c>
      <c r="T36" s="34">
        <v>45350</v>
      </c>
      <c r="U36" s="28">
        <v>1</v>
      </c>
      <c r="V36" s="43" t="s">
        <v>538</v>
      </c>
      <c r="W36" s="29">
        <v>1</v>
      </c>
      <c r="X36" s="29">
        <v>0.1</v>
      </c>
      <c r="Y36" s="29">
        <v>0.1</v>
      </c>
      <c r="Z36" s="50">
        <v>45310</v>
      </c>
      <c r="AA36" s="51"/>
      <c r="AB36" s="51"/>
      <c r="AC36" s="51"/>
      <c r="AD36" s="12" t="s">
        <v>46</v>
      </c>
      <c r="AE36" s="5" t="s">
        <v>78</v>
      </c>
      <c r="AF36" s="9">
        <f ca="1">NETWORKDAYS(T36,TODAY(),[1]param!$B$2:$B$76)</f>
        <v>141</v>
      </c>
      <c r="AG36" s="10" t="str">
        <f t="shared" ca="1" si="0"/>
        <v>TERMINOS CUMPLIDOS</v>
      </c>
      <c r="AH36" s="10">
        <f>WORKDAY(T36,-50,[1]param!$B$2:$B$76)</f>
        <v>45275</v>
      </c>
      <c r="AI36" s="11"/>
      <c r="AJ36" s="11"/>
      <c r="AK36" s="11"/>
      <c r="AL36" s="11"/>
      <c r="AM36" s="11"/>
      <c r="AN36" s="11"/>
    </row>
    <row r="37" spans="1:40" ht="408" customHeight="1" x14ac:dyDescent="0.25">
      <c r="A37" s="25">
        <v>36</v>
      </c>
      <c r="B37" s="23" t="s">
        <v>35</v>
      </c>
      <c r="C37" s="37" t="s">
        <v>265</v>
      </c>
      <c r="D37" s="22">
        <v>118</v>
      </c>
      <c r="E37" s="22">
        <v>3</v>
      </c>
      <c r="F37" s="25" t="s">
        <v>173</v>
      </c>
      <c r="G37" s="25">
        <v>42</v>
      </c>
      <c r="H37" s="8" t="s">
        <v>174</v>
      </c>
      <c r="I37" s="30" t="s">
        <v>253</v>
      </c>
      <c r="J37" s="8" t="s">
        <v>40</v>
      </c>
      <c r="K37" s="42" t="s">
        <v>254</v>
      </c>
      <c r="L37" s="25">
        <v>4</v>
      </c>
      <c r="M37" s="26" t="s">
        <v>255</v>
      </c>
      <c r="N37" s="26" t="s">
        <v>263</v>
      </c>
      <c r="O37" s="26" t="s">
        <v>266</v>
      </c>
      <c r="P37" s="8" t="s">
        <v>267</v>
      </c>
      <c r="Q37" s="8" t="s">
        <v>268</v>
      </c>
      <c r="R37" s="36">
        <v>1</v>
      </c>
      <c r="S37" s="34">
        <v>45105</v>
      </c>
      <c r="T37" s="34">
        <v>45260</v>
      </c>
      <c r="U37" s="28">
        <v>1</v>
      </c>
      <c r="V37" s="32" t="s">
        <v>567</v>
      </c>
      <c r="W37" s="29">
        <v>1</v>
      </c>
      <c r="X37" s="29">
        <v>1</v>
      </c>
      <c r="Y37" s="29">
        <v>0.85</v>
      </c>
      <c r="Z37" s="50">
        <v>45280</v>
      </c>
      <c r="AA37" s="51"/>
      <c r="AB37" s="51"/>
      <c r="AC37" s="51"/>
      <c r="AD37" s="12" t="s">
        <v>46</v>
      </c>
      <c r="AE37" s="5" t="s">
        <v>47</v>
      </c>
      <c r="AF37" s="9">
        <f ca="1">NETWORKDAYS(T37,TODAY(),[1]param!$B$2:$B$76)</f>
        <v>201</v>
      </c>
      <c r="AG37" s="10" t="str">
        <f t="shared" ca="1" si="0"/>
        <v>TERMINOS CUMPLIDOS</v>
      </c>
      <c r="AH37" s="10">
        <f>WORKDAY(T37,-50,[1]param!$B$2:$B$76)</f>
        <v>45187</v>
      </c>
      <c r="AI37" s="11"/>
      <c r="AJ37" s="11"/>
      <c r="AK37" s="11"/>
      <c r="AL37" s="11"/>
      <c r="AM37" s="11"/>
      <c r="AN37" s="11"/>
    </row>
    <row r="38" spans="1:40" ht="395.25" customHeight="1" x14ac:dyDescent="0.25">
      <c r="A38" s="25">
        <v>37</v>
      </c>
      <c r="B38" s="23" t="s">
        <v>35</v>
      </c>
      <c r="C38" s="37" t="s">
        <v>269</v>
      </c>
      <c r="D38" s="22">
        <v>118</v>
      </c>
      <c r="E38" s="22">
        <v>3</v>
      </c>
      <c r="F38" s="25" t="s">
        <v>173</v>
      </c>
      <c r="G38" s="25">
        <v>42</v>
      </c>
      <c r="H38" s="8" t="s">
        <v>174</v>
      </c>
      <c r="I38" s="30" t="s">
        <v>253</v>
      </c>
      <c r="J38" s="8" t="s">
        <v>40</v>
      </c>
      <c r="K38" s="42" t="s">
        <v>254</v>
      </c>
      <c r="L38" s="25">
        <v>5</v>
      </c>
      <c r="M38" s="26" t="s">
        <v>255</v>
      </c>
      <c r="N38" s="26" t="s">
        <v>270</v>
      </c>
      <c r="O38" s="26" t="s">
        <v>271</v>
      </c>
      <c r="P38" s="8" t="s">
        <v>267</v>
      </c>
      <c r="Q38" s="8" t="s">
        <v>268</v>
      </c>
      <c r="R38" s="36">
        <v>1</v>
      </c>
      <c r="S38" s="34">
        <v>45105</v>
      </c>
      <c r="T38" s="34">
        <v>45260</v>
      </c>
      <c r="U38" s="28">
        <v>1</v>
      </c>
      <c r="V38" s="32" t="s">
        <v>568</v>
      </c>
      <c r="W38" s="29">
        <v>1</v>
      </c>
      <c r="X38" s="29">
        <v>1</v>
      </c>
      <c r="Y38" s="29">
        <v>0.85</v>
      </c>
      <c r="Z38" s="50">
        <v>45280</v>
      </c>
      <c r="AA38" s="51"/>
      <c r="AB38" s="51"/>
      <c r="AC38" s="51"/>
      <c r="AD38" s="12" t="s">
        <v>46</v>
      </c>
      <c r="AE38" s="5" t="s">
        <v>47</v>
      </c>
      <c r="AF38" s="9">
        <f ca="1">NETWORKDAYS(T38,TODAY(),[1]param!$B$2:$B$76)</f>
        <v>201</v>
      </c>
      <c r="AG38" s="10" t="str">
        <f t="shared" ca="1" si="0"/>
        <v>TERMINOS CUMPLIDOS</v>
      </c>
      <c r="AH38" s="10">
        <f>WORKDAY(T38,-50,[1]param!$B$2:$B$76)</f>
        <v>45187</v>
      </c>
      <c r="AI38" s="11"/>
      <c r="AJ38" s="11"/>
      <c r="AK38" s="11"/>
      <c r="AL38" s="11"/>
      <c r="AM38" s="11"/>
      <c r="AN38" s="11"/>
    </row>
    <row r="39" spans="1:40" ht="409.5" customHeight="1" x14ac:dyDescent="0.25">
      <c r="A39" s="25">
        <v>38</v>
      </c>
      <c r="B39" s="23" t="s">
        <v>35</v>
      </c>
      <c r="C39" s="37" t="s">
        <v>272</v>
      </c>
      <c r="D39" s="22">
        <v>118</v>
      </c>
      <c r="E39" s="22">
        <v>3</v>
      </c>
      <c r="F39" s="25" t="s">
        <v>173</v>
      </c>
      <c r="G39" s="25">
        <v>42</v>
      </c>
      <c r="H39" s="8" t="s">
        <v>174</v>
      </c>
      <c r="I39" s="30" t="s">
        <v>253</v>
      </c>
      <c r="J39" s="8" t="s">
        <v>67</v>
      </c>
      <c r="K39" s="42" t="s">
        <v>68</v>
      </c>
      <c r="L39" s="25">
        <v>6</v>
      </c>
      <c r="M39" s="26" t="s">
        <v>255</v>
      </c>
      <c r="N39" s="26" t="s">
        <v>270</v>
      </c>
      <c r="O39" s="26" t="s">
        <v>273</v>
      </c>
      <c r="P39" s="8" t="s">
        <v>274</v>
      </c>
      <c r="Q39" s="8" t="s">
        <v>275</v>
      </c>
      <c r="R39" s="36">
        <v>1</v>
      </c>
      <c r="S39" s="34">
        <v>45105</v>
      </c>
      <c r="T39" s="34">
        <v>45322</v>
      </c>
      <c r="U39" s="28">
        <v>0</v>
      </c>
      <c r="V39" s="32" t="s">
        <v>276</v>
      </c>
      <c r="W39" s="29">
        <v>0</v>
      </c>
      <c r="X39" s="29">
        <v>0</v>
      </c>
      <c r="Y39" s="22"/>
      <c r="Z39" s="50">
        <v>45254</v>
      </c>
      <c r="AA39" s="51"/>
      <c r="AB39" s="51"/>
      <c r="AC39" s="51"/>
      <c r="AD39" s="12" t="s">
        <v>234</v>
      </c>
      <c r="AE39" s="5" t="s">
        <v>184</v>
      </c>
      <c r="AF39" s="9">
        <f ca="1">NETWORKDAYS(T39,TODAY(),[1]param!$B$2:$B$76)</f>
        <v>161</v>
      </c>
      <c r="AG39" s="10" t="str">
        <f t="shared" ca="1" si="0"/>
        <v>TERMINOS CUMPLIDOS</v>
      </c>
      <c r="AH39" s="10">
        <f>WORKDAY(T39,-50,[1]param!$B$2:$B$76)</f>
        <v>45246</v>
      </c>
      <c r="AI39" s="11"/>
      <c r="AJ39" s="11"/>
      <c r="AK39" s="11"/>
      <c r="AL39" s="11"/>
      <c r="AM39" s="11"/>
      <c r="AN39" s="11"/>
    </row>
    <row r="40" spans="1:40" ht="409.5" customHeight="1" x14ac:dyDescent="0.25">
      <c r="A40" s="25">
        <v>39</v>
      </c>
      <c r="B40" s="23" t="s">
        <v>35</v>
      </c>
      <c r="C40" s="37" t="s">
        <v>277</v>
      </c>
      <c r="D40" s="22">
        <v>118</v>
      </c>
      <c r="E40" s="22">
        <v>3</v>
      </c>
      <c r="F40" s="25" t="s">
        <v>173</v>
      </c>
      <c r="G40" s="25">
        <v>42</v>
      </c>
      <c r="H40" s="8" t="s">
        <v>174</v>
      </c>
      <c r="I40" s="30" t="s">
        <v>253</v>
      </c>
      <c r="J40" s="8" t="s">
        <v>40</v>
      </c>
      <c r="K40" s="42" t="s">
        <v>254</v>
      </c>
      <c r="L40" s="25">
        <v>7</v>
      </c>
      <c r="M40" s="26" t="s">
        <v>255</v>
      </c>
      <c r="N40" s="26" t="s">
        <v>278</v>
      </c>
      <c r="O40" s="26" t="s">
        <v>279</v>
      </c>
      <c r="P40" s="8" t="s">
        <v>232</v>
      </c>
      <c r="Q40" s="8" t="s">
        <v>233</v>
      </c>
      <c r="R40" s="36">
        <v>1</v>
      </c>
      <c r="S40" s="34">
        <v>45105</v>
      </c>
      <c r="T40" s="34">
        <v>45291</v>
      </c>
      <c r="U40" s="28">
        <v>1</v>
      </c>
      <c r="V40" s="32" t="s">
        <v>569</v>
      </c>
      <c r="W40" s="29">
        <v>1</v>
      </c>
      <c r="X40" s="29">
        <v>1</v>
      </c>
      <c r="Y40" s="29">
        <v>0.8</v>
      </c>
      <c r="Z40" s="50">
        <v>45291</v>
      </c>
      <c r="AA40" s="51"/>
      <c r="AB40" s="51"/>
      <c r="AC40" s="51"/>
      <c r="AD40" s="12" t="s">
        <v>46</v>
      </c>
      <c r="AE40" s="5" t="s">
        <v>47</v>
      </c>
      <c r="AF40" s="9">
        <f ca="1">NETWORKDAYS(T40,TODAY(),[1]param!$B$2:$B$76)</f>
        <v>181</v>
      </c>
      <c r="AG40" s="10" t="str">
        <f t="shared" ca="1" si="0"/>
        <v>TERMINOS CUMPLIDOS</v>
      </c>
      <c r="AH40" s="10">
        <f>WORKDAY(T40,-50,[1]param!$B$2:$B$76)</f>
        <v>45216</v>
      </c>
      <c r="AI40" s="11"/>
      <c r="AJ40" s="11"/>
      <c r="AK40" s="11"/>
      <c r="AL40" s="11"/>
      <c r="AM40" s="11"/>
      <c r="AN40" s="11"/>
    </row>
    <row r="41" spans="1:40" ht="408" customHeight="1" x14ac:dyDescent="0.25">
      <c r="A41" s="25">
        <v>40</v>
      </c>
      <c r="B41" s="23" t="s">
        <v>35</v>
      </c>
      <c r="C41" s="37" t="s">
        <v>280</v>
      </c>
      <c r="D41" s="22">
        <v>118</v>
      </c>
      <c r="E41" s="22">
        <v>3</v>
      </c>
      <c r="F41" s="25" t="s">
        <v>173</v>
      </c>
      <c r="G41" s="25">
        <v>42</v>
      </c>
      <c r="H41" s="8" t="s">
        <v>174</v>
      </c>
      <c r="I41" s="30" t="s">
        <v>253</v>
      </c>
      <c r="J41" s="8" t="s">
        <v>40</v>
      </c>
      <c r="K41" s="42" t="s">
        <v>254</v>
      </c>
      <c r="L41" s="25">
        <v>8</v>
      </c>
      <c r="M41" s="26" t="s">
        <v>255</v>
      </c>
      <c r="N41" s="26" t="s">
        <v>281</v>
      </c>
      <c r="O41" s="26" t="s">
        <v>282</v>
      </c>
      <c r="P41" s="44" t="s">
        <v>283</v>
      </c>
      <c r="Q41" s="8" t="s">
        <v>284</v>
      </c>
      <c r="R41" s="36">
        <v>1</v>
      </c>
      <c r="S41" s="34">
        <v>45105</v>
      </c>
      <c r="T41" s="34">
        <v>45260</v>
      </c>
      <c r="U41" s="28">
        <v>1</v>
      </c>
      <c r="V41" s="32" t="s">
        <v>570</v>
      </c>
      <c r="W41" s="29">
        <v>0.47</v>
      </c>
      <c r="X41" s="29">
        <v>1</v>
      </c>
      <c r="Y41" s="29">
        <v>0.9</v>
      </c>
      <c r="Z41" s="50">
        <v>45280</v>
      </c>
      <c r="AA41" s="51"/>
      <c r="AB41" s="51"/>
      <c r="AC41" s="51"/>
      <c r="AD41" s="12" t="s">
        <v>46</v>
      </c>
      <c r="AE41" s="5" t="s">
        <v>47</v>
      </c>
      <c r="AF41" s="9">
        <f ca="1">NETWORKDAYS(T41,TODAY(),[1]param!$B$2:$B$76)</f>
        <v>201</v>
      </c>
      <c r="AG41" s="10" t="str">
        <f t="shared" ca="1" si="0"/>
        <v>TERMINOS CUMPLIDOS</v>
      </c>
      <c r="AH41" s="10">
        <f>WORKDAY(T41,-50,[1]param!$B$2:$B$76)</f>
        <v>45187</v>
      </c>
      <c r="AI41" s="11"/>
      <c r="AJ41" s="11"/>
      <c r="AK41" s="11"/>
      <c r="AL41" s="11"/>
      <c r="AM41" s="11"/>
      <c r="AN41" s="11"/>
    </row>
    <row r="42" spans="1:40" ht="409.5" customHeight="1" x14ac:dyDescent="0.25">
      <c r="A42" s="25">
        <v>41</v>
      </c>
      <c r="B42" s="23" t="s">
        <v>35</v>
      </c>
      <c r="C42" s="37" t="s">
        <v>285</v>
      </c>
      <c r="D42" s="22">
        <v>118</v>
      </c>
      <c r="E42" s="22">
        <v>3</v>
      </c>
      <c r="F42" s="25" t="s">
        <v>173</v>
      </c>
      <c r="G42" s="25">
        <v>42</v>
      </c>
      <c r="H42" s="8" t="s">
        <v>174</v>
      </c>
      <c r="I42" s="30" t="s">
        <v>253</v>
      </c>
      <c r="J42" s="8" t="s">
        <v>286</v>
      </c>
      <c r="K42" s="42" t="s">
        <v>287</v>
      </c>
      <c r="L42" s="25">
        <v>9</v>
      </c>
      <c r="M42" s="26" t="s">
        <v>255</v>
      </c>
      <c r="N42" s="26" t="s">
        <v>281</v>
      </c>
      <c r="O42" s="26" t="s">
        <v>288</v>
      </c>
      <c r="P42" s="8" t="s">
        <v>267</v>
      </c>
      <c r="Q42" s="8" t="s">
        <v>289</v>
      </c>
      <c r="R42" s="36">
        <v>1</v>
      </c>
      <c r="S42" s="34">
        <v>45105</v>
      </c>
      <c r="T42" s="34">
        <v>45291</v>
      </c>
      <c r="U42" s="28">
        <v>1</v>
      </c>
      <c r="V42" s="32" t="s">
        <v>571</v>
      </c>
      <c r="W42" s="29">
        <v>1</v>
      </c>
      <c r="X42" s="29">
        <v>0.9</v>
      </c>
      <c r="Y42" s="45">
        <v>2.3E-2</v>
      </c>
      <c r="Z42" s="50">
        <v>45291</v>
      </c>
      <c r="AA42" s="51"/>
      <c r="AB42" s="51"/>
      <c r="AC42" s="51"/>
      <c r="AD42" s="12" t="s">
        <v>46</v>
      </c>
      <c r="AE42" s="5" t="s">
        <v>47</v>
      </c>
      <c r="AF42" s="9">
        <f ca="1">NETWORKDAYS(T42,TODAY(),[1]param!$B$2:$B$76)</f>
        <v>181</v>
      </c>
      <c r="AG42" s="10" t="str">
        <f t="shared" ca="1" si="0"/>
        <v>TERMINOS CUMPLIDOS</v>
      </c>
      <c r="AH42" s="10">
        <f>WORKDAY(T42,-50,[1]param!$B$2:$B$76)</f>
        <v>45216</v>
      </c>
      <c r="AI42" s="11"/>
      <c r="AJ42" s="11"/>
      <c r="AK42" s="11"/>
      <c r="AL42" s="11"/>
      <c r="AM42" s="11"/>
      <c r="AN42" s="11"/>
    </row>
    <row r="43" spans="1:40" ht="279" customHeight="1" x14ac:dyDescent="0.25">
      <c r="A43" s="25">
        <v>42</v>
      </c>
      <c r="B43" s="23" t="s">
        <v>35</v>
      </c>
      <c r="C43" s="37" t="s">
        <v>290</v>
      </c>
      <c r="D43" s="22">
        <v>118</v>
      </c>
      <c r="E43" s="22">
        <v>3</v>
      </c>
      <c r="F43" s="25" t="s">
        <v>173</v>
      </c>
      <c r="G43" s="25">
        <v>42</v>
      </c>
      <c r="H43" s="8" t="s">
        <v>174</v>
      </c>
      <c r="I43" s="30" t="s">
        <v>253</v>
      </c>
      <c r="J43" s="8" t="s">
        <v>58</v>
      </c>
      <c r="K43" s="42" t="s">
        <v>59</v>
      </c>
      <c r="L43" s="25">
        <v>10</v>
      </c>
      <c r="M43" s="26" t="s">
        <v>255</v>
      </c>
      <c r="N43" s="26" t="s">
        <v>221</v>
      </c>
      <c r="O43" s="26" t="s">
        <v>291</v>
      </c>
      <c r="P43" s="8" t="s">
        <v>292</v>
      </c>
      <c r="Q43" s="8" t="s">
        <v>223</v>
      </c>
      <c r="R43" s="36">
        <v>4</v>
      </c>
      <c r="S43" s="34">
        <v>45105</v>
      </c>
      <c r="T43" s="34">
        <v>45429</v>
      </c>
      <c r="U43" s="28">
        <v>1</v>
      </c>
      <c r="V43" s="32" t="s">
        <v>293</v>
      </c>
      <c r="W43" s="29">
        <v>1</v>
      </c>
      <c r="X43" s="29">
        <v>1</v>
      </c>
      <c r="Y43" s="29">
        <v>1</v>
      </c>
      <c r="Z43" s="50">
        <v>45300</v>
      </c>
      <c r="AA43" s="51"/>
      <c r="AB43" s="51"/>
      <c r="AC43" s="51"/>
      <c r="AD43" s="12" t="s">
        <v>46</v>
      </c>
      <c r="AE43" s="5" t="s">
        <v>78</v>
      </c>
      <c r="AF43" s="9">
        <f ca="1">NETWORKDAYS(T43,TODAY(),[1]param!$B$2:$B$76)</f>
        <v>89</v>
      </c>
      <c r="AG43" s="10" t="str">
        <f t="shared" ca="1" si="0"/>
        <v>TERMINOS CUMPLIDOS</v>
      </c>
      <c r="AH43" s="10">
        <f>WORKDAY(T43,-50,[1]param!$B$2:$B$76)</f>
        <v>45352</v>
      </c>
      <c r="AI43" s="11"/>
      <c r="AJ43" s="11"/>
      <c r="AK43" s="11"/>
      <c r="AL43" s="11"/>
      <c r="AM43" s="11"/>
      <c r="AN43" s="11"/>
    </row>
    <row r="44" spans="1:40" ht="409.5" customHeight="1" x14ac:dyDescent="0.25">
      <c r="A44" s="25">
        <v>43</v>
      </c>
      <c r="B44" s="23" t="s">
        <v>35</v>
      </c>
      <c r="C44" s="37" t="s">
        <v>294</v>
      </c>
      <c r="D44" s="22">
        <v>118</v>
      </c>
      <c r="E44" s="22">
        <v>3</v>
      </c>
      <c r="F44" s="25" t="s">
        <v>173</v>
      </c>
      <c r="G44" s="25">
        <v>42</v>
      </c>
      <c r="H44" s="8" t="s">
        <v>174</v>
      </c>
      <c r="I44" s="30" t="s">
        <v>295</v>
      </c>
      <c r="J44" s="8" t="s">
        <v>175</v>
      </c>
      <c r="K44" s="42" t="s">
        <v>296</v>
      </c>
      <c r="L44" s="25">
        <v>1</v>
      </c>
      <c r="M44" s="26" t="s">
        <v>297</v>
      </c>
      <c r="N44" s="26" t="s">
        <v>298</v>
      </c>
      <c r="O44" s="26" t="s">
        <v>299</v>
      </c>
      <c r="P44" s="8" t="s">
        <v>300</v>
      </c>
      <c r="Q44" s="8" t="s">
        <v>301</v>
      </c>
      <c r="R44" s="36">
        <v>1</v>
      </c>
      <c r="S44" s="34">
        <v>45105</v>
      </c>
      <c r="T44" s="34">
        <v>45291</v>
      </c>
      <c r="U44" s="28">
        <v>1</v>
      </c>
      <c r="V44" s="32" t="s">
        <v>572</v>
      </c>
      <c r="W44" s="29">
        <v>1</v>
      </c>
      <c r="X44" s="29">
        <v>1</v>
      </c>
      <c r="Y44" s="22"/>
      <c r="Z44" s="50">
        <v>45301</v>
      </c>
      <c r="AA44" s="51"/>
      <c r="AB44" s="51"/>
      <c r="AC44" s="51"/>
      <c r="AD44" s="12" t="s">
        <v>46</v>
      </c>
      <c r="AE44" s="5" t="s">
        <v>47</v>
      </c>
      <c r="AF44" s="9">
        <f ca="1">NETWORKDAYS(T44,TODAY(),[1]param!$B$2:$B$76)</f>
        <v>181</v>
      </c>
      <c r="AG44" s="10" t="str">
        <f t="shared" ca="1" si="0"/>
        <v>TERMINOS CUMPLIDOS</v>
      </c>
      <c r="AH44" s="10">
        <f>WORKDAY(T44,-50,[1]param!$B$2:$B$76)</f>
        <v>45216</v>
      </c>
      <c r="AI44" s="11"/>
      <c r="AJ44" s="11"/>
      <c r="AK44" s="11"/>
      <c r="AL44" s="11"/>
      <c r="AM44" s="11"/>
      <c r="AN44" s="11"/>
    </row>
    <row r="45" spans="1:40" ht="393" customHeight="1" x14ac:dyDescent="0.25">
      <c r="A45" s="25">
        <v>44</v>
      </c>
      <c r="B45" s="23" t="s">
        <v>35</v>
      </c>
      <c r="C45" s="37" t="s">
        <v>302</v>
      </c>
      <c r="D45" s="22">
        <v>118</v>
      </c>
      <c r="E45" s="22">
        <v>3</v>
      </c>
      <c r="F45" s="25" t="s">
        <v>173</v>
      </c>
      <c r="G45" s="25">
        <v>52</v>
      </c>
      <c r="H45" s="8" t="s">
        <v>303</v>
      </c>
      <c r="I45" s="30" t="s">
        <v>156</v>
      </c>
      <c r="J45" s="8" t="s">
        <v>304</v>
      </c>
      <c r="K45" s="42" t="s">
        <v>304</v>
      </c>
      <c r="L45" s="25">
        <v>1</v>
      </c>
      <c r="M45" s="26" t="s">
        <v>305</v>
      </c>
      <c r="N45" s="26" t="s">
        <v>306</v>
      </c>
      <c r="O45" s="26" t="s">
        <v>307</v>
      </c>
      <c r="P45" s="8" t="s">
        <v>308</v>
      </c>
      <c r="Q45" s="8" t="s">
        <v>309</v>
      </c>
      <c r="R45" s="36">
        <v>1</v>
      </c>
      <c r="S45" s="34">
        <v>45189</v>
      </c>
      <c r="T45" s="34">
        <v>45412</v>
      </c>
      <c r="U45" s="28">
        <v>1</v>
      </c>
      <c r="V45" s="32" t="s">
        <v>539</v>
      </c>
      <c r="W45" s="29">
        <v>1</v>
      </c>
      <c r="X45" s="29">
        <v>1</v>
      </c>
      <c r="Y45" s="22"/>
      <c r="Z45" s="50">
        <v>45279</v>
      </c>
      <c r="AA45" s="51"/>
      <c r="AB45" s="51"/>
      <c r="AC45" s="51"/>
      <c r="AD45" s="12" t="s">
        <v>46</v>
      </c>
      <c r="AE45" s="5" t="s">
        <v>78</v>
      </c>
      <c r="AF45" s="9">
        <f ca="1">NETWORKDAYS(T45,TODAY(),[1]param!$B$2:$B$76)</f>
        <v>100</v>
      </c>
      <c r="AG45" s="10" t="str">
        <f t="shared" ca="1" si="0"/>
        <v>TERMINOS CUMPLIDOS</v>
      </c>
      <c r="AH45" s="10">
        <f>WORKDAY(T45,-50,[1]param!$B$2:$B$76)</f>
        <v>45337</v>
      </c>
      <c r="AI45" s="11"/>
      <c r="AJ45" s="11"/>
      <c r="AK45" s="11"/>
      <c r="AL45" s="11"/>
      <c r="AM45" s="11"/>
      <c r="AN45" s="11"/>
    </row>
    <row r="46" spans="1:40" ht="293.25" customHeight="1" x14ac:dyDescent="0.25">
      <c r="A46" s="25">
        <v>45</v>
      </c>
      <c r="B46" s="23" t="s">
        <v>35</v>
      </c>
      <c r="C46" s="37" t="s">
        <v>310</v>
      </c>
      <c r="D46" s="22">
        <v>118</v>
      </c>
      <c r="E46" s="22">
        <v>3</v>
      </c>
      <c r="F46" s="25" t="s">
        <v>173</v>
      </c>
      <c r="G46" s="25">
        <v>52</v>
      </c>
      <c r="H46" s="8" t="s">
        <v>303</v>
      </c>
      <c r="I46" s="30" t="s">
        <v>156</v>
      </c>
      <c r="J46" s="8" t="s">
        <v>304</v>
      </c>
      <c r="K46" s="42" t="s">
        <v>304</v>
      </c>
      <c r="L46" s="25">
        <v>2</v>
      </c>
      <c r="M46" s="26" t="s">
        <v>305</v>
      </c>
      <c r="N46" s="26" t="s">
        <v>306</v>
      </c>
      <c r="O46" s="26" t="s">
        <v>311</v>
      </c>
      <c r="P46" s="8" t="s">
        <v>312</v>
      </c>
      <c r="Q46" s="8" t="s">
        <v>313</v>
      </c>
      <c r="R46" s="36">
        <v>3</v>
      </c>
      <c r="S46" s="34">
        <v>45189</v>
      </c>
      <c r="T46" s="34">
        <v>45554</v>
      </c>
      <c r="U46" s="28">
        <v>0.33</v>
      </c>
      <c r="V46" s="32" t="s">
        <v>540</v>
      </c>
      <c r="W46" s="29">
        <v>0.33</v>
      </c>
      <c r="X46" s="29">
        <v>0.33</v>
      </c>
      <c r="Y46" s="22"/>
      <c r="Z46" s="50">
        <v>45279</v>
      </c>
      <c r="AA46" s="51"/>
      <c r="AB46" s="51"/>
      <c r="AC46" s="51"/>
      <c r="AD46" s="12" t="s">
        <v>183</v>
      </c>
      <c r="AE46" s="5" t="s">
        <v>184</v>
      </c>
      <c r="AF46" s="9">
        <f ca="1">NETWORKDAYS(T46,TODAY(),[1]param!$B$2:$B$76)</f>
        <v>5</v>
      </c>
      <c r="AG46" s="10" t="str">
        <f t="shared" ca="1" si="0"/>
        <v>TERMINOS CUMPLIDOS</v>
      </c>
      <c r="AH46" s="10">
        <f>WORKDAY(T46,-50,[1]param!$B$2:$B$76)</f>
        <v>45482</v>
      </c>
      <c r="AI46" s="11"/>
      <c r="AJ46" s="11"/>
      <c r="AK46" s="11"/>
      <c r="AL46" s="11"/>
      <c r="AM46" s="11"/>
      <c r="AN46" s="11"/>
    </row>
    <row r="47" spans="1:40" ht="360.75" customHeight="1" x14ac:dyDescent="0.25">
      <c r="A47" s="25">
        <v>46</v>
      </c>
      <c r="B47" s="23" t="s">
        <v>35</v>
      </c>
      <c r="C47" s="37" t="s">
        <v>314</v>
      </c>
      <c r="D47" s="22">
        <v>118</v>
      </c>
      <c r="E47" s="22">
        <v>3</v>
      </c>
      <c r="F47" s="25" t="s">
        <v>173</v>
      </c>
      <c r="G47" s="25">
        <v>52</v>
      </c>
      <c r="H47" s="8" t="s">
        <v>303</v>
      </c>
      <c r="I47" s="30" t="s">
        <v>186</v>
      </c>
      <c r="J47" s="8" t="s">
        <v>304</v>
      </c>
      <c r="K47" s="42" t="s">
        <v>304</v>
      </c>
      <c r="L47" s="25">
        <v>1</v>
      </c>
      <c r="M47" s="26" t="s">
        <v>315</v>
      </c>
      <c r="N47" s="26" t="s">
        <v>316</v>
      </c>
      <c r="O47" s="26" t="s">
        <v>317</v>
      </c>
      <c r="P47" s="8" t="s">
        <v>318</v>
      </c>
      <c r="Q47" s="8" t="s">
        <v>319</v>
      </c>
      <c r="R47" s="36">
        <v>2</v>
      </c>
      <c r="S47" s="34">
        <v>45199</v>
      </c>
      <c r="T47" s="34">
        <v>45554</v>
      </c>
      <c r="U47" s="28">
        <v>0.5</v>
      </c>
      <c r="V47" s="32" t="s">
        <v>541</v>
      </c>
      <c r="W47" s="29">
        <v>0.5</v>
      </c>
      <c r="X47" s="29">
        <v>0.5</v>
      </c>
      <c r="Y47" s="22"/>
      <c r="Z47" s="50">
        <v>45279</v>
      </c>
      <c r="AA47" s="51"/>
      <c r="AB47" s="51"/>
      <c r="AC47" s="51"/>
      <c r="AD47" s="12" t="s">
        <v>183</v>
      </c>
      <c r="AE47" s="5" t="s">
        <v>184</v>
      </c>
      <c r="AF47" s="9">
        <f ca="1">NETWORKDAYS(T47,TODAY(),[1]param!$B$2:$B$76)</f>
        <v>5</v>
      </c>
      <c r="AG47" s="10" t="str">
        <f t="shared" ca="1" si="0"/>
        <v>TERMINOS CUMPLIDOS</v>
      </c>
      <c r="AH47" s="10">
        <f>WORKDAY(T47,-50,[1]param!$B$2:$B$76)</f>
        <v>45482</v>
      </c>
      <c r="AI47" s="11"/>
      <c r="AJ47" s="11"/>
      <c r="AK47" s="11"/>
      <c r="AL47" s="11"/>
      <c r="AM47" s="11"/>
      <c r="AN47" s="11"/>
    </row>
    <row r="48" spans="1:40" ht="344.25" customHeight="1" x14ac:dyDescent="0.25">
      <c r="A48" s="25">
        <v>47</v>
      </c>
      <c r="B48" s="23" t="s">
        <v>35</v>
      </c>
      <c r="C48" s="37" t="s">
        <v>320</v>
      </c>
      <c r="D48" s="22">
        <v>118</v>
      </c>
      <c r="E48" s="22">
        <v>3</v>
      </c>
      <c r="F48" s="25" t="s">
        <v>173</v>
      </c>
      <c r="G48" s="25">
        <v>52</v>
      </c>
      <c r="H48" s="8" t="s">
        <v>303</v>
      </c>
      <c r="I48" s="30" t="s">
        <v>321</v>
      </c>
      <c r="J48" s="8" t="s">
        <v>304</v>
      </c>
      <c r="K48" s="42" t="s">
        <v>322</v>
      </c>
      <c r="L48" s="25">
        <v>1</v>
      </c>
      <c r="M48" s="26" t="s">
        <v>323</v>
      </c>
      <c r="N48" s="26" t="s">
        <v>324</v>
      </c>
      <c r="O48" s="26" t="s">
        <v>325</v>
      </c>
      <c r="P48" s="8" t="s">
        <v>326</v>
      </c>
      <c r="Q48" s="8" t="s">
        <v>327</v>
      </c>
      <c r="R48" s="36">
        <v>1</v>
      </c>
      <c r="S48" s="34">
        <v>45189</v>
      </c>
      <c r="T48" s="34">
        <v>45412</v>
      </c>
      <c r="U48" s="28">
        <v>1</v>
      </c>
      <c r="V48" s="32" t="s">
        <v>542</v>
      </c>
      <c r="W48" s="29">
        <v>1</v>
      </c>
      <c r="X48" s="29">
        <v>1</v>
      </c>
      <c r="Y48" s="22"/>
      <c r="Z48" s="50">
        <v>45279</v>
      </c>
      <c r="AA48" s="51"/>
      <c r="AB48" s="51"/>
      <c r="AC48" s="51"/>
      <c r="AD48" s="12" t="s">
        <v>46</v>
      </c>
      <c r="AE48" s="5" t="s">
        <v>78</v>
      </c>
      <c r="AF48" s="9">
        <f ca="1">NETWORKDAYS(T48,TODAY(),[1]param!$B$2:$B$76)</f>
        <v>100</v>
      </c>
      <c r="AG48" s="10" t="str">
        <f t="shared" ca="1" si="0"/>
        <v>TERMINOS CUMPLIDOS</v>
      </c>
      <c r="AH48" s="10">
        <f>WORKDAY(T48,-50,[1]param!$B$2:$B$76)</f>
        <v>45337</v>
      </c>
      <c r="AI48" s="11"/>
      <c r="AJ48" s="11"/>
      <c r="AK48" s="11"/>
      <c r="AL48" s="11"/>
      <c r="AM48" s="11"/>
      <c r="AN48" s="11"/>
    </row>
    <row r="49" spans="1:40" ht="303.75" customHeight="1" x14ac:dyDescent="0.25">
      <c r="A49" s="25">
        <v>48</v>
      </c>
      <c r="B49" s="23" t="s">
        <v>35</v>
      </c>
      <c r="C49" s="37" t="s">
        <v>328</v>
      </c>
      <c r="D49" s="22">
        <v>118</v>
      </c>
      <c r="E49" s="22">
        <v>3</v>
      </c>
      <c r="F49" s="25" t="s">
        <v>173</v>
      </c>
      <c r="G49" s="25">
        <v>52</v>
      </c>
      <c r="H49" s="8" t="s">
        <v>303</v>
      </c>
      <c r="I49" s="30" t="s">
        <v>321</v>
      </c>
      <c r="J49" s="8" t="s">
        <v>304</v>
      </c>
      <c r="K49" s="42" t="s">
        <v>322</v>
      </c>
      <c r="L49" s="25">
        <v>2</v>
      </c>
      <c r="M49" s="26" t="s">
        <v>323</v>
      </c>
      <c r="N49" s="26" t="s">
        <v>324</v>
      </c>
      <c r="O49" s="26" t="s">
        <v>329</v>
      </c>
      <c r="P49" s="8" t="s">
        <v>330</v>
      </c>
      <c r="Q49" s="8" t="s">
        <v>331</v>
      </c>
      <c r="R49" s="36">
        <v>1</v>
      </c>
      <c r="S49" s="34">
        <v>45189</v>
      </c>
      <c r="T49" s="34">
        <v>45412</v>
      </c>
      <c r="U49" s="28">
        <v>1</v>
      </c>
      <c r="V49" s="32" t="s">
        <v>543</v>
      </c>
      <c r="W49" s="29">
        <v>1</v>
      </c>
      <c r="X49" s="29">
        <v>1</v>
      </c>
      <c r="Y49" s="22"/>
      <c r="Z49" s="50">
        <v>45279</v>
      </c>
      <c r="AA49" s="51"/>
      <c r="AB49" s="51"/>
      <c r="AC49" s="51"/>
      <c r="AD49" s="12" t="s">
        <v>46</v>
      </c>
      <c r="AE49" s="5" t="s">
        <v>78</v>
      </c>
      <c r="AF49" s="9">
        <f ca="1">NETWORKDAYS(T49,TODAY(),[1]param!$B$2:$B$76)</f>
        <v>100</v>
      </c>
      <c r="AG49" s="10" t="str">
        <f t="shared" ca="1" si="0"/>
        <v>TERMINOS CUMPLIDOS</v>
      </c>
      <c r="AH49" s="10">
        <f>WORKDAY(T49,-50,[1]param!$B$2:$B$76)</f>
        <v>45337</v>
      </c>
      <c r="AI49" s="11"/>
      <c r="AJ49" s="11"/>
      <c r="AK49" s="11"/>
      <c r="AL49" s="11"/>
      <c r="AM49" s="11"/>
      <c r="AN49" s="11"/>
    </row>
    <row r="50" spans="1:40" ht="399.95" customHeight="1" x14ac:dyDescent="0.25">
      <c r="A50" s="25">
        <v>49</v>
      </c>
      <c r="B50" s="23" t="s">
        <v>35</v>
      </c>
      <c r="C50" s="37" t="s">
        <v>332</v>
      </c>
      <c r="D50" s="22">
        <v>118</v>
      </c>
      <c r="E50" s="22">
        <v>3</v>
      </c>
      <c r="F50" s="25" t="s">
        <v>173</v>
      </c>
      <c r="G50" s="25">
        <v>52</v>
      </c>
      <c r="H50" s="8" t="s">
        <v>303</v>
      </c>
      <c r="I50" s="30" t="s">
        <v>49</v>
      </c>
      <c r="J50" s="8" t="s">
        <v>67</v>
      </c>
      <c r="K50" s="42" t="s">
        <v>333</v>
      </c>
      <c r="L50" s="25">
        <v>1</v>
      </c>
      <c r="M50" s="26" t="s">
        <v>334</v>
      </c>
      <c r="N50" s="26" t="s">
        <v>335</v>
      </c>
      <c r="O50" s="26" t="s">
        <v>336</v>
      </c>
      <c r="P50" s="8" t="s">
        <v>330</v>
      </c>
      <c r="Q50" s="8" t="s">
        <v>337</v>
      </c>
      <c r="R50" s="36">
        <v>1</v>
      </c>
      <c r="S50" s="34">
        <v>45199</v>
      </c>
      <c r="T50" s="34">
        <v>45412</v>
      </c>
      <c r="U50" s="28">
        <v>1</v>
      </c>
      <c r="V50" s="32" t="s">
        <v>544</v>
      </c>
      <c r="W50" s="29">
        <v>0.5</v>
      </c>
      <c r="X50" s="29">
        <v>1</v>
      </c>
      <c r="Y50" s="22"/>
      <c r="Z50" s="50">
        <v>45316</v>
      </c>
      <c r="AA50" s="51"/>
      <c r="AB50" s="51"/>
      <c r="AC50" s="51"/>
      <c r="AD50" s="12" t="s">
        <v>46</v>
      </c>
      <c r="AE50" s="5" t="s">
        <v>78</v>
      </c>
      <c r="AF50" s="9">
        <f ca="1">NETWORKDAYS(T50,TODAY(),[1]param!$B$2:$B$76)</f>
        <v>100</v>
      </c>
      <c r="AG50" s="10" t="str">
        <f t="shared" ca="1" si="0"/>
        <v>TERMINOS CUMPLIDOS</v>
      </c>
      <c r="AH50" s="10">
        <f>WORKDAY(T50,-50,[1]param!$B$2:$B$76)</f>
        <v>45337</v>
      </c>
      <c r="AI50" s="9" t="e">
        <f ca="1">NETWORKDAYS(V50,TODAY(),[1]param!$B$2:$B$76)</f>
        <v>#VALUE!</v>
      </c>
      <c r="AJ50" s="10" t="e">
        <f t="shared" ref="AJ50:AJ59" ca="1" si="1">IF(AI50&lt;0,IF(AI50*-1&lt;50,"PROXIMO A VENCER","DENTRO DE TERMINOS"),"TERMINOS CUMPLIDOS")</f>
        <v>#VALUE!</v>
      </c>
      <c r="AK50" s="10" t="e">
        <f>WORKDAY(V50,-50,[1]param!$B$2:$B$76)</f>
        <v>#VALUE!</v>
      </c>
      <c r="AL50" s="9">
        <f ca="1">NETWORKDAYS(Y50,TODAY(),[1]param!$B$2:$B$76)</f>
        <v>32485</v>
      </c>
      <c r="AM50" s="10" t="str">
        <f t="shared" ref="AM50:AM59" ca="1" si="2">IF(AL50&lt;0,IF(AL50*-1&lt;50,"PROXIMO A VENCER","DENTRO DE TERMINOS"),"TERMINOS CUMPLIDOS")</f>
        <v>TERMINOS CUMPLIDOS</v>
      </c>
      <c r="AN50" s="10" t="e">
        <f>WORKDAY(Y50,-50,[1]param!$B$2:$B$76)</f>
        <v>#NUM!</v>
      </c>
    </row>
    <row r="51" spans="1:40" ht="336.75" customHeight="1" x14ac:dyDescent="0.25">
      <c r="A51" s="25">
        <v>50</v>
      </c>
      <c r="B51" s="23" t="s">
        <v>35</v>
      </c>
      <c r="C51" s="37" t="s">
        <v>338</v>
      </c>
      <c r="D51" s="22">
        <v>118</v>
      </c>
      <c r="E51" s="22">
        <v>3</v>
      </c>
      <c r="F51" s="25" t="s">
        <v>173</v>
      </c>
      <c r="G51" s="25">
        <v>56</v>
      </c>
      <c r="H51" s="8" t="s">
        <v>339</v>
      </c>
      <c r="I51" s="30" t="s">
        <v>49</v>
      </c>
      <c r="J51" s="8" t="s">
        <v>175</v>
      </c>
      <c r="K51" s="42" t="s">
        <v>187</v>
      </c>
      <c r="L51" s="25">
        <v>1</v>
      </c>
      <c r="M51" s="26" t="s">
        <v>340</v>
      </c>
      <c r="N51" s="26" t="s">
        <v>341</v>
      </c>
      <c r="O51" s="26" t="s">
        <v>342</v>
      </c>
      <c r="P51" s="8" t="s">
        <v>343</v>
      </c>
      <c r="Q51" s="8" t="s">
        <v>344</v>
      </c>
      <c r="R51" s="36">
        <v>1</v>
      </c>
      <c r="S51" s="34">
        <v>45275</v>
      </c>
      <c r="T51" s="34">
        <v>45473</v>
      </c>
      <c r="U51" s="28">
        <v>0</v>
      </c>
      <c r="V51" s="32" t="s">
        <v>345</v>
      </c>
      <c r="W51" s="29">
        <v>0</v>
      </c>
      <c r="X51" s="29">
        <v>0</v>
      </c>
      <c r="Y51" s="22"/>
      <c r="Z51" s="50"/>
      <c r="AA51" s="51"/>
      <c r="AB51" s="51"/>
      <c r="AC51" s="51"/>
      <c r="AD51" s="9" t="s">
        <v>234</v>
      </c>
      <c r="AE51" s="9" t="s">
        <v>184</v>
      </c>
      <c r="AF51" s="9">
        <f ca="1">NETWORKDAYS(T51,TODAY(),[1]param!$B$2:$B$76)</f>
        <v>60</v>
      </c>
      <c r="AG51" s="10" t="str">
        <f t="shared" ca="1" si="0"/>
        <v>TERMINOS CUMPLIDOS</v>
      </c>
      <c r="AH51" s="10">
        <f>WORKDAY(T51,-50,[1]param!$B$2:$B$76)</f>
        <v>45398</v>
      </c>
      <c r="AI51" s="9" t="e">
        <f ca="1">NETWORKDAYS(V51,TODAY(),[1]param!$B$2:$B$76)</f>
        <v>#VALUE!</v>
      </c>
      <c r="AJ51" s="10" t="e">
        <f t="shared" ca="1" si="1"/>
        <v>#VALUE!</v>
      </c>
      <c r="AK51" s="10" t="e">
        <f>WORKDAY(V51,-50,[1]param!$B$2:$B$76)</f>
        <v>#VALUE!</v>
      </c>
      <c r="AL51" s="9">
        <f ca="1">NETWORKDAYS(Y51,TODAY(),[1]param!$B$2:$B$76)</f>
        <v>32485</v>
      </c>
      <c r="AM51" s="10" t="str">
        <f t="shared" ca="1" si="2"/>
        <v>TERMINOS CUMPLIDOS</v>
      </c>
      <c r="AN51" s="10" t="e">
        <f>WORKDAY(Y51,-50,[1]param!$B$2:$B$76)</f>
        <v>#NUM!</v>
      </c>
    </row>
    <row r="52" spans="1:40" ht="309.75" customHeight="1" x14ac:dyDescent="0.25">
      <c r="A52" s="25">
        <v>51</v>
      </c>
      <c r="B52" s="23" t="s">
        <v>35</v>
      </c>
      <c r="C52" s="37" t="s">
        <v>346</v>
      </c>
      <c r="D52" s="22">
        <v>118</v>
      </c>
      <c r="E52" s="22">
        <v>3</v>
      </c>
      <c r="F52" s="25" t="s">
        <v>173</v>
      </c>
      <c r="G52" s="25">
        <v>56</v>
      </c>
      <c r="H52" s="8" t="s">
        <v>339</v>
      </c>
      <c r="I52" s="30" t="s">
        <v>124</v>
      </c>
      <c r="J52" s="8" t="s">
        <v>175</v>
      </c>
      <c r="K52" s="42" t="s">
        <v>187</v>
      </c>
      <c r="L52" s="25">
        <v>1</v>
      </c>
      <c r="M52" s="26" t="s">
        <v>347</v>
      </c>
      <c r="N52" s="26" t="s">
        <v>348</v>
      </c>
      <c r="O52" s="26" t="s">
        <v>349</v>
      </c>
      <c r="P52" s="8" t="s">
        <v>350</v>
      </c>
      <c r="Q52" s="8" t="s">
        <v>351</v>
      </c>
      <c r="R52" s="36">
        <v>13</v>
      </c>
      <c r="S52" s="34">
        <v>45275</v>
      </c>
      <c r="T52" s="34">
        <v>45322</v>
      </c>
      <c r="U52" s="28">
        <v>0</v>
      </c>
      <c r="V52" s="32" t="s">
        <v>352</v>
      </c>
      <c r="W52" s="29">
        <v>0</v>
      </c>
      <c r="X52" s="29">
        <v>0</v>
      </c>
      <c r="Y52" s="22"/>
      <c r="Z52" s="50"/>
      <c r="AA52" s="51"/>
      <c r="AB52" s="51"/>
      <c r="AC52" s="51"/>
      <c r="AD52" s="9" t="s">
        <v>234</v>
      </c>
      <c r="AE52" s="9" t="s">
        <v>184</v>
      </c>
      <c r="AF52" s="9">
        <f ca="1">NETWORKDAYS(T52,TODAY(),[1]param!$B$2:$B$76)</f>
        <v>161</v>
      </c>
      <c r="AG52" s="10" t="str">
        <f t="shared" ca="1" si="0"/>
        <v>TERMINOS CUMPLIDOS</v>
      </c>
      <c r="AH52" s="10">
        <f>WORKDAY(T52,-50,[1]param!$B$2:$B$76)</f>
        <v>45246</v>
      </c>
      <c r="AI52" s="9" t="e">
        <f ca="1">NETWORKDAYS(V52,TODAY(),[1]param!$B$2:$B$76)</f>
        <v>#VALUE!</v>
      </c>
      <c r="AJ52" s="10" t="e">
        <f t="shared" ca="1" si="1"/>
        <v>#VALUE!</v>
      </c>
      <c r="AK52" s="10" t="e">
        <f>WORKDAY(V52,-50,[1]param!$B$2:$B$76)</f>
        <v>#VALUE!</v>
      </c>
      <c r="AL52" s="9">
        <f ca="1">NETWORKDAYS(Y52,TODAY(),[1]param!$B$2:$B$76)</f>
        <v>32485</v>
      </c>
      <c r="AM52" s="10" t="str">
        <f t="shared" ca="1" si="2"/>
        <v>TERMINOS CUMPLIDOS</v>
      </c>
      <c r="AN52" s="10" t="e">
        <f>WORKDAY(Y52,-50,[1]param!$B$2:$B$76)</f>
        <v>#NUM!</v>
      </c>
    </row>
    <row r="53" spans="1:40" ht="273" customHeight="1" x14ac:dyDescent="0.25">
      <c r="A53" s="25">
        <v>52</v>
      </c>
      <c r="B53" s="23" t="s">
        <v>35</v>
      </c>
      <c r="C53" s="37" t="s">
        <v>346</v>
      </c>
      <c r="D53" s="22">
        <v>118</v>
      </c>
      <c r="E53" s="22">
        <v>3</v>
      </c>
      <c r="F53" s="25" t="s">
        <v>173</v>
      </c>
      <c r="G53" s="25">
        <v>56</v>
      </c>
      <c r="H53" s="8" t="s">
        <v>339</v>
      </c>
      <c r="I53" s="30" t="s">
        <v>131</v>
      </c>
      <c r="J53" s="8" t="s">
        <v>175</v>
      </c>
      <c r="K53" s="42" t="s">
        <v>187</v>
      </c>
      <c r="L53" s="25">
        <v>1</v>
      </c>
      <c r="M53" s="26" t="s">
        <v>353</v>
      </c>
      <c r="N53" s="26" t="s">
        <v>341</v>
      </c>
      <c r="O53" s="26" t="s">
        <v>354</v>
      </c>
      <c r="P53" s="8" t="s">
        <v>355</v>
      </c>
      <c r="Q53" s="8" t="s">
        <v>356</v>
      </c>
      <c r="R53" s="36">
        <v>1</v>
      </c>
      <c r="S53" s="34">
        <v>45275</v>
      </c>
      <c r="T53" s="34">
        <v>45322</v>
      </c>
      <c r="U53" s="28">
        <v>0</v>
      </c>
      <c r="V53" s="32" t="s">
        <v>352</v>
      </c>
      <c r="W53" s="29">
        <v>0</v>
      </c>
      <c r="X53" s="29">
        <v>0</v>
      </c>
      <c r="Y53" s="22"/>
      <c r="Z53" s="50"/>
      <c r="AA53" s="51"/>
      <c r="AB53" s="51"/>
      <c r="AC53" s="51"/>
      <c r="AD53" s="9" t="s">
        <v>234</v>
      </c>
      <c r="AE53" s="9" t="s">
        <v>184</v>
      </c>
      <c r="AF53" s="9">
        <f ca="1">NETWORKDAYS(T53,TODAY(),[1]param!$B$2:$B$76)</f>
        <v>161</v>
      </c>
      <c r="AG53" s="10" t="str">
        <f t="shared" ca="1" si="0"/>
        <v>TERMINOS CUMPLIDOS</v>
      </c>
      <c r="AH53" s="10">
        <f>WORKDAY(T53,-50,[1]param!$B$2:$B$76)</f>
        <v>45246</v>
      </c>
      <c r="AI53" s="9" t="e">
        <f ca="1">NETWORKDAYS(V53,TODAY(),[1]param!$B$2:$B$76)</f>
        <v>#VALUE!</v>
      </c>
      <c r="AJ53" s="10" t="e">
        <f t="shared" ca="1" si="1"/>
        <v>#VALUE!</v>
      </c>
      <c r="AK53" s="10" t="e">
        <f>WORKDAY(V53,-50,[1]param!$B$2:$B$76)</f>
        <v>#VALUE!</v>
      </c>
      <c r="AL53" s="9">
        <f ca="1">NETWORKDAYS(Y53,TODAY(),[1]param!$B$2:$B$76)</f>
        <v>32485</v>
      </c>
      <c r="AM53" s="10" t="str">
        <f t="shared" ca="1" si="2"/>
        <v>TERMINOS CUMPLIDOS</v>
      </c>
      <c r="AN53" s="10" t="e">
        <f>WORKDAY(Y53,-50,[1]param!$B$2:$B$76)</f>
        <v>#NUM!</v>
      </c>
    </row>
    <row r="54" spans="1:40" ht="269.25" customHeight="1" x14ac:dyDescent="0.25">
      <c r="A54" s="25">
        <v>53</v>
      </c>
      <c r="B54" s="23" t="s">
        <v>35</v>
      </c>
      <c r="C54" s="37" t="s">
        <v>357</v>
      </c>
      <c r="D54" s="22">
        <v>118</v>
      </c>
      <c r="E54" s="22">
        <v>3</v>
      </c>
      <c r="F54" s="25" t="s">
        <v>173</v>
      </c>
      <c r="G54" s="25">
        <v>56</v>
      </c>
      <c r="H54" s="8" t="s">
        <v>339</v>
      </c>
      <c r="I54" s="30" t="s">
        <v>131</v>
      </c>
      <c r="J54" s="8" t="s">
        <v>175</v>
      </c>
      <c r="K54" s="42" t="s">
        <v>187</v>
      </c>
      <c r="L54" s="25">
        <v>2</v>
      </c>
      <c r="M54" s="26" t="s">
        <v>353</v>
      </c>
      <c r="N54" s="26" t="s">
        <v>341</v>
      </c>
      <c r="O54" s="26" t="s">
        <v>358</v>
      </c>
      <c r="P54" s="8" t="s">
        <v>343</v>
      </c>
      <c r="Q54" s="8" t="s">
        <v>344</v>
      </c>
      <c r="R54" s="36">
        <v>1</v>
      </c>
      <c r="S54" s="34">
        <v>45275</v>
      </c>
      <c r="T54" s="34">
        <v>45473</v>
      </c>
      <c r="U54" s="28">
        <v>0</v>
      </c>
      <c r="V54" s="32" t="s">
        <v>359</v>
      </c>
      <c r="W54" s="29">
        <v>0</v>
      </c>
      <c r="X54" s="29">
        <v>0</v>
      </c>
      <c r="Y54" s="22"/>
      <c r="Z54" s="50"/>
      <c r="AA54" s="51"/>
      <c r="AB54" s="51"/>
      <c r="AC54" s="51"/>
      <c r="AD54" s="9" t="s">
        <v>234</v>
      </c>
      <c r="AE54" s="9" t="s">
        <v>184</v>
      </c>
      <c r="AF54" s="9">
        <f ca="1">NETWORKDAYS(T54,TODAY(),[1]param!$B$2:$B$76)</f>
        <v>60</v>
      </c>
      <c r="AG54" s="10" t="str">
        <f t="shared" ca="1" si="0"/>
        <v>TERMINOS CUMPLIDOS</v>
      </c>
      <c r="AH54" s="10">
        <f>WORKDAY(T54,-50,[1]param!$B$2:$B$76)</f>
        <v>45398</v>
      </c>
      <c r="AI54" s="9" t="e">
        <f ca="1">NETWORKDAYS(V54,TODAY(),[1]param!$B$2:$B$76)</f>
        <v>#VALUE!</v>
      </c>
      <c r="AJ54" s="10" t="e">
        <f t="shared" ca="1" si="1"/>
        <v>#VALUE!</v>
      </c>
      <c r="AK54" s="10" t="e">
        <f>WORKDAY(V54,-50,[1]param!$B$2:$B$76)</f>
        <v>#VALUE!</v>
      </c>
      <c r="AL54" s="9">
        <f ca="1">NETWORKDAYS(Y54,TODAY(),[1]param!$B$2:$B$76)</f>
        <v>32485</v>
      </c>
      <c r="AM54" s="10" t="str">
        <f t="shared" ca="1" si="2"/>
        <v>TERMINOS CUMPLIDOS</v>
      </c>
      <c r="AN54" s="10" t="e">
        <f>WORKDAY(Y54,-50,[1]param!$B$2:$B$76)</f>
        <v>#NUM!</v>
      </c>
    </row>
    <row r="55" spans="1:40" ht="408" customHeight="1" x14ac:dyDescent="0.25">
      <c r="A55" s="25">
        <v>54</v>
      </c>
      <c r="B55" s="23" t="s">
        <v>35</v>
      </c>
      <c r="C55" s="37" t="s">
        <v>357</v>
      </c>
      <c r="D55" s="22">
        <v>118</v>
      </c>
      <c r="E55" s="22">
        <v>3</v>
      </c>
      <c r="F55" s="25" t="s">
        <v>173</v>
      </c>
      <c r="G55" s="25">
        <v>56</v>
      </c>
      <c r="H55" s="8" t="s">
        <v>339</v>
      </c>
      <c r="I55" s="30" t="s">
        <v>360</v>
      </c>
      <c r="J55" s="8" t="s">
        <v>175</v>
      </c>
      <c r="K55" s="42" t="s">
        <v>187</v>
      </c>
      <c r="L55" s="25">
        <v>1</v>
      </c>
      <c r="M55" s="26" t="s">
        <v>361</v>
      </c>
      <c r="N55" s="26" t="s">
        <v>362</v>
      </c>
      <c r="O55" s="26" t="s">
        <v>363</v>
      </c>
      <c r="P55" s="8" t="s">
        <v>343</v>
      </c>
      <c r="Q55" s="8" t="s">
        <v>343</v>
      </c>
      <c r="R55" s="36">
        <v>1</v>
      </c>
      <c r="S55" s="34">
        <v>45275</v>
      </c>
      <c r="T55" s="34">
        <v>45291</v>
      </c>
      <c r="U55" s="28">
        <v>1</v>
      </c>
      <c r="V55" s="32" t="s">
        <v>573</v>
      </c>
      <c r="W55" s="29">
        <v>1</v>
      </c>
      <c r="X55" s="29">
        <v>1</v>
      </c>
      <c r="Y55" s="29">
        <v>1</v>
      </c>
      <c r="Z55" s="50">
        <v>45310</v>
      </c>
      <c r="AA55" s="51"/>
      <c r="AB55" s="51"/>
      <c r="AC55" s="51"/>
      <c r="AD55" s="9" t="s">
        <v>46</v>
      </c>
      <c r="AE55" s="9" t="s">
        <v>47</v>
      </c>
      <c r="AF55" s="9">
        <f ca="1">NETWORKDAYS(T55,TODAY(),[1]param!$B$2:$B$76)</f>
        <v>181</v>
      </c>
      <c r="AG55" s="10" t="str">
        <f t="shared" ca="1" si="0"/>
        <v>TERMINOS CUMPLIDOS</v>
      </c>
      <c r="AH55" s="10">
        <f>WORKDAY(T55,-50,[1]param!$B$2:$B$76)</f>
        <v>45216</v>
      </c>
      <c r="AI55" s="9" t="e">
        <f ca="1">NETWORKDAYS(V55,TODAY(),[1]param!$B$2:$B$76)</f>
        <v>#VALUE!</v>
      </c>
      <c r="AJ55" s="10" t="e">
        <f t="shared" ca="1" si="1"/>
        <v>#VALUE!</v>
      </c>
      <c r="AK55" s="10" t="e">
        <f>WORKDAY(V55,-50,[1]param!$B$2:$B$76)</f>
        <v>#VALUE!</v>
      </c>
      <c r="AL55" s="9">
        <f ca="1">NETWORKDAYS(Y55,TODAY(),[1]param!$B$2:$B$76)</f>
        <v>32485</v>
      </c>
      <c r="AM55" s="10" t="str">
        <f t="shared" ca="1" si="2"/>
        <v>TERMINOS CUMPLIDOS</v>
      </c>
      <c r="AN55" s="10" t="e">
        <f>WORKDAY(Y55,-50,[1]param!$B$2:$B$76)</f>
        <v>#NUM!</v>
      </c>
    </row>
    <row r="56" spans="1:40" ht="264" customHeight="1" x14ac:dyDescent="0.25">
      <c r="A56" s="25">
        <v>55</v>
      </c>
      <c r="B56" s="23" t="s">
        <v>35</v>
      </c>
      <c r="C56" s="37" t="s">
        <v>346</v>
      </c>
      <c r="D56" s="22">
        <v>118</v>
      </c>
      <c r="E56" s="22">
        <v>3</v>
      </c>
      <c r="F56" s="25" t="s">
        <v>173</v>
      </c>
      <c r="G56" s="25">
        <v>56</v>
      </c>
      <c r="H56" s="8" t="s">
        <v>339</v>
      </c>
      <c r="I56" s="30" t="s">
        <v>136</v>
      </c>
      <c r="J56" s="8" t="s">
        <v>175</v>
      </c>
      <c r="K56" s="42" t="s">
        <v>187</v>
      </c>
      <c r="L56" s="25">
        <v>1</v>
      </c>
      <c r="M56" s="26" t="s">
        <v>364</v>
      </c>
      <c r="N56" s="26" t="s">
        <v>365</v>
      </c>
      <c r="O56" s="26" t="s">
        <v>366</v>
      </c>
      <c r="P56" s="8" t="s">
        <v>367</v>
      </c>
      <c r="Q56" s="8" t="s">
        <v>368</v>
      </c>
      <c r="R56" s="36">
        <v>1</v>
      </c>
      <c r="S56" s="34">
        <v>45275</v>
      </c>
      <c r="T56" s="34">
        <v>45350</v>
      </c>
      <c r="U56" s="28">
        <v>1</v>
      </c>
      <c r="V56" s="32" t="s">
        <v>369</v>
      </c>
      <c r="W56" s="29">
        <v>1</v>
      </c>
      <c r="X56" s="29">
        <v>1</v>
      </c>
      <c r="Y56" s="29">
        <v>1</v>
      </c>
      <c r="Z56" s="50"/>
      <c r="AA56" s="51"/>
      <c r="AB56" s="51"/>
      <c r="AC56" s="51"/>
      <c r="AD56" s="9" t="s">
        <v>46</v>
      </c>
      <c r="AE56" s="9" t="s">
        <v>78</v>
      </c>
      <c r="AF56" s="9">
        <f ca="1">NETWORKDAYS(T56,TODAY(),[1]param!$B$2:$B$76)</f>
        <v>141</v>
      </c>
      <c r="AG56" s="10" t="str">
        <f t="shared" ca="1" si="0"/>
        <v>TERMINOS CUMPLIDOS</v>
      </c>
      <c r="AH56" s="10">
        <f>WORKDAY(T56,-50,[1]param!$B$2:$B$76)</f>
        <v>45275</v>
      </c>
      <c r="AI56" s="9" t="e">
        <f ca="1">NETWORKDAYS(V56,TODAY(),[1]param!$B$2:$B$76)</f>
        <v>#VALUE!</v>
      </c>
      <c r="AJ56" s="10" t="e">
        <f t="shared" ca="1" si="1"/>
        <v>#VALUE!</v>
      </c>
      <c r="AK56" s="10" t="e">
        <f>WORKDAY(V56,-50,[1]param!$B$2:$B$76)</f>
        <v>#VALUE!</v>
      </c>
      <c r="AL56" s="9">
        <f ca="1">NETWORKDAYS(Y56,TODAY(),[1]param!$B$2:$B$76)</f>
        <v>32485</v>
      </c>
      <c r="AM56" s="10" t="str">
        <f t="shared" ca="1" si="2"/>
        <v>TERMINOS CUMPLIDOS</v>
      </c>
      <c r="AN56" s="10" t="e">
        <f>WORKDAY(Y56,-50,[1]param!$B$2:$B$76)</f>
        <v>#NUM!</v>
      </c>
    </row>
    <row r="57" spans="1:40" ht="338.25" customHeight="1" x14ac:dyDescent="0.25">
      <c r="A57" s="25">
        <v>56</v>
      </c>
      <c r="B57" s="23" t="s">
        <v>35</v>
      </c>
      <c r="C57" s="37" t="s">
        <v>357</v>
      </c>
      <c r="D57" s="22">
        <v>118</v>
      </c>
      <c r="E57" s="22">
        <v>3</v>
      </c>
      <c r="F57" s="25" t="s">
        <v>173</v>
      </c>
      <c r="G57" s="25">
        <v>56</v>
      </c>
      <c r="H57" s="8" t="s">
        <v>339</v>
      </c>
      <c r="I57" s="30" t="s">
        <v>370</v>
      </c>
      <c r="J57" s="8" t="s">
        <v>175</v>
      </c>
      <c r="K57" s="42" t="s">
        <v>187</v>
      </c>
      <c r="L57" s="25">
        <v>1</v>
      </c>
      <c r="M57" s="26" t="s">
        <v>371</v>
      </c>
      <c r="N57" s="26" t="s">
        <v>372</v>
      </c>
      <c r="O57" s="26" t="s">
        <v>373</v>
      </c>
      <c r="P57" s="8" t="s">
        <v>374</v>
      </c>
      <c r="Q57" s="8" t="s">
        <v>375</v>
      </c>
      <c r="R57" s="36">
        <v>12</v>
      </c>
      <c r="S57" s="34">
        <v>45275</v>
      </c>
      <c r="T57" s="34">
        <v>45291</v>
      </c>
      <c r="U57" s="28">
        <v>1</v>
      </c>
      <c r="V57" s="32" t="s">
        <v>574</v>
      </c>
      <c r="W57" s="29">
        <v>0</v>
      </c>
      <c r="X57" s="29">
        <v>1</v>
      </c>
      <c r="Y57" s="29">
        <v>1</v>
      </c>
      <c r="Z57" s="50">
        <v>45291</v>
      </c>
      <c r="AA57" s="51"/>
      <c r="AB57" s="51"/>
      <c r="AC57" s="51"/>
      <c r="AD57" s="9" t="s">
        <v>46</v>
      </c>
      <c r="AE57" s="9" t="s">
        <v>47</v>
      </c>
      <c r="AF57" s="9">
        <f ca="1">NETWORKDAYS(T57,TODAY(),[1]param!$B$2:$B$76)</f>
        <v>181</v>
      </c>
      <c r="AG57" s="10" t="str">
        <f t="shared" ca="1" si="0"/>
        <v>TERMINOS CUMPLIDOS</v>
      </c>
      <c r="AH57" s="10">
        <f>WORKDAY(T57,-50,[1]param!$B$2:$B$76)</f>
        <v>45216</v>
      </c>
      <c r="AI57" s="9" t="e">
        <f ca="1">NETWORKDAYS(V57,TODAY(),[1]param!$B$2:$B$76)</f>
        <v>#VALUE!</v>
      </c>
      <c r="AJ57" s="10" t="e">
        <f t="shared" ca="1" si="1"/>
        <v>#VALUE!</v>
      </c>
      <c r="AK57" s="10" t="e">
        <f>WORKDAY(V57,-50,[1]param!$B$2:$B$76)</f>
        <v>#VALUE!</v>
      </c>
      <c r="AL57" s="9">
        <f ca="1">NETWORKDAYS(Y57,TODAY(),[1]param!$B$2:$B$76)</f>
        <v>32485</v>
      </c>
      <c r="AM57" s="10" t="str">
        <f t="shared" ca="1" si="2"/>
        <v>TERMINOS CUMPLIDOS</v>
      </c>
      <c r="AN57" s="10" t="e">
        <f>WORKDAY(Y57,-50,[1]param!$B$2:$B$76)</f>
        <v>#NUM!</v>
      </c>
    </row>
    <row r="58" spans="1:40" ht="266.25" customHeight="1" x14ac:dyDescent="0.25">
      <c r="A58" s="25">
        <v>57</v>
      </c>
      <c r="B58" s="23" t="s">
        <v>35</v>
      </c>
      <c r="C58" s="37" t="s">
        <v>376</v>
      </c>
      <c r="D58" s="22">
        <v>118</v>
      </c>
      <c r="E58" s="22">
        <v>3</v>
      </c>
      <c r="F58" s="25" t="s">
        <v>173</v>
      </c>
      <c r="G58" s="25">
        <v>56</v>
      </c>
      <c r="H58" s="8" t="s">
        <v>339</v>
      </c>
      <c r="I58" s="30" t="s">
        <v>377</v>
      </c>
      <c r="J58" s="8" t="s">
        <v>175</v>
      </c>
      <c r="K58" s="42" t="s">
        <v>187</v>
      </c>
      <c r="L58" s="25">
        <v>1</v>
      </c>
      <c r="M58" s="26" t="s">
        <v>378</v>
      </c>
      <c r="N58" s="26" t="s">
        <v>379</v>
      </c>
      <c r="O58" s="26" t="s">
        <v>380</v>
      </c>
      <c r="P58" s="8" t="s">
        <v>381</v>
      </c>
      <c r="Q58" s="8" t="s">
        <v>382</v>
      </c>
      <c r="R58" s="36">
        <v>2</v>
      </c>
      <c r="S58" s="34">
        <v>45292</v>
      </c>
      <c r="T58" s="34">
        <v>45640</v>
      </c>
      <c r="U58" s="28">
        <v>0</v>
      </c>
      <c r="V58" s="32" t="s">
        <v>383</v>
      </c>
      <c r="W58" s="29">
        <v>0</v>
      </c>
      <c r="X58" s="29">
        <v>0</v>
      </c>
      <c r="Y58" s="22"/>
      <c r="Z58" s="50">
        <v>45291</v>
      </c>
      <c r="AA58" s="51"/>
      <c r="AB58" s="51"/>
      <c r="AC58" s="51"/>
      <c r="AD58" s="9" t="s">
        <v>234</v>
      </c>
      <c r="AE58" s="9" t="s">
        <v>184</v>
      </c>
      <c r="AF58" s="9">
        <f ca="1">NETWORKDAYS(T58,TODAY(),[1]param!$B$2:$B$76)</f>
        <v>-55</v>
      </c>
      <c r="AG58" s="10" t="str">
        <f t="shared" ca="1" si="0"/>
        <v>DENTRO DE TERMINOS</v>
      </c>
      <c r="AH58" s="10">
        <f>WORKDAY(T58,-50,[1]param!$B$2:$B$76)</f>
        <v>45567</v>
      </c>
      <c r="AI58" s="9" t="e">
        <f ca="1">NETWORKDAYS(V58,TODAY(),[1]param!$B$2:$B$76)</f>
        <v>#VALUE!</v>
      </c>
      <c r="AJ58" s="10" t="e">
        <f t="shared" ca="1" si="1"/>
        <v>#VALUE!</v>
      </c>
      <c r="AK58" s="10" t="e">
        <f>WORKDAY(V58,-50,[1]param!$B$2:$B$76)</f>
        <v>#VALUE!</v>
      </c>
      <c r="AL58" s="9">
        <f ca="1">NETWORKDAYS(Y58,TODAY(),[1]param!$B$2:$B$76)</f>
        <v>32485</v>
      </c>
      <c r="AM58" s="10" t="str">
        <f t="shared" ca="1" si="2"/>
        <v>TERMINOS CUMPLIDOS</v>
      </c>
      <c r="AN58" s="10" t="e">
        <f>WORKDAY(Y58,-50,[1]param!$B$2:$B$76)</f>
        <v>#NUM!</v>
      </c>
    </row>
    <row r="59" spans="1:40" ht="270.75" customHeight="1" x14ac:dyDescent="0.25">
      <c r="A59" s="25">
        <v>58</v>
      </c>
      <c r="B59" s="23" t="s">
        <v>35</v>
      </c>
      <c r="C59" s="37" t="s">
        <v>384</v>
      </c>
      <c r="D59" s="22">
        <v>118</v>
      </c>
      <c r="E59" s="22">
        <v>3</v>
      </c>
      <c r="F59" s="25" t="s">
        <v>173</v>
      </c>
      <c r="G59" s="25">
        <v>56</v>
      </c>
      <c r="H59" s="8" t="s">
        <v>339</v>
      </c>
      <c r="I59" s="30" t="s">
        <v>385</v>
      </c>
      <c r="J59" s="8" t="s">
        <v>175</v>
      </c>
      <c r="K59" s="42" t="s">
        <v>187</v>
      </c>
      <c r="L59" s="25">
        <v>1</v>
      </c>
      <c r="M59" s="26" t="s">
        <v>386</v>
      </c>
      <c r="N59" s="26" t="s">
        <v>387</v>
      </c>
      <c r="O59" s="26" t="s">
        <v>388</v>
      </c>
      <c r="P59" s="8" t="s">
        <v>389</v>
      </c>
      <c r="Q59" s="8" t="s">
        <v>390</v>
      </c>
      <c r="R59" s="36">
        <v>1</v>
      </c>
      <c r="S59" s="34">
        <v>45275</v>
      </c>
      <c r="T59" s="34">
        <v>45640</v>
      </c>
      <c r="U59" s="28">
        <v>0</v>
      </c>
      <c r="V59" s="32" t="s">
        <v>391</v>
      </c>
      <c r="W59" s="29">
        <v>0</v>
      </c>
      <c r="X59" s="29">
        <v>0</v>
      </c>
      <c r="Y59" s="22"/>
      <c r="Z59" s="50">
        <v>45291</v>
      </c>
      <c r="AA59" s="51"/>
      <c r="AB59" s="51"/>
      <c r="AC59" s="51"/>
      <c r="AD59" s="9" t="s">
        <v>234</v>
      </c>
      <c r="AE59" s="9" t="s">
        <v>184</v>
      </c>
      <c r="AF59" s="9">
        <f ca="1">NETWORKDAYS(T59,TODAY(),[1]param!$B$2:$B$76)</f>
        <v>-55</v>
      </c>
      <c r="AG59" s="10" t="str">
        <f t="shared" ca="1" si="0"/>
        <v>DENTRO DE TERMINOS</v>
      </c>
      <c r="AH59" s="10">
        <f>WORKDAY(T59,-50,[1]param!$B$2:$B$76)</f>
        <v>45567</v>
      </c>
      <c r="AI59" s="9" t="e">
        <f ca="1">NETWORKDAYS(V59,TODAY(),[1]param!$B$2:$B$76)</f>
        <v>#VALUE!</v>
      </c>
      <c r="AJ59" s="10" t="e">
        <f t="shared" ca="1" si="1"/>
        <v>#VALUE!</v>
      </c>
      <c r="AK59" s="10" t="e">
        <f>WORKDAY(V59,-50,[1]param!$B$2:$B$76)</f>
        <v>#VALUE!</v>
      </c>
      <c r="AL59" s="9">
        <f ca="1">NETWORKDAYS(Y59,TODAY(),[1]param!$B$2:$B$76)</f>
        <v>32485</v>
      </c>
      <c r="AM59" s="10" t="str">
        <f t="shared" ca="1" si="2"/>
        <v>TERMINOS CUMPLIDOS</v>
      </c>
      <c r="AN59" s="10" t="e">
        <f>WORKDAY(Y59,-50,[1]param!$B$2:$B$76)</f>
        <v>#NUM!</v>
      </c>
    </row>
    <row r="60" spans="1:40" ht="49.5" customHeight="1" x14ac:dyDescent="0.25">
      <c r="A60" s="25">
        <v>59</v>
      </c>
      <c r="B60" s="23" t="s">
        <v>35</v>
      </c>
      <c r="C60" s="37" t="s">
        <v>392</v>
      </c>
      <c r="D60" s="22">
        <v>118</v>
      </c>
      <c r="E60" s="22">
        <v>3</v>
      </c>
      <c r="F60" s="25" t="s">
        <v>173</v>
      </c>
      <c r="G60" s="25">
        <v>56</v>
      </c>
      <c r="H60" s="8" t="s">
        <v>393</v>
      </c>
      <c r="I60" s="30" t="s">
        <v>394</v>
      </c>
      <c r="J60" s="8" t="s">
        <v>175</v>
      </c>
      <c r="K60" s="42" t="s">
        <v>187</v>
      </c>
      <c r="L60" s="25">
        <v>1</v>
      </c>
      <c r="M60" s="26" t="s">
        <v>395</v>
      </c>
      <c r="N60" s="26" t="s">
        <v>396</v>
      </c>
      <c r="O60" s="26" t="s">
        <v>397</v>
      </c>
      <c r="P60" s="8" t="s">
        <v>389</v>
      </c>
      <c r="Q60" s="8" t="s">
        <v>390</v>
      </c>
      <c r="R60" s="36">
        <v>1</v>
      </c>
      <c r="S60" s="34">
        <v>45275</v>
      </c>
      <c r="T60" s="34">
        <v>45640</v>
      </c>
      <c r="U60" s="28">
        <v>0</v>
      </c>
      <c r="V60" s="32" t="s">
        <v>398</v>
      </c>
      <c r="W60" s="29">
        <v>0</v>
      </c>
      <c r="X60" s="29">
        <v>0</v>
      </c>
      <c r="Y60" s="22"/>
      <c r="Z60" s="50">
        <v>45291</v>
      </c>
      <c r="AA60" s="51"/>
      <c r="AB60" s="51"/>
      <c r="AC60" s="51"/>
      <c r="AD60" s="9" t="s">
        <v>234</v>
      </c>
      <c r="AE60" s="9" t="s">
        <v>184</v>
      </c>
      <c r="AF60" s="9">
        <f ca="1">NETWORKDAYS(T60,TODAY(),[1]param!$B$2:$B$76)</f>
        <v>-55</v>
      </c>
      <c r="AG60" s="10" t="str">
        <f t="shared" ca="1" si="0"/>
        <v>DENTRO DE TERMINOS</v>
      </c>
      <c r="AH60" s="10">
        <f>WORKDAY(T60,-50,[1]param!$B$2:$B$76)</f>
        <v>45567</v>
      </c>
      <c r="AI60" s="9"/>
      <c r="AJ60" s="10"/>
      <c r="AK60" s="10"/>
      <c r="AL60" s="9"/>
      <c r="AM60" s="10"/>
      <c r="AN60" s="10"/>
    </row>
    <row r="61" spans="1:40" ht="49.5" customHeight="1" x14ac:dyDescent="0.25">
      <c r="A61" s="25">
        <v>60</v>
      </c>
      <c r="B61" s="23" t="s">
        <v>35</v>
      </c>
      <c r="C61" s="37" t="s">
        <v>399</v>
      </c>
      <c r="D61" s="22">
        <v>118</v>
      </c>
      <c r="E61" s="22">
        <v>3</v>
      </c>
      <c r="F61" s="25" t="s">
        <v>400</v>
      </c>
      <c r="G61" s="25">
        <v>51</v>
      </c>
      <c r="H61" s="8" t="s">
        <v>401</v>
      </c>
      <c r="I61" s="30" t="s">
        <v>402</v>
      </c>
      <c r="J61" s="8" t="s">
        <v>403</v>
      </c>
      <c r="K61" s="42"/>
      <c r="L61" s="25">
        <v>1</v>
      </c>
      <c r="M61" s="26" t="s">
        <v>404</v>
      </c>
      <c r="N61" s="26" t="s">
        <v>405</v>
      </c>
      <c r="O61" s="26" t="s">
        <v>406</v>
      </c>
      <c r="P61" s="8" t="s">
        <v>407</v>
      </c>
      <c r="Q61" s="8" t="s">
        <v>408</v>
      </c>
      <c r="R61" s="36">
        <v>1</v>
      </c>
      <c r="S61" s="34">
        <v>45457</v>
      </c>
      <c r="T61" s="34">
        <v>45504</v>
      </c>
      <c r="U61" s="28">
        <v>0</v>
      </c>
      <c r="V61" s="32" t="s">
        <v>409</v>
      </c>
      <c r="W61" s="29">
        <v>0</v>
      </c>
      <c r="X61" s="29">
        <v>0</v>
      </c>
      <c r="Y61" s="22"/>
      <c r="Z61" s="50"/>
      <c r="AA61" s="51"/>
      <c r="AB61" s="51"/>
      <c r="AC61" s="51"/>
      <c r="AD61" s="9" t="s">
        <v>234</v>
      </c>
      <c r="AE61" s="9" t="s">
        <v>184</v>
      </c>
      <c r="AF61" s="9">
        <f ca="1">NETWORKDAYS(T61,TODAY(),[1]param!$B$2:$B$76)</f>
        <v>39</v>
      </c>
      <c r="AG61" s="10" t="str">
        <f t="shared" ca="1" si="0"/>
        <v>TERMINOS CUMPLIDOS</v>
      </c>
      <c r="AH61" s="10">
        <f>WORKDAY(T61,-50,[1]param!$B$2:$B$76)</f>
        <v>45429</v>
      </c>
      <c r="AI61" s="9"/>
      <c r="AJ61" s="10"/>
      <c r="AK61" s="10"/>
      <c r="AL61" s="9"/>
      <c r="AM61" s="10"/>
      <c r="AN61" s="10"/>
    </row>
    <row r="62" spans="1:40" ht="49.5" customHeight="1" x14ac:dyDescent="0.25">
      <c r="A62" s="25">
        <v>61</v>
      </c>
      <c r="B62" s="23" t="s">
        <v>35</v>
      </c>
      <c r="C62" s="37" t="s">
        <v>399</v>
      </c>
      <c r="D62" s="22">
        <v>118</v>
      </c>
      <c r="E62" s="22">
        <v>3</v>
      </c>
      <c r="F62" s="25" t="s">
        <v>400</v>
      </c>
      <c r="G62" s="25">
        <v>51</v>
      </c>
      <c r="H62" s="8" t="s">
        <v>401</v>
      </c>
      <c r="I62" s="30" t="s">
        <v>156</v>
      </c>
      <c r="J62" s="8" t="s">
        <v>410</v>
      </c>
      <c r="K62" s="42"/>
      <c r="L62" s="25">
        <v>1</v>
      </c>
      <c r="M62" s="26" t="s">
        <v>411</v>
      </c>
      <c r="N62" s="26" t="s">
        <v>412</v>
      </c>
      <c r="O62" s="26" t="s">
        <v>413</v>
      </c>
      <c r="P62" s="8" t="s">
        <v>414</v>
      </c>
      <c r="Q62" s="8" t="s">
        <v>415</v>
      </c>
      <c r="R62" s="36">
        <v>1</v>
      </c>
      <c r="S62" s="34">
        <v>45457</v>
      </c>
      <c r="T62" s="34">
        <v>45657</v>
      </c>
      <c r="U62" s="28">
        <v>0</v>
      </c>
      <c r="V62" s="32" t="s">
        <v>409</v>
      </c>
      <c r="W62" s="29">
        <v>0</v>
      </c>
      <c r="X62" s="29">
        <v>0</v>
      </c>
      <c r="Y62" s="22"/>
      <c r="Z62" s="50"/>
      <c r="AA62" s="51"/>
      <c r="AB62" s="51"/>
      <c r="AC62" s="51"/>
      <c r="AD62" s="9" t="s">
        <v>234</v>
      </c>
      <c r="AE62" s="9" t="s">
        <v>184</v>
      </c>
      <c r="AF62" s="9">
        <f ca="1">NETWORKDAYS(T62,TODAY(),[1]param!$B$2:$B$76)</f>
        <v>-66</v>
      </c>
      <c r="AG62" s="10" t="str">
        <f t="shared" ca="1" si="0"/>
        <v>DENTRO DE TERMINOS</v>
      </c>
      <c r="AH62" s="10">
        <f>WORKDAY(T62,-50,[1]param!$B$2:$B$76)</f>
        <v>45582</v>
      </c>
      <c r="AI62" s="9"/>
      <c r="AJ62" s="10"/>
      <c r="AK62" s="10"/>
      <c r="AL62" s="9"/>
      <c r="AM62" s="10"/>
      <c r="AN62" s="10"/>
    </row>
    <row r="63" spans="1:40" ht="49.5" customHeight="1" x14ac:dyDescent="0.25">
      <c r="A63" s="25">
        <v>62</v>
      </c>
      <c r="B63" s="23" t="s">
        <v>35</v>
      </c>
      <c r="C63" s="37" t="s">
        <v>399</v>
      </c>
      <c r="D63" s="22">
        <v>118</v>
      </c>
      <c r="E63" s="22">
        <v>3</v>
      </c>
      <c r="F63" s="25" t="s">
        <v>400</v>
      </c>
      <c r="G63" s="25">
        <v>51</v>
      </c>
      <c r="H63" s="8" t="s">
        <v>401</v>
      </c>
      <c r="I63" s="30" t="s">
        <v>156</v>
      </c>
      <c r="J63" s="8" t="s">
        <v>50</v>
      </c>
      <c r="K63" s="8" t="s">
        <v>50</v>
      </c>
      <c r="L63" s="25">
        <v>2</v>
      </c>
      <c r="M63" s="26" t="s">
        <v>411</v>
      </c>
      <c r="N63" s="26" t="s">
        <v>416</v>
      </c>
      <c r="O63" s="26" t="s">
        <v>417</v>
      </c>
      <c r="P63" s="8" t="s">
        <v>418</v>
      </c>
      <c r="Q63" s="8" t="s">
        <v>419</v>
      </c>
      <c r="R63" s="33">
        <v>1</v>
      </c>
      <c r="S63" s="34">
        <v>45457</v>
      </c>
      <c r="T63" s="34">
        <v>45504</v>
      </c>
      <c r="U63" s="28">
        <v>0</v>
      </c>
      <c r="V63" s="32" t="s">
        <v>409</v>
      </c>
      <c r="W63" s="29">
        <v>0</v>
      </c>
      <c r="X63" s="29">
        <v>0</v>
      </c>
      <c r="Y63" s="22"/>
      <c r="Z63" s="50"/>
      <c r="AA63" s="51"/>
      <c r="AB63" s="51"/>
      <c r="AC63" s="51"/>
      <c r="AD63" s="9" t="s">
        <v>234</v>
      </c>
      <c r="AE63" s="9" t="s">
        <v>184</v>
      </c>
      <c r="AF63" s="9">
        <f ca="1">NETWORKDAYS(T63,TODAY(),[1]param!$B$2:$B$76)</f>
        <v>39</v>
      </c>
      <c r="AG63" s="10" t="str">
        <f t="shared" ca="1" si="0"/>
        <v>TERMINOS CUMPLIDOS</v>
      </c>
      <c r="AH63" s="10">
        <f>WORKDAY(T63,-50,[1]param!$B$2:$B$76)</f>
        <v>45429</v>
      </c>
      <c r="AI63" s="9"/>
      <c r="AJ63" s="10"/>
      <c r="AK63" s="10"/>
      <c r="AL63" s="9"/>
      <c r="AM63" s="10"/>
      <c r="AN63" s="10"/>
    </row>
    <row r="64" spans="1:40" ht="49.5" customHeight="1" x14ac:dyDescent="0.25">
      <c r="A64" s="25">
        <v>63</v>
      </c>
      <c r="B64" s="23" t="s">
        <v>35</v>
      </c>
      <c r="C64" s="37" t="s">
        <v>399</v>
      </c>
      <c r="D64" s="22">
        <v>118</v>
      </c>
      <c r="E64" s="22">
        <v>3</v>
      </c>
      <c r="F64" s="25" t="s">
        <v>400</v>
      </c>
      <c r="G64" s="25">
        <v>51</v>
      </c>
      <c r="H64" s="8" t="s">
        <v>401</v>
      </c>
      <c r="I64" s="30" t="s">
        <v>186</v>
      </c>
      <c r="J64" s="8" t="s">
        <v>254</v>
      </c>
      <c r="K64" s="42"/>
      <c r="L64" s="25">
        <v>1</v>
      </c>
      <c r="M64" s="26" t="s">
        <v>420</v>
      </c>
      <c r="N64" s="26" t="s">
        <v>421</v>
      </c>
      <c r="O64" s="26" t="s">
        <v>422</v>
      </c>
      <c r="P64" s="8" t="s">
        <v>343</v>
      </c>
      <c r="Q64" s="8" t="s">
        <v>343</v>
      </c>
      <c r="R64" s="36">
        <v>1</v>
      </c>
      <c r="S64" s="34">
        <v>45457</v>
      </c>
      <c r="T64" s="34">
        <v>45800</v>
      </c>
      <c r="U64" s="28">
        <v>0</v>
      </c>
      <c r="V64" s="32" t="s">
        <v>409</v>
      </c>
      <c r="W64" s="29">
        <v>0</v>
      </c>
      <c r="X64" s="29">
        <v>0</v>
      </c>
      <c r="Y64" s="22"/>
      <c r="Z64" s="50"/>
      <c r="AA64" s="51"/>
      <c r="AB64" s="51"/>
      <c r="AC64" s="51"/>
      <c r="AD64" s="9" t="s">
        <v>234</v>
      </c>
      <c r="AE64" s="9" t="s">
        <v>184</v>
      </c>
      <c r="AF64" s="9">
        <f ca="1">NETWORKDAYS(T64,TODAY(),[1]param!$B$2:$B$76)</f>
        <v>-169</v>
      </c>
      <c r="AG64" s="10" t="str">
        <f t="shared" ca="1" si="0"/>
        <v>DENTRO DE TERMINOS</v>
      </c>
      <c r="AH64" s="10">
        <f>WORKDAY(T64,-50,[1]param!$B$2:$B$76)</f>
        <v>45730</v>
      </c>
      <c r="AI64" s="9"/>
      <c r="AJ64" s="10"/>
      <c r="AK64" s="10"/>
      <c r="AL64" s="9"/>
      <c r="AM64" s="10"/>
      <c r="AN64" s="10"/>
    </row>
    <row r="65" spans="1:40" ht="49.15" customHeight="1" x14ac:dyDescent="0.25">
      <c r="A65" s="25">
        <v>64</v>
      </c>
      <c r="B65" s="23" t="s">
        <v>35</v>
      </c>
      <c r="C65" s="37" t="s">
        <v>399</v>
      </c>
      <c r="D65" s="22">
        <v>118</v>
      </c>
      <c r="E65" s="22">
        <v>3</v>
      </c>
      <c r="F65" s="25" t="s">
        <v>400</v>
      </c>
      <c r="G65" s="25">
        <v>51</v>
      </c>
      <c r="H65" s="8" t="s">
        <v>401</v>
      </c>
      <c r="I65" s="30" t="s">
        <v>186</v>
      </c>
      <c r="J65" s="8" t="s">
        <v>254</v>
      </c>
      <c r="K65" s="42"/>
      <c r="L65" s="25">
        <v>2</v>
      </c>
      <c r="M65" s="26" t="s">
        <v>423</v>
      </c>
      <c r="N65" s="26" t="s">
        <v>424</v>
      </c>
      <c r="O65" s="26" t="s">
        <v>425</v>
      </c>
      <c r="P65" s="8" t="s">
        <v>426</v>
      </c>
      <c r="Q65" s="8" t="s">
        <v>427</v>
      </c>
      <c r="R65" s="36">
        <v>2</v>
      </c>
      <c r="S65" s="34">
        <v>45457</v>
      </c>
      <c r="T65" s="34">
        <v>45800</v>
      </c>
      <c r="U65" s="28">
        <v>0</v>
      </c>
      <c r="V65" s="32" t="s">
        <v>409</v>
      </c>
      <c r="W65" s="29">
        <v>0</v>
      </c>
      <c r="X65" s="29">
        <v>0</v>
      </c>
      <c r="Y65" s="22"/>
      <c r="Z65" s="50"/>
      <c r="AA65" s="51"/>
      <c r="AB65" s="51"/>
      <c r="AC65" s="51"/>
      <c r="AD65" s="9" t="s">
        <v>234</v>
      </c>
      <c r="AE65" s="9" t="s">
        <v>184</v>
      </c>
      <c r="AF65" s="9">
        <f ca="1">NETWORKDAYS(T65,TODAY(),[1]param!$B$2:$B$76)</f>
        <v>-169</v>
      </c>
      <c r="AG65" s="10" t="str">
        <f t="shared" ca="1" si="0"/>
        <v>DENTRO DE TERMINOS</v>
      </c>
      <c r="AH65" s="10">
        <f>WORKDAY(T65,-50,[1]param!$B$2:$B$76)</f>
        <v>45730</v>
      </c>
      <c r="AI65" s="9"/>
      <c r="AJ65" s="10"/>
      <c r="AK65" s="10"/>
      <c r="AL65" s="9"/>
      <c r="AM65" s="10"/>
      <c r="AN65" s="10"/>
    </row>
    <row r="66" spans="1:40" ht="49.15" customHeight="1" x14ac:dyDescent="0.25">
      <c r="A66" s="25">
        <v>65</v>
      </c>
      <c r="B66" s="23" t="s">
        <v>35</v>
      </c>
      <c r="C66" s="37" t="s">
        <v>399</v>
      </c>
      <c r="D66" s="22">
        <v>118</v>
      </c>
      <c r="E66" s="22">
        <v>3</v>
      </c>
      <c r="F66" s="25" t="s">
        <v>400</v>
      </c>
      <c r="G66" s="25">
        <v>51</v>
      </c>
      <c r="H66" s="8" t="s">
        <v>401</v>
      </c>
      <c r="I66" s="30" t="s">
        <v>186</v>
      </c>
      <c r="J66" s="8" t="s">
        <v>254</v>
      </c>
      <c r="K66" s="42"/>
      <c r="L66" s="25">
        <v>3</v>
      </c>
      <c r="M66" s="26" t="s">
        <v>428</v>
      </c>
      <c r="N66" s="26" t="s">
        <v>424</v>
      </c>
      <c r="O66" s="26" t="s">
        <v>429</v>
      </c>
      <c r="P66" s="8" t="s">
        <v>343</v>
      </c>
      <c r="Q66" s="8" t="s">
        <v>343</v>
      </c>
      <c r="R66" s="36">
        <v>1</v>
      </c>
      <c r="S66" s="34">
        <v>45457</v>
      </c>
      <c r="T66" s="34">
        <v>45800</v>
      </c>
      <c r="U66" s="28">
        <v>0</v>
      </c>
      <c r="V66" s="32" t="s">
        <v>409</v>
      </c>
      <c r="W66" s="29">
        <v>0</v>
      </c>
      <c r="X66" s="29">
        <v>0</v>
      </c>
      <c r="Y66" s="22"/>
      <c r="Z66" s="50"/>
      <c r="AA66" s="51"/>
      <c r="AB66" s="51"/>
      <c r="AC66" s="51"/>
      <c r="AD66" s="9" t="s">
        <v>234</v>
      </c>
      <c r="AE66" s="9" t="s">
        <v>184</v>
      </c>
      <c r="AF66" s="9">
        <f ca="1">NETWORKDAYS(T66,TODAY(),[1]param!$B$2:$B$76)</f>
        <v>-169</v>
      </c>
      <c r="AG66" s="10" t="str">
        <f t="shared" ref="AG66:AG92" ca="1" si="3">IF(AF66&lt;0,IF(AF66*-1&lt;50,"PROXIMO A VENCER","DENTRO DE TERMINOS"),"TERMINOS CUMPLIDOS")</f>
        <v>DENTRO DE TERMINOS</v>
      </c>
      <c r="AH66" s="10">
        <f>WORKDAY(T66,-50,[1]param!$B$2:$B$76)</f>
        <v>45730</v>
      </c>
      <c r="AI66" s="9"/>
      <c r="AJ66" s="10"/>
      <c r="AK66" s="10"/>
      <c r="AL66" s="9"/>
      <c r="AM66" s="10"/>
      <c r="AN66" s="10"/>
    </row>
    <row r="67" spans="1:40" ht="49.15" customHeight="1" x14ac:dyDescent="0.25">
      <c r="A67" s="25">
        <v>66</v>
      </c>
      <c r="B67" s="23" t="s">
        <v>35</v>
      </c>
      <c r="C67" s="37" t="s">
        <v>399</v>
      </c>
      <c r="D67" s="22">
        <v>118</v>
      </c>
      <c r="E67" s="22">
        <v>3</v>
      </c>
      <c r="F67" s="25" t="s">
        <v>400</v>
      </c>
      <c r="G67" s="25">
        <v>51</v>
      </c>
      <c r="H67" s="8" t="s">
        <v>401</v>
      </c>
      <c r="I67" s="30" t="s">
        <v>186</v>
      </c>
      <c r="J67" s="8" t="s">
        <v>430</v>
      </c>
      <c r="K67" s="42"/>
      <c r="L67" s="25">
        <v>4</v>
      </c>
      <c r="M67" s="26" t="s">
        <v>431</v>
      </c>
      <c r="N67" s="26" t="s">
        <v>432</v>
      </c>
      <c r="O67" s="26" t="s">
        <v>433</v>
      </c>
      <c r="P67" s="8" t="s">
        <v>434</v>
      </c>
      <c r="Q67" s="8" t="s">
        <v>435</v>
      </c>
      <c r="R67" s="36">
        <v>1</v>
      </c>
      <c r="S67" s="34">
        <v>45457</v>
      </c>
      <c r="T67" s="34">
        <v>45473</v>
      </c>
      <c r="U67" s="28">
        <v>0</v>
      </c>
      <c r="V67" s="32" t="s">
        <v>409</v>
      </c>
      <c r="W67" s="29">
        <v>0</v>
      </c>
      <c r="X67" s="29">
        <v>0</v>
      </c>
      <c r="Y67" s="22"/>
      <c r="Z67" s="50"/>
      <c r="AA67" s="51"/>
      <c r="AB67" s="51"/>
      <c r="AC67" s="51"/>
      <c r="AD67" s="9" t="s">
        <v>234</v>
      </c>
      <c r="AE67" s="9" t="s">
        <v>184</v>
      </c>
      <c r="AF67" s="9">
        <f ca="1">NETWORKDAYS(T67,TODAY(),[1]param!$B$2:$B$76)</f>
        <v>60</v>
      </c>
      <c r="AG67" s="10" t="str">
        <f t="shared" ca="1" si="3"/>
        <v>TERMINOS CUMPLIDOS</v>
      </c>
      <c r="AH67" s="10">
        <f>WORKDAY(T67,-50,[1]param!$B$2:$B$76)</f>
        <v>45398</v>
      </c>
      <c r="AI67" s="9"/>
      <c r="AJ67" s="10"/>
      <c r="AK67" s="10"/>
      <c r="AL67" s="9"/>
      <c r="AM67" s="10"/>
      <c r="AN67" s="10"/>
    </row>
    <row r="68" spans="1:40" ht="82.15" customHeight="1" x14ac:dyDescent="0.25">
      <c r="A68" s="25">
        <v>67</v>
      </c>
      <c r="B68" s="23" t="s">
        <v>35</v>
      </c>
      <c r="C68" s="37" t="s">
        <v>399</v>
      </c>
      <c r="D68" s="22">
        <v>118</v>
      </c>
      <c r="E68" s="22">
        <v>3</v>
      </c>
      <c r="F68" s="25" t="s">
        <v>400</v>
      </c>
      <c r="G68" s="25">
        <v>51</v>
      </c>
      <c r="H68" s="8" t="s">
        <v>401</v>
      </c>
      <c r="I68" s="30" t="s">
        <v>436</v>
      </c>
      <c r="J68" s="8" t="s">
        <v>437</v>
      </c>
      <c r="K68" s="42"/>
      <c r="L68" s="25">
        <v>1</v>
      </c>
      <c r="M68" s="26" t="s">
        <v>438</v>
      </c>
      <c r="N68" s="26" t="s">
        <v>439</v>
      </c>
      <c r="O68" s="26" t="s">
        <v>440</v>
      </c>
      <c r="P68" s="8" t="s">
        <v>441</v>
      </c>
      <c r="Q68" s="8" t="s">
        <v>442</v>
      </c>
      <c r="R68" s="36">
        <v>12</v>
      </c>
      <c r="S68" s="34">
        <v>45457</v>
      </c>
      <c r="T68" s="34">
        <v>45800</v>
      </c>
      <c r="U68" s="28">
        <v>0</v>
      </c>
      <c r="V68" s="32" t="s">
        <v>409</v>
      </c>
      <c r="W68" s="29">
        <v>0</v>
      </c>
      <c r="X68" s="29">
        <v>0</v>
      </c>
      <c r="Y68" s="22"/>
      <c r="Z68" s="50"/>
      <c r="AA68" s="51"/>
      <c r="AB68" s="51"/>
      <c r="AC68" s="51"/>
      <c r="AD68" s="9" t="s">
        <v>234</v>
      </c>
      <c r="AE68" s="9" t="s">
        <v>184</v>
      </c>
      <c r="AF68" s="9">
        <f ca="1">NETWORKDAYS(T68,TODAY(),[1]param!$B$2:$B$76)</f>
        <v>-169</v>
      </c>
      <c r="AG68" s="10" t="str">
        <f t="shared" ca="1" si="3"/>
        <v>DENTRO DE TERMINOS</v>
      </c>
      <c r="AH68" s="10">
        <f>WORKDAY(T68,-50,[1]param!$B$2:$B$76)</f>
        <v>45730</v>
      </c>
      <c r="AI68" s="9"/>
      <c r="AJ68" s="10"/>
      <c r="AK68" s="10"/>
      <c r="AL68" s="9"/>
      <c r="AM68" s="10"/>
      <c r="AN68" s="10"/>
    </row>
    <row r="69" spans="1:40" ht="49.15" customHeight="1" x14ac:dyDescent="0.25">
      <c r="A69" s="25">
        <v>68</v>
      </c>
      <c r="B69" s="23" t="s">
        <v>35</v>
      </c>
      <c r="C69" s="37" t="s">
        <v>399</v>
      </c>
      <c r="D69" s="22">
        <v>118</v>
      </c>
      <c r="E69" s="22">
        <v>3</v>
      </c>
      <c r="F69" s="25" t="s">
        <v>400</v>
      </c>
      <c r="G69" s="25">
        <v>51</v>
      </c>
      <c r="H69" s="8" t="s">
        <v>401</v>
      </c>
      <c r="I69" s="30" t="s">
        <v>436</v>
      </c>
      <c r="J69" s="8" t="s">
        <v>443</v>
      </c>
      <c r="K69" s="42"/>
      <c r="L69" s="25">
        <v>2</v>
      </c>
      <c r="M69" s="26" t="s">
        <v>438</v>
      </c>
      <c r="N69" s="26" t="s">
        <v>444</v>
      </c>
      <c r="O69" s="26" t="s">
        <v>445</v>
      </c>
      <c r="P69" s="8" t="s">
        <v>446</v>
      </c>
      <c r="Q69" s="8" t="s">
        <v>447</v>
      </c>
      <c r="R69" s="33">
        <v>1</v>
      </c>
      <c r="S69" s="34">
        <v>45457</v>
      </c>
      <c r="T69" s="34">
        <v>45800</v>
      </c>
      <c r="U69" s="28">
        <v>0</v>
      </c>
      <c r="V69" s="32" t="s">
        <v>409</v>
      </c>
      <c r="W69" s="29">
        <v>0</v>
      </c>
      <c r="X69" s="29">
        <v>0</v>
      </c>
      <c r="Y69" s="22"/>
      <c r="Z69" s="50"/>
      <c r="AA69" s="51"/>
      <c r="AB69" s="51"/>
      <c r="AC69" s="51"/>
      <c r="AD69" s="9" t="s">
        <v>234</v>
      </c>
      <c r="AE69" s="9" t="s">
        <v>184</v>
      </c>
      <c r="AF69" s="9">
        <f ca="1">NETWORKDAYS(T69,TODAY(),[1]param!$B$2:$B$76)</f>
        <v>-169</v>
      </c>
      <c r="AG69" s="10" t="str">
        <f t="shared" ca="1" si="3"/>
        <v>DENTRO DE TERMINOS</v>
      </c>
      <c r="AH69" s="10">
        <f>WORKDAY(T69,-50,[1]param!$B$2:$B$76)</f>
        <v>45730</v>
      </c>
      <c r="AI69" s="9"/>
      <c r="AJ69" s="10"/>
      <c r="AK69" s="10"/>
      <c r="AL69" s="9"/>
      <c r="AM69" s="10"/>
      <c r="AN69" s="10"/>
    </row>
    <row r="70" spans="1:40" ht="49.15" customHeight="1" x14ac:dyDescent="0.25">
      <c r="A70" s="25">
        <v>69</v>
      </c>
      <c r="B70" s="23" t="s">
        <v>35</v>
      </c>
      <c r="C70" s="37" t="s">
        <v>399</v>
      </c>
      <c r="D70" s="22">
        <v>118</v>
      </c>
      <c r="E70" s="22">
        <v>3</v>
      </c>
      <c r="F70" s="25" t="s">
        <v>400</v>
      </c>
      <c r="G70" s="25">
        <v>51</v>
      </c>
      <c r="H70" s="8" t="s">
        <v>401</v>
      </c>
      <c r="I70" s="30" t="s">
        <v>448</v>
      </c>
      <c r="J70" s="8" t="s">
        <v>187</v>
      </c>
      <c r="K70" s="42"/>
      <c r="L70" s="25">
        <v>1</v>
      </c>
      <c r="M70" s="26" t="s">
        <v>449</v>
      </c>
      <c r="N70" s="26" t="s">
        <v>450</v>
      </c>
      <c r="O70" s="26" t="s">
        <v>451</v>
      </c>
      <c r="P70" s="8" t="s">
        <v>452</v>
      </c>
      <c r="Q70" s="8" t="s">
        <v>453</v>
      </c>
      <c r="R70" s="36">
        <v>1</v>
      </c>
      <c r="S70" s="34">
        <v>45457</v>
      </c>
      <c r="T70" s="34">
        <v>45800</v>
      </c>
      <c r="U70" s="28">
        <v>0</v>
      </c>
      <c r="V70" s="32" t="s">
        <v>409</v>
      </c>
      <c r="W70" s="29">
        <v>0</v>
      </c>
      <c r="X70" s="29">
        <v>0</v>
      </c>
      <c r="Y70" s="22"/>
      <c r="Z70" s="50"/>
      <c r="AA70" s="51"/>
      <c r="AB70" s="51"/>
      <c r="AC70" s="51"/>
      <c r="AD70" s="9" t="s">
        <v>234</v>
      </c>
      <c r="AE70" s="9" t="s">
        <v>184</v>
      </c>
      <c r="AF70" s="9">
        <f ca="1">NETWORKDAYS(T70,TODAY(),[1]param!$B$2:$B$76)</f>
        <v>-169</v>
      </c>
      <c r="AG70" s="10" t="str">
        <f t="shared" ca="1" si="3"/>
        <v>DENTRO DE TERMINOS</v>
      </c>
      <c r="AH70" s="10">
        <f>WORKDAY(T70,-50,[1]param!$B$2:$B$76)</f>
        <v>45730</v>
      </c>
      <c r="AI70" s="9"/>
      <c r="AJ70" s="10"/>
      <c r="AK70" s="10"/>
      <c r="AL70" s="9"/>
      <c r="AM70" s="10"/>
      <c r="AN70" s="10"/>
    </row>
    <row r="71" spans="1:40" ht="49.15" customHeight="1" x14ac:dyDescent="0.25">
      <c r="A71" s="25">
        <v>70</v>
      </c>
      <c r="B71" s="23" t="s">
        <v>35</v>
      </c>
      <c r="C71" s="37" t="s">
        <v>399</v>
      </c>
      <c r="D71" s="22">
        <v>118</v>
      </c>
      <c r="E71" s="22">
        <v>3</v>
      </c>
      <c r="F71" s="25" t="s">
        <v>400</v>
      </c>
      <c r="G71" s="25">
        <v>51</v>
      </c>
      <c r="H71" s="8" t="s">
        <v>401</v>
      </c>
      <c r="I71" s="30" t="s">
        <v>448</v>
      </c>
      <c r="J71" s="8" t="s">
        <v>187</v>
      </c>
      <c r="K71" s="42"/>
      <c r="L71" s="25">
        <v>2</v>
      </c>
      <c r="M71" s="26" t="s">
        <v>449</v>
      </c>
      <c r="N71" s="26" t="s">
        <v>450</v>
      </c>
      <c r="O71" s="26" t="s">
        <v>454</v>
      </c>
      <c r="P71" s="8" t="s">
        <v>426</v>
      </c>
      <c r="Q71" s="8" t="s">
        <v>455</v>
      </c>
      <c r="R71" s="36">
        <v>11</v>
      </c>
      <c r="S71" s="34">
        <v>45457</v>
      </c>
      <c r="T71" s="34">
        <v>45800</v>
      </c>
      <c r="U71" s="28">
        <v>0</v>
      </c>
      <c r="V71" s="32" t="s">
        <v>409</v>
      </c>
      <c r="W71" s="29">
        <v>0</v>
      </c>
      <c r="X71" s="29">
        <v>0</v>
      </c>
      <c r="Y71" s="22"/>
      <c r="Z71" s="50"/>
      <c r="AA71" s="51"/>
      <c r="AB71" s="51"/>
      <c r="AC71" s="51"/>
      <c r="AD71" s="9" t="s">
        <v>234</v>
      </c>
      <c r="AE71" s="9" t="s">
        <v>184</v>
      </c>
      <c r="AF71" s="9">
        <f ca="1">NETWORKDAYS(T71,TODAY(),[1]param!$B$2:$B$76)</f>
        <v>-169</v>
      </c>
      <c r="AG71" s="10" t="str">
        <f t="shared" ca="1" si="3"/>
        <v>DENTRO DE TERMINOS</v>
      </c>
      <c r="AH71" s="10">
        <f>WORKDAY(T71,-50,[1]param!$B$2:$B$76)</f>
        <v>45730</v>
      </c>
      <c r="AI71" s="9"/>
      <c r="AJ71" s="10"/>
      <c r="AK71" s="10"/>
      <c r="AL71" s="9"/>
      <c r="AM71" s="10"/>
      <c r="AN71" s="10"/>
    </row>
    <row r="72" spans="1:40" ht="49.15" customHeight="1" x14ac:dyDescent="0.25">
      <c r="A72" s="25">
        <v>71</v>
      </c>
      <c r="B72" s="23" t="s">
        <v>35</v>
      </c>
      <c r="C72" s="37" t="s">
        <v>399</v>
      </c>
      <c r="D72" s="22">
        <v>118</v>
      </c>
      <c r="E72" s="22">
        <v>3</v>
      </c>
      <c r="F72" s="25" t="s">
        <v>400</v>
      </c>
      <c r="G72" s="25">
        <v>51</v>
      </c>
      <c r="H72" s="8" t="s">
        <v>401</v>
      </c>
      <c r="I72" s="30" t="s">
        <v>456</v>
      </c>
      <c r="J72" s="8" t="s">
        <v>187</v>
      </c>
      <c r="K72" s="42"/>
      <c r="L72" s="25">
        <v>1</v>
      </c>
      <c r="M72" s="26" t="s">
        <v>457</v>
      </c>
      <c r="N72" s="26" t="s">
        <v>458</v>
      </c>
      <c r="O72" s="26" t="s">
        <v>459</v>
      </c>
      <c r="P72" s="8" t="s">
        <v>460</v>
      </c>
      <c r="Q72" s="8" t="s">
        <v>461</v>
      </c>
      <c r="R72" s="36">
        <v>1</v>
      </c>
      <c r="S72" s="34">
        <v>45457</v>
      </c>
      <c r="T72" s="34">
        <v>45703</v>
      </c>
      <c r="U72" s="28">
        <v>0</v>
      </c>
      <c r="V72" s="32" t="s">
        <v>409</v>
      </c>
      <c r="W72" s="29">
        <v>0</v>
      </c>
      <c r="X72" s="29">
        <v>0</v>
      </c>
      <c r="Y72" s="22"/>
      <c r="Z72" s="50"/>
      <c r="AA72" s="51"/>
      <c r="AB72" s="51"/>
      <c r="AC72" s="51"/>
      <c r="AD72" s="9" t="s">
        <v>234</v>
      </c>
      <c r="AE72" s="9" t="s">
        <v>184</v>
      </c>
      <c r="AF72" s="9">
        <f ca="1">NETWORKDAYS(T72,TODAY(),[1]param!$B$2:$B$76)</f>
        <v>-99</v>
      </c>
      <c r="AG72" s="10" t="str">
        <f t="shared" ca="1" si="3"/>
        <v>DENTRO DE TERMINOS</v>
      </c>
      <c r="AH72" s="10">
        <f>WORKDAY(T72,-50,[1]param!$B$2:$B$76)</f>
        <v>45632</v>
      </c>
      <c r="AI72" s="9"/>
      <c r="AJ72" s="10"/>
      <c r="AK72" s="10"/>
      <c r="AL72" s="9"/>
      <c r="AM72" s="10"/>
      <c r="AN72" s="10"/>
    </row>
    <row r="73" spans="1:40" ht="49.15" customHeight="1" x14ac:dyDescent="0.25">
      <c r="A73" s="25">
        <v>72</v>
      </c>
      <c r="B73" s="23" t="s">
        <v>35</v>
      </c>
      <c r="C73" s="37" t="s">
        <v>399</v>
      </c>
      <c r="D73" s="22">
        <v>118</v>
      </c>
      <c r="E73" s="22">
        <v>3</v>
      </c>
      <c r="F73" s="25" t="s">
        <v>400</v>
      </c>
      <c r="G73" s="25">
        <v>51</v>
      </c>
      <c r="H73" s="8" t="s">
        <v>401</v>
      </c>
      <c r="I73" s="30" t="s">
        <v>456</v>
      </c>
      <c r="J73" s="8" t="s">
        <v>462</v>
      </c>
      <c r="K73" s="42"/>
      <c r="L73" s="25">
        <v>2</v>
      </c>
      <c r="M73" s="26" t="s">
        <v>457</v>
      </c>
      <c r="N73" s="26" t="s">
        <v>463</v>
      </c>
      <c r="O73" s="26" t="s">
        <v>464</v>
      </c>
      <c r="P73" s="8" t="s">
        <v>465</v>
      </c>
      <c r="Q73" s="8" t="s">
        <v>466</v>
      </c>
      <c r="R73" s="36">
        <v>1</v>
      </c>
      <c r="S73" s="34">
        <v>45457</v>
      </c>
      <c r="T73" s="34">
        <v>45657</v>
      </c>
      <c r="U73" s="28">
        <v>0</v>
      </c>
      <c r="V73" s="32" t="s">
        <v>409</v>
      </c>
      <c r="W73" s="29">
        <v>0</v>
      </c>
      <c r="X73" s="29">
        <v>0</v>
      </c>
      <c r="Y73" s="22"/>
      <c r="Z73" s="50"/>
      <c r="AA73" s="51"/>
      <c r="AB73" s="51"/>
      <c r="AC73" s="51"/>
      <c r="AD73" s="9" t="s">
        <v>234</v>
      </c>
      <c r="AE73" s="9" t="s">
        <v>184</v>
      </c>
      <c r="AF73" s="9">
        <f ca="1">NETWORKDAYS(T73,TODAY(),[1]param!$B$2:$B$76)</f>
        <v>-66</v>
      </c>
      <c r="AG73" s="10" t="str">
        <f t="shared" ca="1" si="3"/>
        <v>DENTRO DE TERMINOS</v>
      </c>
      <c r="AH73" s="10">
        <f>WORKDAY(T73,-50,[1]param!$B$2:$B$76)</f>
        <v>45582</v>
      </c>
      <c r="AI73" s="9"/>
      <c r="AJ73" s="10"/>
      <c r="AK73" s="10"/>
      <c r="AL73" s="9"/>
      <c r="AM73" s="10"/>
      <c r="AN73" s="10"/>
    </row>
    <row r="74" spans="1:40" ht="49.15" customHeight="1" x14ac:dyDescent="0.25">
      <c r="A74" s="25">
        <v>73</v>
      </c>
      <c r="B74" s="23" t="s">
        <v>35</v>
      </c>
      <c r="C74" s="37" t="s">
        <v>399</v>
      </c>
      <c r="D74" s="22">
        <v>118</v>
      </c>
      <c r="E74" s="22">
        <v>3</v>
      </c>
      <c r="F74" s="25" t="s">
        <v>400</v>
      </c>
      <c r="G74" s="25">
        <v>51</v>
      </c>
      <c r="H74" s="8" t="s">
        <v>401</v>
      </c>
      <c r="I74" s="30" t="s">
        <v>456</v>
      </c>
      <c r="J74" s="8" t="s">
        <v>467</v>
      </c>
      <c r="K74" s="42"/>
      <c r="L74" s="25">
        <v>3</v>
      </c>
      <c r="M74" s="26" t="s">
        <v>457</v>
      </c>
      <c r="N74" s="26" t="s">
        <v>463</v>
      </c>
      <c r="O74" s="26" t="s">
        <v>468</v>
      </c>
      <c r="P74" s="8" t="s">
        <v>469</v>
      </c>
      <c r="Q74" s="8" t="s">
        <v>470</v>
      </c>
      <c r="R74" s="36">
        <v>1</v>
      </c>
      <c r="S74" s="34">
        <v>45457</v>
      </c>
      <c r="T74" s="34">
        <v>45762</v>
      </c>
      <c r="U74" s="28">
        <v>0</v>
      </c>
      <c r="V74" s="32" t="s">
        <v>409</v>
      </c>
      <c r="W74" s="29">
        <v>0</v>
      </c>
      <c r="X74" s="29">
        <v>0</v>
      </c>
      <c r="Y74" s="22"/>
      <c r="Z74" s="50"/>
      <c r="AA74" s="51"/>
      <c r="AB74" s="51"/>
      <c r="AC74" s="51"/>
      <c r="AD74" s="9" t="s">
        <v>234</v>
      </c>
      <c r="AE74" s="9" t="s">
        <v>184</v>
      </c>
      <c r="AF74" s="9">
        <f ca="1">NETWORKDAYS(T74,TODAY(),[1]param!$B$2:$B$76)</f>
        <v>-141</v>
      </c>
      <c r="AG74" s="10" t="str">
        <f t="shared" ca="1" si="3"/>
        <v>DENTRO DE TERMINOS</v>
      </c>
      <c r="AH74" s="10">
        <f>WORKDAY(T74,-50,[1]param!$B$2:$B$76)</f>
        <v>45692</v>
      </c>
      <c r="AI74" s="9"/>
      <c r="AJ74" s="10"/>
      <c r="AK74" s="10"/>
      <c r="AL74" s="9"/>
      <c r="AM74" s="10"/>
      <c r="AN74" s="10"/>
    </row>
    <row r="75" spans="1:40" ht="49.15" customHeight="1" x14ac:dyDescent="0.25">
      <c r="A75" s="25">
        <v>74</v>
      </c>
      <c r="B75" s="23" t="s">
        <v>35</v>
      </c>
      <c r="C75" s="37" t="s">
        <v>399</v>
      </c>
      <c r="D75" s="22">
        <v>118</v>
      </c>
      <c r="E75" s="22">
        <v>3</v>
      </c>
      <c r="F75" s="25" t="s">
        <v>400</v>
      </c>
      <c r="G75" s="25">
        <v>51</v>
      </c>
      <c r="H75" s="8" t="s">
        <v>401</v>
      </c>
      <c r="I75" s="30" t="s">
        <v>456</v>
      </c>
      <c r="J75" s="8" t="s">
        <v>467</v>
      </c>
      <c r="K75" s="42"/>
      <c r="L75" s="25">
        <v>4</v>
      </c>
      <c r="M75" s="26" t="s">
        <v>457</v>
      </c>
      <c r="N75" s="26" t="s">
        <v>463</v>
      </c>
      <c r="O75" s="26" t="s">
        <v>471</v>
      </c>
      <c r="P75" s="8" t="s">
        <v>472</v>
      </c>
      <c r="Q75" s="8" t="s">
        <v>466</v>
      </c>
      <c r="R75" s="36">
        <v>1</v>
      </c>
      <c r="S75" s="34">
        <v>45457</v>
      </c>
      <c r="T75" s="34">
        <v>45762</v>
      </c>
      <c r="U75" s="28">
        <v>0</v>
      </c>
      <c r="V75" s="32" t="s">
        <v>409</v>
      </c>
      <c r="W75" s="29">
        <v>0</v>
      </c>
      <c r="X75" s="29">
        <v>0</v>
      </c>
      <c r="Y75" s="22"/>
      <c r="Z75" s="50"/>
      <c r="AA75" s="51"/>
      <c r="AB75" s="51"/>
      <c r="AC75" s="51"/>
      <c r="AD75" s="9" t="s">
        <v>234</v>
      </c>
      <c r="AE75" s="9" t="s">
        <v>184</v>
      </c>
      <c r="AF75" s="9">
        <f ca="1">NETWORKDAYS(T75,TODAY(),[1]param!$B$2:$B$76)</f>
        <v>-141</v>
      </c>
      <c r="AG75" s="10" t="str">
        <f t="shared" ca="1" si="3"/>
        <v>DENTRO DE TERMINOS</v>
      </c>
      <c r="AH75" s="10">
        <f>WORKDAY(T75,-50,[1]param!$B$2:$B$76)</f>
        <v>45692</v>
      </c>
      <c r="AI75" s="9"/>
      <c r="AJ75" s="10"/>
      <c r="AK75" s="10"/>
      <c r="AL75" s="9"/>
      <c r="AM75" s="10"/>
      <c r="AN75" s="10"/>
    </row>
    <row r="76" spans="1:40" ht="49.15" customHeight="1" x14ac:dyDescent="0.25">
      <c r="A76" s="25">
        <v>75</v>
      </c>
      <c r="B76" s="23" t="s">
        <v>35</v>
      </c>
      <c r="C76" s="37" t="s">
        <v>399</v>
      </c>
      <c r="D76" s="22">
        <v>118</v>
      </c>
      <c r="E76" s="22">
        <v>3</v>
      </c>
      <c r="F76" s="25" t="s">
        <v>400</v>
      </c>
      <c r="G76" s="25">
        <v>51</v>
      </c>
      <c r="H76" s="8" t="s">
        <v>401</v>
      </c>
      <c r="I76" s="30" t="s">
        <v>473</v>
      </c>
      <c r="J76" s="8" t="s">
        <v>474</v>
      </c>
      <c r="K76" s="42"/>
      <c r="L76" s="25">
        <v>1</v>
      </c>
      <c r="M76" s="26" t="s">
        <v>475</v>
      </c>
      <c r="N76" s="26" t="s">
        <v>476</v>
      </c>
      <c r="O76" s="26" t="s">
        <v>477</v>
      </c>
      <c r="P76" s="8" t="s">
        <v>478</v>
      </c>
      <c r="Q76" s="8" t="s">
        <v>479</v>
      </c>
      <c r="R76" s="36">
        <v>1</v>
      </c>
      <c r="S76" s="34">
        <v>45457</v>
      </c>
      <c r="T76" s="34">
        <v>45657</v>
      </c>
      <c r="U76" s="28">
        <v>0</v>
      </c>
      <c r="V76" s="32" t="s">
        <v>409</v>
      </c>
      <c r="W76" s="29">
        <v>0</v>
      </c>
      <c r="X76" s="29">
        <v>0</v>
      </c>
      <c r="Y76" s="22"/>
      <c r="Z76" s="50"/>
      <c r="AA76" s="51"/>
      <c r="AB76" s="51"/>
      <c r="AC76" s="51"/>
      <c r="AD76" s="9" t="s">
        <v>234</v>
      </c>
      <c r="AE76" s="9" t="s">
        <v>184</v>
      </c>
      <c r="AF76" s="9">
        <f ca="1">NETWORKDAYS(T76,TODAY(),[1]param!$B$2:$B$76)</f>
        <v>-66</v>
      </c>
      <c r="AG76" s="10" t="str">
        <f t="shared" ca="1" si="3"/>
        <v>DENTRO DE TERMINOS</v>
      </c>
      <c r="AH76" s="10">
        <f>WORKDAY(T76,-50,[1]param!$B$2:$B$76)</f>
        <v>45582</v>
      </c>
      <c r="AI76" s="9"/>
      <c r="AJ76" s="10"/>
      <c r="AK76" s="10"/>
      <c r="AL76" s="9"/>
      <c r="AM76" s="10"/>
      <c r="AN76" s="10"/>
    </row>
    <row r="77" spans="1:40" ht="49.15" customHeight="1" x14ac:dyDescent="0.25">
      <c r="A77" s="25">
        <v>76</v>
      </c>
      <c r="B77" s="23" t="s">
        <v>35</v>
      </c>
      <c r="C77" s="37" t="s">
        <v>399</v>
      </c>
      <c r="D77" s="22">
        <v>118</v>
      </c>
      <c r="E77" s="22">
        <v>3</v>
      </c>
      <c r="F77" s="25" t="s">
        <v>400</v>
      </c>
      <c r="G77" s="25">
        <v>51</v>
      </c>
      <c r="H77" s="8" t="s">
        <v>401</v>
      </c>
      <c r="I77" s="30" t="s">
        <v>473</v>
      </c>
      <c r="J77" s="8" t="s">
        <v>474</v>
      </c>
      <c r="K77" s="42"/>
      <c r="L77" s="25">
        <v>2</v>
      </c>
      <c r="M77" s="26" t="s">
        <v>475</v>
      </c>
      <c r="N77" s="26" t="s">
        <v>480</v>
      </c>
      <c r="O77" s="26" t="s">
        <v>481</v>
      </c>
      <c r="P77" s="8" t="s">
        <v>482</v>
      </c>
      <c r="Q77" s="8" t="s">
        <v>483</v>
      </c>
      <c r="R77" s="36">
        <v>2</v>
      </c>
      <c r="S77" s="34">
        <v>45457</v>
      </c>
      <c r="T77" s="34">
        <v>45657</v>
      </c>
      <c r="U77" s="28">
        <v>0</v>
      </c>
      <c r="V77" s="32" t="s">
        <v>409</v>
      </c>
      <c r="W77" s="29">
        <v>0</v>
      </c>
      <c r="X77" s="29">
        <v>0</v>
      </c>
      <c r="Y77" s="22"/>
      <c r="Z77" s="50"/>
      <c r="AA77" s="51"/>
      <c r="AB77" s="51"/>
      <c r="AC77" s="51"/>
      <c r="AD77" s="9" t="s">
        <v>234</v>
      </c>
      <c r="AE77" s="9" t="s">
        <v>184</v>
      </c>
      <c r="AF77" s="9">
        <f ca="1">NETWORKDAYS(T77,TODAY(),[1]param!$B$2:$B$76)</f>
        <v>-66</v>
      </c>
      <c r="AG77" s="10" t="str">
        <f t="shared" ca="1" si="3"/>
        <v>DENTRO DE TERMINOS</v>
      </c>
      <c r="AH77" s="10">
        <f>WORKDAY(T77,-50,[1]param!$B$2:$B$76)</f>
        <v>45582</v>
      </c>
      <c r="AI77" s="9"/>
      <c r="AJ77" s="10"/>
      <c r="AK77" s="10"/>
      <c r="AL77" s="9"/>
      <c r="AM77" s="10"/>
      <c r="AN77" s="10"/>
    </row>
    <row r="78" spans="1:40" ht="49.15" customHeight="1" x14ac:dyDescent="0.25">
      <c r="A78" s="25">
        <v>77</v>
      </c>
      <c r="B78" s="23" t="s">
        <v>35</v>
      </c>
      <c r="C78" s="37" t="s">
        <v>399</v>
      </c>
      <c r="D78" s="22">
        <v>118</v>
      </c>
      <c r="E78" s="22">
        <v>3</v>
      </c>
      <c r="F78" s="25" t="s">
        <v>400</v>
      </c>
      <c r="G78" s="25">
        <v>51</v>
      </c>
      <c r="H78" s="8" t="s">
        <v>401</v>
      </c>
      <c r="I78" s="30" t="s">
        <v>473</v>
      </c>
      <c r="J78" s="8" t="s">
        <v>484</v>
      </c>
      <c r="K78" s="42"/>
      <c r="L78" s="25">
        <v>3</v>
      </c>
      <c r="M78" s="26" t="s">
        <v>475</v>
      </c>
      <c r="N78" s="26" t="s">
        <v>485</v>
      </c>
      <c r="O78" s="26" t="s">
        <v>486</v>
      </c>
      <c r="P78" s="8" t="s">
        <v>478</v>
      </c>
      <c r="Q78" s="8" t="s">
        <v>479</v>
      </c>
      <c r="R78" s="36">
        <v>1</v>
      </c>
      <c r="S78" s="34">
        <v>45457</v>
      </c>
      <c r="T78" s="34">
        <v>45657</v>
      </c>
      <c r="U78" s="28">
        <v>0</v>
      </c>
      <c r="V78" s="32" t="s">
        <v>409</v>
      </c>
      <c r="W78" s="29">
        <v>0</v>
      </c>
      <c r="X78" s="29">
        <v>0</v>
      </c>
      <c r="Y78" s="22"/>
      <c r="Z78" s="50"/>
      <c r="AA78" s="51"/>
      <c r="AB78" s="51"/>
      <c r="AC78" s="51"/>
      <c r="AD78" s="9" t="s">
        <v>234</v>
      </c>
      <c r="AE78" s="9" t="s">
        <v>184</v>
      </c>
      <c r="AF78" s="9">
        <f ca="1">NETWORKDAYS(T78,TODAY(),[1]param!$B$2:$B$76)</f>
        <v>-66</v>
      </c>
      <c r="AG78" s="10" t="str">
        <f t="shared" ca="1" si="3"/>
        <v>DENTRO DE TERMINOS</v>
      </c>
      <c r="AH78" s="10">
        <f>WORKDAY(T78,-50,[1]param!$B$2:$B$76)</f>
        <v>45582</v>
      </c>
      <c r="AI78" s="9"/>
      <c r="AJ78" s="10"/>
      <c r="AK78" s="10"/>
      <c r="AL78" s="9"/>
      <c r="AM78" s="10"/>
      <c r="AN78" s="10"/>
    </row>
    <row r="79" spans="1:40" ht="49.15" customHeight="1" x14ac:dyDescent="0.25">
      <c r="A79" s="25">
        <v>78</v>
      </c>
      <c r="B79" s="23" t="s">
        <v>35</v>
      </c>
      <c r="C79" s="37" t="s">
        <v>399</v>
      </c>
      <c r="D79" s="22">
        <v>118</v>
      </c>
      <c r="E79" s="22">
        <v>3</v>
      </c>
      <c r="F79" s="25" t="s">
        <v>400</v>
      </c>
      <c r="G79" s="25">
        <v>51</v>
      </c>
      <c r="H79" s="8" t="s">
        <v>401</v>
      </c>
      <c r="I79" s="30" t="s">
        <v>473</v>
      </c>
      <c r="J79" s="8" t="s">
        <v>484</v>
      </c>
      <c r="K79" s="42"/>
      <c r="L79" s="25">
        <v>4</v>
      </c>
      <c r="M79" s="26" t="s">
        <v>475</v>
      </c>
      <c r="N79" s="26" t="s">
        <v>485</v>
      </c>
      <c r="O79" s="26" t="s">
        <v>487</v>
      </c>
      <c r="P79" s="8" t="s">
        <v>482</v>
      </c>
      <c r="Q79" s="8" t="s">
        <v>483</v>
      </c>
      <c r="R79" s="36">
        <v>2</v>
      </c>
      <c r="S79" s="34">
        <v>45457</v>
      </c>
      <c r="T79" s="34">
        <v>45657</v>
      </c>
      <c r="U79" s="28">
        <v>0</v>
      </c>
      <c r="V79" s="32" t="s">
        <v>409</v>
      </c>
      <c r="W79" s="29">
        <v>0</v>
      </c>
      <c r="X79" s="29">
        <v>0</v>
      </c>
      <c r="Y79" s="22"/>
      <c r="Z79" s="50"/>
      <c r="AA79" s="51"/>
      <c r="AB79" s="51"/>
      <c r="AC79" s="51"/>
      <c r="AD79" s="9" t="s">
        <v>234</v>
      </c>
      <c r="AE79" s="9" t="s">
        <v>184</v>
      </c>
      <c r="AF79" s="9">
        <f ca="1">NETWORKDAYS(T79,TODAY(),[1]param!$B$2:$B$76)</f>
        <v>-66</v>
      </c>
      <c r="AG79" s="10" t="str">
        <f t="shared" ca="1" si="3"/>
        <v>DENTRO DE TERMINOS</v>
      </c>
      <c r="AH79" s="10">
        <f>WORKDAY(T79,-50,[1]param!$B$2:$B$76)</f>
        <v>45582</v>
      </c>
      <c r="AI79" s="9"/>
      <c r="AJ79" s="10"/>
      <c r="AK79" s="10"/>
      <c r="AL79" s="9"/>
      <c r="AM79" s="10"/>
      <c r="AN79" s="10"/>
    </row>
    <row r="80" spans="1:40" ht="49.15" customHeight="1" x14ac:dyDescent="0.25">
      <c r="A80" s="25">
        <v>79</v>
      </c>
      <c r="B80" s="23" t="s">
        <v>35</v>
      </c>
      <c r="C80" s="37" t="s">
        <v>399</v>
      </c>
      <c r="D80" s="22">
        <v>118</v>
      </c>
      <c r="E80" s="22">
        <v>3</v>
      </c>
      <c r="F80" s="25" t="s">
        <v>400</v>
      </c>
      <c r="G80" s="25">
        <v>51</v>
      </c>
      <c r="H80" s="8" t="s">
        <v>401</v>
      </c>
      <c r="I80" s="30" t="s">
        <v>488</v>
      </c>
      <c r="J80" s="8" t="s">
        <v>474</v>
      </c>
      <c r="K80" s="42"/>
      <c r="L80" s="25">
        <v>1</v>
      </c>
      <c r="M80" s="26" t="s">
        <v>489</v>
      </c>
      <c r="N80" s="26" t="s">
        <v>490</v>
      </c>
      <c r="O80" s="26" t="s">
        <v>491</v>
      </c>
      <c r="P80" s="8" t="s">
        <v>492</v>
      </c>
      <c r="Q80" s="8" t="s">
        <v>493</v>
      </c>
      <c r="R80" s="36">
        <v>1</v>
      </c>
      <c r="S80" s="34">
        <v>45457</v>
      </c>
      <c r="T80" s="34">
        <v>45657</v>
      </c>
      <c r="U80" s="28">
        <v>0</v>
      </c>
      <c r="V80" s="32" t="s">
        <v>409</v>
      </c>
      <c r="W80" s="29">
        <v>0</v>
      </c>
      <c r="X80" s="29">
        <v>0</v>
      </c>
      <c r="Y80" s="22"/>
      <c r="Z80" s="50"/>
      <c r="AA80" s="51"/>
      <c r="AB80" s="51"/>
      <c r="AC80" s="51"/>
      <c r="AD80" s="9" t="s">
        <v>234</v>
      </c>
      <c r="AE80" s="9" t="s">
        <v>184</v>
      </c>
      <c r="AF80" s="9">
        <f ca="1">NETWORKDAYS(T80,TODAY(),[1]param!$B$2:$B$76)</f>
        <v>-66</v>
      </c>
      <c r="AG80" s="10" t="str">
        <f t="shared" ca="1" si="3"/>
        <v>DENTRO DE TERMINOS</v>
      </c>
      <c r="AH80" s="10">
        <f>WORKDAY(T80,-50,[1]param!$B$2:$B$76)</f>
        <v>45582</v>
      </c>
      <c r="AI80" s="9"/>
      <c r="AJ80" s="10"/>
      <c r="AK80" s="10"/>
      <c r="AL80" s="9"/>
      <c r="AM80" s="10"/>
      <c r="AN80" s="10"/>
    </row>
    <row r="81" spans="1:40" ht="49.15" customHeight="1" x14ac:dyDescent="0.25">
      <c r="A81" s="25">
        <v>80</v>
      </c>
      <c r="B81" s="23" t="s">
        <v>35</v>
      </c>
      <c r="C81" s="37" t="s">
        <v>399</v>
      </c>
      <c r="D81" s="22">
        <v>118</v>
      </c>
      <c r="E81" s="22">
        <v>3</v>
      </c>
      <c r="F81" s="25" t="s">
        <v>400</v>
      </c>
      <c r="G81" s="25">
        <v>51</v>
      </c>
      <c r="H81" s="8" t="s">
        <v>401</v>
      </c>
      <c r="I81" s="30" t="s">
        <v>488</v>
      </c>
      <c r="J81" s="8" t="s">
        <v>467</v>
      </c>
      <c r="K81" s="42"/>
      <c r="L81" s="25">
        <v>2</v>
      </c>
      <c r="M81" s="26" t="s">
        <v>489</v>
      </c>
      <c r="N81" s="26" t="s">
        <v>494</v>
      </c>
      <c r="O81" s="26" t="s">
        <v>495</v>
      </c>
      <c r="P81" s="8" t="s">
        <v>469</v>
      </c>
      <c r="Q81" s="8" t="s">
        <v>496</v>
      </c>
      <c r="R81" s="36">
        <v>1</v>
      </c>
      <c r="S81" s="34">
        <v>45457</v>
      </c>
      <c r="T81" s="34">
        <v>45762</v>
      </c>
      <c r="U81" s="28">
        <v>0</v>
      </c>
      <c r="V81" s="32" t="s">
        <v>409</v>
      </c>
      <c r="W81" s="29">
        <v>0</v>
      </c>
      <c r="X81" s="29">
        <v>0</v>
      </c>
      <c r="Y81" s="22"/>
      <c r="Z81" s="50"/>
      <c r="AA81" s="51"/>
      <c r="AB81" s="51"/>
      <c r="AC81" s="51"/>
      <c r="AD81" s="9" t="s">
        <v>234</v>
      </c>
      <c r="AE81" s="9" t="s">
        <v>184</v>
      </c>
      <c r="AF81" s="9">
        <f ca="1">NETWORKDAYS(T81,TODAY(),[1]param!$B$2:$B$76)</f>
        <v>-141</v>
      </c>
      <c r="AG81" s="10" t="str">
        <f t="shared" ca="1" si="3"/>
        <v>DENTRO DE TERMINOS</v>
      </c>
      <c r="AH81" s="10">
        <f>WORKDAY(T81,-50,[1]param!$B$2:$B$76)</f>
        <v>45692</v>
      </c>
      <c r="AI81" s="9"/>
      <c r="AJ81" s="10"/>
      <c r="AK81" s="10"/>
      <c r="AL81" s="9"/>
      <c r="AM81" s="10"/>
      <c r="AN81" s="10"/>
    </row>
    <row r="82" spans="1:40" ht="49.15" customHeight="1" x14ac:dyDescent="0.25">
      <c r="A82" s="25">
        <v>81</v>
      </c>
      <c r="B82" s="23" t="s">
        <v>35</v>
      </c>
      <c r="C82" s="37" t="s">
        <v>399</v>
      </c>
      <c r="D82" s="22">
        <v>118</v>
      </c>
      <c r="E82" s="22">
        <v>3</v>
      </c>
      <c r="F82" s="25" t="s">
        <v>400</v>
      </c>
      <c r="G82" s="25">
        <v>51</v>
      </c>
      <c r="H82" s="8" t="s">
        <v>401</v>
      </c>
      <c r="I82" s="30" t="s">
        <v>488</v>
      </c>
      <c r="J82" s="8" t="s">
        <v>497</v>
      </c>
      <c r="K82" s="42"/>
      <c r="L82" s="25">
        <v>3</v>
      </c>
      <c r="M82" s="26" t="s">
        <v>489</v>
      </c>
      <c r="N82" s="26" t="s">
        <v>494</v>
      </c>
      <c r="O82" s="26" t="s">
        <v>498</v>
      </c>
      <c r="P82" s="8" t="s">
        <v>472</v>
      </c>
      <c r="Q82" s="8" t="s">
        <v>466</v>
      </c>
      <c r="R82" s="36">
        <v>1</v>
      </c>
      <c r="S82" s="34">
        <v>45457</v>
      </c>
      <c r="T82" s="34">
        <v>45762</v>
      </c>
      <c r="U82" s="28">
        <v>0</v>
      </c>
      <c r="V82" s="32" t="s">
        <v>409</v>
      </c>
      <c r="W82" s="29">
        <v>0</v>
      </c>
      <c r="X82" s="29">
        <v>0</v>
      </c>
      <c r="Y82" s="22"/>
      <c r="Z82" s="50"/>
      <c r="AA82" s="51"/>
      <c r="AB82" s="51"/>
      <c r="AC82" s="51"/>
      <c r="AD82" s="9" t="s">
        <v>234</v>
      </c>
      <c r="AE82" s="9" t="s">
        <v>184</v>
      </c>
      <c r="AF82" s="9">
        <f ca="1">NETWORKDAYS(T82,TODAY(),[1]param!$B$2:$B$76)</f>
        <v>-141</v>
      </c>
      <c r="AG82" s="10" t="str">
        <f t="shared" ca="1" si="3"/>
        <v>DENTRO DE TERMINOS</v>
      </c>
      <c r="AH82" s="10">
        <f>WORKDAY(T82,-50,[1]param!$B$2:$B$76)</f>
        <v>45692</v>
      </c>
      <c r="AI82" s="9"/>
      <c r="AJ82" s="10"/>
      <c r="AK82" s="10"/>
      <c r="AL82" s="9"/>
      <c r="AM82" s="10"/>
      <c r="AN82" s="10"/>
    </row>
    <row r="83" spans="1:40" ht="49.15" customHeight="1" x14ac:dyDescent="0.25">
      <c r="A83" s="25">
        <v>82</v>
      </c>
      <c r="B83" s="23" t="s">
        <v>35</v>
      </c>
      <c r="C83" s="37" t="s">
        <v>399</v>
      </c>
      <c r="D83" s="22">
        <v>118</v>
      </c>
      <c r="E83" s="22">
        <v>3</v>
      </c>
      <c r="F83" s="25" t="s">
        <v>400</v>
      </c>
      <c r="G83" s="25">
        <v>51</v>
      </c>
      <c r="H83" s="8" t="s">
        <v>401</v>
      </c>
      <c r="I83" s="30" t="s">
        <v>499</v>
      </c>
      <c r="J83" s="8" t="s">
        <v>500</v>
      </c>
      <c r="K83" s="42"/>
      <c r="L83" s="25">
        <v>1</v>
      </c>
      <c r="M83" s="26" t="s">
        <v>501</v>
      </c>
      <c r="N83" s="26" t="s">
        <v>502</v>
      </c>
      <c r="O83" s="26" t="s">
        <v>503</v>
      </c>
      <c r="P83" s="8" t="s">
        <v>504</v>
      </c>
      <c r="Q83" s="8" t="s">
        <v>505</v>
      </c>
      <c r="R83" s="33">
        <v>1</v>
      </c>
      <c r="S83" s="34">
        <v>45457</v>
      </c>
      <c r="T83" s="34">
        <v>45657</v>
      </c>
      <c r="U83" s="28">
        <v>0</v>
      </c>
      <c r="V83" s="32" t="s">
        <v>409</v>
      </c>
      <c r="W83" s="29">
        <v>0</v>
      </c>
      <c r="X83" s="29">
        <v>0</v>
      </c>
      <c r="Y83" s="22"/>
      <c r="Z83" s="50"/>
      <c r="AA83" s="51"/>
      <c r="AB83" s="51"/>
      <c r="AC83" s="51"/>
      <c r="AD83" s="9" t="s">
        <v>234</v>
      </c>
      <c r="AE83" s="9" t="s">
        <v>184</v>
      </c>
      <c r="AF83" s="9">
        <f ca="1">NETWORKDAYS(T83,TODAY(),[1]param!$B$2:$B$76)</f>
        <v>-66</v>
      </c>
      <c r="AG83" s="10" t="str">
        <f t="shared" ca="1" si="3"/>
        <v>DENTRO DE TERMINOS</v>
      </c>
      <c r="AH83" s="10">
        <f>WORKDAY(T83,-50,[1]param!$B$2:$B$76)</f>
        <v>45582</v>
      </c>
      <c r="AI83" s="9"/>
      <c r="AJ83" s="10"/>
      <c r="AK83" s="10"/>
      <c r="AL83" s="9"/>
      <c r="AM83" s="10"/>
      <c r="AN83" s="10"/>
    </row>
    <row r="84" spans="1:40" ht="49.15" customHeight="1" x14ac:dyDescent="0.25">
      <c r="A84" s="25">
        <v>83</v>
      </c>
      <c r="B84" s="23" t="s">
        <v>35</v>
      </c>
      <c r="C84" s="37" t="s">
        <v>399</v>
      </c>
      <c r="D84" s="22">
        <v>118</v>
      </c>
      <c r="E84" s="22">
        <v>3</v>
      </c>
      <c r="F84" s="25" t="s">
        <v>400</v>
      </c>
      <c r="G84" s="25">
        <v>51</v>
      </c>
      <c r="H84" s="8" t="s">
        <v>401</v>
      </c>
      <c r="I84" s="30" t="s">
        <v>499</v>
      </c>
      <c r="J84" s="8" t="s">
        <v>506</v>
      </c>
      <c r="K84" s="42"/>
      <c r="L84" s="25">
        <v>2</v>
      </c>
      <c r="M84" s="26" t="s">
        <v>501</v>
      </c>
      <c r="N84" s="26" t="s">
        <v>507</v>
      </c>
      <c r="O84" s="26" t="s">
        <v>508</v>
      </c>
      <c r="P84" s="8" t="s">
        <v>509</v>
      </c>
      <c r="Q84" s="8" t="s">
        <v>510</v>
      </c>
      <c r="R84" s="36">
        <v>1</v>
      </c>
      <c r="S84" s="34">
        <v>45457</v>
      </c>
      <c r="T84" s="34">
        <v>45657</v>
      </c>
      <c r="U84" s="28">
        <v>0</v>
      </c>
      <c r="V84" s="32" t="s">
        <v>409</v>
      </c>
      <c r="W84" s="29">
        <v>0</v>
      </c>
      <c r="X84" s="29">
        <v>0</v>
      </c>
      <c r="Y84" s="22"/>
      <c r="Z84" s="50"/>
      <c r="AA84" s="51"/>
      <c r="AB84" s="51"/>
      <c r="AC84" s="51"/>
      <c r="AD84" s="9" t="s">
        <v>234</v>
      </c>
      <c r="AE84" s="9" t="s">
        <v>184</v>
      </c>
      <c r="AF84" s="9">
        <f ca="1">NETWORKDAYS(T84,TODAY(),[1]param!$B$2:$B$76)</f>
        <v>-66</v>
      </c>
      <c r="AG84" s="10" t="str">
        <f t="shared" ca="1" si="3"/>
        <v>DENTRO DE TERMINOS</v>
      </c>
      <c r="AH84" s="10">
        <f>WORKDAY(T84,-50,[1]param!$B$2:$B$76)</f>
        <v>45582</v>
      </c>
      <c r="AI84" s="9"/>
      <c r="AJ84" s="10"/>
      <c r="AK84" s="10"/>
      <c r="AL84" s="9"/>
      <c r="AM84" s="10"/>
      <c r="AN84" s="10"/>
    </row>
    <row r="85" spans="1:40" ht="49.15" customHeight="1" x14ac:dyDescent="0.25">
      <c r="A85" s="25">
        <v>84</v>
      </c>
      <c r="B85" s="23" t="s">
        <v>35</v>
      </c>
      <c r="C85" s="37" t="s">
        <v>399</v>
      </c>
      <c r="D85" s="22">
        <v>118</v>
      </c>
      <c r="E85" s="22">
        <v>3</v>
      </c>
      <c r="F85" s="25" t="s">
        <v>400</v>
      </c>
      <c r="G85" s="25">
        <v>51</v>
      </c>
      <c r="H85" s="8" t="s">
        <v>401</v>
      </c>
      <c r="I85" s="30" t="s">
        <v>499</v>
      </c>
      <c r="J85" s="8" t="s">
        <v>506</v>
      </c>
      <c r="K85" s="42"/>
      <c r="L85" s="25">
        <v>3</v>
      </c>
      <c r="M85" s="26" t="s">
        <v>501</v>
      </c>
      <c r="N85" s="26" t="s">
        <v>507</v>
      </c>
      <c r="O85" s="26" t="s">
        <v>511</v>
      </c>
      <c r="P85" s="8" t="s">
        <v>512</v>
      </c>
      <c r="Q85" s="8" t="s">
        <v>513</v>
      </c>
      <c r="R85" s="36">
        <v>2</v>
      </c>
      <c r="S85" s="34">
        <v>45457</v>
      </c>
      <c r="T85" s="34">
        <v>45657</v>
      </c>
      <c r="U85" s="28">
        <v>0</v>
      </c>
      <c r="V85" s="32" t="s">
        <v>409</v>
      </c>
      <c r="W85" s="29">
        <v>0</v>
      </c>
      <c r="X85" s="29">
        <v>0</v>
      </c>
      <c r="Y85" s="22"/>
      <c r="Z85" s="50"/>
      <c r="AA85" s="51"/>
      <c r="AB85" s="51"/>
      <c r="AC85" s="51"/>
      <c r="AD85" s="9" t="s">
        <v>234</v>
      </c>
      <c r="AE85" s="9" t="s">
        <v>184</v>
      </c>
      <c r="AF85" s="9">
        <f ca="1">NETWORKDAYS(T85,TODAY(),[1]param!$B$2:$B$76)</f>
        <v>-66</v>
      </c>
      <c r="AG85" s="10" t="str">
        <f t="shared" ca="1" si="3"/>
        <v>DENTRO DE TERMINOS</v>
      </c>
      <c r="AH85" s="10">
        <f>WORKDAY(T85,-50,[1]param!$B$2:$B$76)</f>
        <v>45582</v>
      </c>
      <c r="AI85" s="9"/>
      <c r="AJ85" s="10"/>
      <c r="AK85" s="10"/>
      <c r="AL85" s="9"/>
      <c r="AM85" s="10"/>
      <c r="AN85" s="10"/>
    </row>
    <row r="86" spans="1:40" ht="49.15" customHeight="1" x14ac:dyDescent="0.25">
      <c r="A86" s="25">
        <v>85</v>
      </c>
      <c r="B86" s="23" t="s">
        <v>35</v>
      </c>
      <c r="C86" s="37" t="s">
        <v>399</v>
      </c>
      <c r="D86" s="22">
        <v>118</v>
      </c>
      <c r="E86" s="22">
        <v>3</v>
      </c>
      <c r="F86" s="25" t="s">
        <v>400</v>
      </c>
      <c r="G86" s="25">
        <v>51</v>
      </c>
      <c r="H86" s="8" t="s">
        <v>401</v>
      </c>
      <c r="I86" s="30" t="s">
        <v>514</v>
      </c>
      <c r="J86" s="8" t="s">
        <v>515</v>
      </c>
      <c r="K86" s="42"/>
      <c r="L86" s="25">
        <v>2</v>
      </c>
      <c r="M86" s="26" t="s">
        <v>516</v>
      </c>
      <c r="N86" s="26" t="s">
        <v>517</v>
      </c>
      <c r="O86" s="26" t="s">
        <v>518</v>
      </c>
      <c r="P86" s="8" t="s">
        <v>519</v>
      </c>
      <c r="Q86" s="8" t="s">
        <v>520</v>
      </c>
      <c r="R86" s="36">
        <v>2</v>
      </c>
      <c r="S86" s="34">
        <v>45457</v>
      </c>
      <c r="T86" s="34">
        <v>45657</v>
      </c>
      <c r="U86" s="28">
        <v>0</v>
      </c>
      <c r="V86" s="32" t="s">
        <v>409</v>
      </c>
      <c r="W86" s="29">
        <v>0</v>
      </c>
      <c r="X86" s="29">
        <v>0</v>
      </c>
      <c r="Y86" s="22"/>
      <c r="Z86" s="50"/>
      <c r="AA86" s="51"/>
      <c r="AB86" s="51"/>
      <c r="AC86" s="51"/>
      <c r="AD86" s="9" t="s">
        <v>234</v>
      </c>
      <c r="AE86" s="9" t="s">
        <v>184</v>
      </c>
      <c r="AF86" s="9">
        <f ca="1">NETWORKDAYS(T86,TODAY(),[1]param!$B$2:$B$76)</f>
        <v>-66</v>
      </c>
      <c r="AG86" s="10" t="str">
        <f t="shared" ca="1" si="3"/>
        <v>DENTRO DE TERMINOS</v>
      </c>
      <c r="AH86" s="10">
        <f>WORKDAY(T86,-50,[1]param!$B$2:$B$76)</f>
        <v>45582</v>
      </c>
      <c r="AI86" s="9"/>
      <c r="AJ86" s="10"/>
      <c r="AK86" s="10"/>
      <c r="AL86" s="9"/>
      <c r="AM86" s="10"/>
      <c r="AN86" s="10"/>
    </row>
    <row r="87" spans="1:40" ht="49.15" customHeight="1" x14ac:dyDescent="0.25">
      <c r="A87" s="25">
        <v>86</v>
      </c>
      <c r="B87" s="23" t="s">
        <v>35</v>
      </c>
      <c r="C87" s="37" t="s">
        <v>399</v>
      </c>
      <c r="D87" s="22">
        <v>118</v>
      </c>
      <c r="E87" s="22">
        <v>3</v>
      </c>
      <c r="F87" s="25" t="s">
        <v>400</v>
      </c>
      <c r="G87" s="25">
        <v>51</v>
      </c>
      <c r="H87" s="8" t="s">
        <v>401</v>
      </c>
      <c r="I87" s="30" t="s">
        <v>521</v>
      </c>
      <c r="J87" s="8" t="s">
        <v>506</v>
      </c>
      <c r="K87" s="42"/>
      <c r="L87" s="25">
        <v>1</v>
      </c>
      <c r="M87" s="26" t="s">
        <v>522</v>
      </c>
      <c r="N87" s="26" t="s">
        <v>507</v>
      </c>
      <c r="O87" s="26" t="s">
        <v>508</v>
      </c>
      <c r="P87" s="8" t="s">
        <v>509</v>
      </c>
      <c r="Q87" s="8" t="s">
        <v>510</v>
      </c>
      <c r="R87" s="36">
        <v>1</v>
      </c>
      <c r="S87" s="34">
        <v>45457</v>
      </c>
      <c r="T87" s="34">
        <v>45657</v>
      </c>
      <c r="U87" s="28">
        <v>0</v>
      </c>
      <c r="V87" s="32" t="s">
        <v>409</v>
      </c>
      <c r="W87" s="29">
        <v>0</v>
      </c>
      <c r="X87" s="29">
        <v>0</v>
      </c>
      <c r="Y87" s="22"/>
      <c r="Z87" s="50"/>
      <c r="AA87" s="51"/>
      <c r="AB87" s="51"/>
      <c r="AC87" s="51"/>
      <c r="AD87" s="9" t="s">
        <v>234</v>
      </c>
      <c r="AE87" s="9" t="s">
        <v>184</v>
      </c>
      <c r="AF87" s="9">
        <f ca="1">NETWORKDAYS(T87,TODAY(),[1]param!$B$2:$B$76)</f>
        <v>-66</v>
      </c>
      <c r="AG87" s="10" t="str">
        <f t="shared" ca="1" si="3"/>
        <v>DENTRO DE TERMINOS</v>
      </c>
      <c r="AH87" s="10">
        <f>WORKDAY(T87,-50,[1]param!$B$2:$B$76)</f>
        <v>45582</v>
      </c>
      <c r="AI87" s="9"/>
      <c r="AJ87" s="10"/>
      <c r="AK87" s="10"/>
      <c r="AL87" s="9"/>
      <c r="AM87" s="10"/>
      <c r="AN87" s="10"/>
    </row>
    <row r="88" spans="1:40" ht="49.15" customHeight="1" x14ac:dyDescent="0.25">
      <c r="A88" s="25">
        <v>87</v>
      </c>
      <c r="B88" s="23" t="s">
        <v>35</v>
      </c>
      <c r="C88" s="37" t="s">
        <v>399</v>
      </c>
      <c r="D88" s="22">
        <v>118</v>
      </c>
      <c r="E88" s="22">
        <v>3</v>
      </c>
      <c r="F88" s="25" t="s">
        <v>400</v>
      </c>
      <c r="G88" s="25">
        <v>51</v>
      </c>
      <c r="H88" s="8" t="s">
        <v>401</v>
      </c>
      <c r="I88" s="30" t="s">
        <v>521</v>
      </c>
      <c r="J88" s="8" t="s">
        <v>506</v>
      </c>
      <c r="K88" s="42"/>
      <c r="L88" s="25">
        <v>2</v>
      </c>
      <c r="M88" s="26" t="s">
        <v>522</v>
      </c>
      <c r="N88" s="26" t="s">
        <v>507</v>
      </c>
      <c r="O88" s="26" t="s">
        <v>511</v>
      </c>
      <c r="P88" s="8" t="s">
        <v>512</v>
      </c>
      <c r="Q88" s="8" t="s">
        <v>513</v>
      </c>
      <c r="R88" s="36">
        <v>2</v>
      </c>
      <c r="S88" s="34">
        <v>45457</v>
      </c>
      <c r="T88" s="34">
        <v>45657</v>
      </c>
      <c r="U88" s="28">
        <v>0</v>
      </c>
      <c r="V88" s="32" t="s">
        <v>409</v>
      </c>
      <c r="W88" s="29">
        <v>0</v>
      </c>
      <c r="X88" s="29">
        <v>0</v>
      </c>
      <c r="Y88" s="22"/>
      <c r="Z88" s="50"/>
      <c r="AA88" s="51"/>
      <c r="AB88" s="51"/>
      <c r="AC88" s="51"/>
      <c r="AD88" s="9" t="s">
        <v>234</v>
      </c>
      <c r="AE88" s="9" t="s">
        <v>184</v>
      </c>
      <c r="AF88" s="9">
        <f ca="1">NETWORKDAYS(T88,TODAY(),[1]param!$B$2:$B$76)</f>
        <v>-66</v>
      </c>
      <c r="AG88" s="10" t="str">
        <f t="shared" ca="1" si="3"/>
        <v>DENTRO DE TERMINOS</v>
      </c>
      <c r="AH88" s="10">
        <f>WORKDAY(T88,-50,[1]param!$B$2:$B$76)</f>
        <v>45582</v>
      </c>
      <c r="AI88" s="9"/>
      <c r="AJ88" s="10"/>
      <c r="AK88" s="10"/>
      <c r="AL88" s="9"/>
      <c r="AM88" s="10"/>
      <c r="AN88" s="10"/>
    </row>
    <row r="89" spans="1:40" ht="49.15" customHeight="1" x14ac:dyDescent="0.25">
      <c r="A89" s="25">
        <v>88</v>
      </c>
      <c r="B89" s="23" t="s">
        <v>35</v>
      </c>
      <c r="C89" s="37" t="s">
        <v>399</v>
      </c>
      <c r="D89" s="22">
        <v>118</v>
      </c>
      <c r="E89" s="22">
        <v>3</v>
      </c>
      <c r="F89" s="25" t="s">
        <v>400</v>
      </c>
      <c r="G89" s="25">
        <v>51</v>
      </c>
      <c r="H89" s="8" t="s">
        <v>401</v>
      </c>
      <c r="I89" s="30" t="s">
        <v>521</v>
      </c>
      <c r="J89" s="8" t="s">
        <v>523</v>
      </c>
      <c r="K89" s="42"/>
      <c r="L89" s="25">
        <v>3</v>
      </c>
      <c r="M89" s="26" t="s">
        <v>522</v>
      </c>
      <c r="N89" s="26" t="s">
        <v>524</v>
      </c>
      <c r="O89" s="26" t="s">
        <v>525</v>
      </c>
      <c r="P89" s="8" t="s">
        <v>526</v>
      </c>
      <c r="Q89" s="8" t="s">
        <v>527</v>
      </c>
      <c r="R89" s="33">
        <v>1</v>
      </c>
      <c r="S89" s="34">
        <v>45457</v>
      </c>
      <c r="T89" s="34">
        <v>45800</v>
      </c>
      <c r="U89" s="28">
        <v>0</v>
      </c>
      <c r="V89" s="32" t="s">
        <v>409</v>
      </c>
      <c r="W89" s="29">
        <v>0</v>
      </c>
      <c r="X89" s="29">
        <v>0</v>
      </c>
      <c r="Y89" s="22"/>
      <c r="Z89" s="50"/>
      <c r="AA89" s="51"/>
      <c r="AB89" s="51"/>
      <c r="AC89" s="51"/>
      <c r="AD89" s="9" t="s">
        <v>234</v>
      </c>
      <c r="AE89" s="9" t="s">
        <v>184</v>
      </c>
      <c r="AF89" s="9">
        <f ca="1">NETWORKDAYS(T89,TODAY(),[1]param!$B$2:$B$76)</f>
        <v>-169</v>
      </c>
      <c r="AG89" s="10" t="str">
        <f t="shared" ca="1" si="3"/>
        <v>DENTRO DE TERMINOS</v>
      </c>
      <c r="AH89" s="10">
        <f>WORKDAY(T89,-50,[1]param!$B$2:$B$76)</f>
        <v>45730</v>
      </c>
      <c r="AI89" s="9"/>
      <c r="AJ89" s="10"/>
      <c r="AK89" s="10"/>
      <c r="AL89" s="9"/>
      <c r="AM89" s="10"/>
      <c r="AN89" s="10"/>
    </row>
    <row r="90" spans="1:40" ht="49.15" customHeight="1" x14ac:dyDescent="0.25">
      <c r="A90" s="25">
        <v>89</v>
      </c>
      <c r="B90" s="23" t="s">
        <v>35</v>
      </c>
      <c r="C90" s="37" t="s">
        <v>399</v>
      </c>
      <c r="D90" s="22">
        <v>118</v>
      </c>
      <c r="E90" s="22">
        <v>3</v>
      </c>
      <c r="F90" s="25" t="s">
        <v>400</v>
      </c>
      <c r="G90" s="25">
        <v>51</v>
      </c>
      <c r="H90" s="8" t="s">
        <v>401</v>
      </c>
      <c r="I90" s="30" t="s">
        <v>528</v>
      </c>
      <c r="J90" s="8" t="s">
        <v>506</v>
      </c>
      <c r="K90" s="42"/>
      <c r="L90" s="25">
        <v>1</v>
      </c>
      <c r="M90" s="26" t="s">
        <v>529</v>
      </c>
      <c r="N90" s="26" t="s">
        <v>507</v>
      </c>
      <c r="O90" s="26" t="s">
        <v>508</v>
      </c>
      <c r="P90" s="8" t="s">
        <v>509</v>
      </c>
      <c r="Q90" s="8" t="s">
        <v>510</v>
      </c>
      <c r="R90" s="36">
        <v>1</v>
      </c>
      <c r="S90" s="34">
        <v>45457</v>
      </c>
      <c r="T90" s="34">
        <v>45657</v>
      </c>
      <c r="U90" s="28">
        <v>0</v>
      </c>
      <c r="V90" s="32" t="s">
        <v>409</v>
      </c>
      <c r="W90" s="29">
        <v>0</v>
      </c>
      <c r="X90" s="29">
        <v>0</v>
      </c>
      <c r="Y90" s="22"/>
      <c r="Z90" s="50"/>
      <c r="AA90" s="51"/>
      <c r="AB90" s="51"/>
      <c r="AC90" s="51"/>
      <c r="AD90" s="9" t="s">
        <v>234</v>
      </c>
      <c r="AE90" s="9" t="s">
        <v>184</v>
      </c>
      <c r="AF90" s="9">
        <f ca="1">NETWORKDAYS(T90,TODAY(),[1]param!$B$2:$B$76)</f>
        <v>-66</v>
      </c>
      <c r="AG90" s="10" t="str">
        <f t="shared" ca="1" si="3"/>
        <v>DENTRO DE TERMINOS</v>
      </c>
      <c r="AH90" s="10">
        <f>WORKDAY(T90,-50,[1]param!$B$2:$B$76)</f>
        <v>45582</v>
      </c>
      <c r="AI90" s="9"/>
      <c r="AJ90" s="10"/>
      <c r="AK90" s="10"/>
      <c r="AL90" s="9"/>
      <c r="AM90" s="10"/>
      <c r="AN90" s="10"/>
    </row>
    <row r="91" spans="1:40" ht="49.15" customHeight="1" x14ac:dyDescent="0.25">
      <c r="A91" s="25">
        <v>90</v>
      </c>
      <c r="B91" s="23" t="s">
        <v>35</v>
      </c>
      <c r="C91" s="37" t="s">
        <v>399</v>
      </c>
      <c r="D91" s="22">
        <v>118</v>
      </c>
      <c r="E91" s="22">
        <v>3</v>
      </c>
      <c r="F91" s="25" t="s">
        <v>400</v>
      </c>
      <c r="G91" s="25">
        <v>51</v>
      </c>
      <c r="H91" s="8" t="s">
        <v>401</v>
      </c>
      <c r="I91" s="30" t="s">
        <v>528</v>
      </c>
      <c r="J91" s="8" t="s">
        <v>506</v>
      </c>
      <c r="K91" s="42"/>
      <c r="L91" s="25">
        <v>2</v>
      </c>
      <c r="M91" s="26" t="s">
        <v>529</v>
      </c>
      <c r="N91" s="26" t="s">
        <v>507</v>
      </c>
      <c r="O91" s="26" t="s">
        <v>511</v>
      </c>
      <c r="P91" s="8" t="s">
        <v>512</v>
      </c>
      <c r="Q91" s="8" t="s">
        <v>513</v>
      </c>
      <c r="R91" s="36">
        <v>2</v>
      </c>
      <c r="S91" s="34">
        <v>45457</v>
      </c>
      <c r="T91" s="34">
        <v>45657</v>
      </c>
      <c r="U91" s="28">
        <v>0</v>
      </c>
      <c r="V91" s="32" t="s">
        <v>409</v>
      </c>
      <c r="W91" s="29">
        <v>0</v>
      </c>
      <c r="X91" s="29">
        <v>0</v>
      </c>
      <c r="Y91" s="22"/>
      <c r="Z91" s="50"/>
      <c r="AA91" s="51"/>
      <c r="AB91" s="51"/>
      <c r="AC91" s="51"/>
      <c r="AD91" s="9" t="s">
        <v>234</v>
      </c>
      <c r="AE91" s="9" t="s">
        <v>184</v>
      </c>
      <c r="AF91" s="9">
        <f ca="1">NETWORKDAYS(T91,TODAY(),[1]param!$B$2:$B$76)</f>
        <v>-66</v>
      </c>
      <c r="AG91" s="10" t="str">
        <f t="shared" ca="1" si="3"/>
        <v>DENTRO DE TERMINOS</v>
      </c>
      <c r="AH91" s="10">
        <f>WORKDAY(T91,-50,[1]param!$B$2:$B$76)</f>
        <v>45582</v>
      </c>
      <c r="AI91" s="9"/>
      <c r="AJ91" s="10"/>
      <c r="AK91" s="10"/>
      <c r="AL91" s="9"/>
      <c r="AM91" s="10"/>
      <c r="AN91" s="10"/>
    </row>
    <row r="92" spans="1:40" ht="33" customHeight="1" x14ac:dyDescent="0.25">
      <c r="A92" s="25">
        <v>90</v>
      </c>
      <c r="B92" s="23" t="s">
        <v>35</v>
      </c>
      <c r="C92" s="37" t="s">
        <v>399</v>
      </c>
      <c r="D92" s="22">
        <v>118</v>
      </c>
      <c r="E92" s="22">
        <v>3</v>
      </c>
      <c r="F92" s="25" t="s">
        <v>400</v>
      </c>
      <c r="G92" s="25">
        <v>51</v>
      </c>
      <c r="H92" s="8" t="s">
        <v>401</v>
      </c>
      <c r="I92" s="30" t="s">
        <v>528</v>
      </c>
      <c r="J92" s="8" t="s">
        <v>523</v>
      </c>
      <c r="K92" s="42"/>
      <c r="L92" s="25">
        <v>3</v>
      </c>
      <c r="M92" s="26" t="s">
        <v>529</v>
      </c>
      <c r="N92" s="26" t="s">
        <v>524</v>
      </c>
      <c r="O92" s="26" t="s">
        <v>525</v>
      </c>
      <c r="P92" s="8" t="s">
        <v>526</v>
      </c>
      <c r="Q92" s="8" t="s">
        <v>527</v>
      </c>
      <c r="R92" s="33">
        <v>1</v>
      </c>
      <c r="S92" s="34">
        <v>45457</v>
      </c>
      <c r="T92" s="34">
        <v>45800</v>
      </c>
      <c r="U92" s="28">
        <v>0</v>
      </c>
      <c r="V92" s="32" t="s">
        <v>409</v>
      </c>
      <c r="W92" s="29">
        <v>0</v>
      </c>
      <c r="X92" s="29">
        <v>0</v>
      </c>
      <c r="Y92" s="22"/>
      <c r="Z92" s="50"/>
      <c r="AA92" s="51"/>
      <c r="AB92" s="51"/>
      <c r="AC92" s="51"/>
      <c r="AD92" s="9" t="s">
        <v>234</v>
      </c>
      <c r="AE92" s="9" t="s">
        <v>184</v>
      </c>
      <c r="AF92" s="9">
        <f ca="1">NETWORKDAYS(T92,TODAY(),[1]param!$B$2:$B$76)</f>
        <v>-169</v>
      </c>
      <c r="AG92" s="10" t="str">
        <f t="shared" ca="1" si="3"/>
        <v>DENTRO DE TERMINOS</v>
      </c>
      <c r="AH92" s="10">
        <f>WORKDAY(T92,-50,[1]param!$B$2:$B$76)</f>
        <v>45730</v>
      </c>
      <c r="AI92" s="9"/>
      <c r="AJ92" s="10"/>
      <c r="AK92" s="10"/>
      <c r="AL92" s="9"/>
      <c r="AM92" s="10"/>
      <c r="AN92" s="10"/>
    </row>
    <row r="99" spans="14:14" x14ac:dyDescent="0.25">
      <c r="N99" s="47"/>
    </row>
    <row r="100" spans="14:14" x14ac:dyDescent="0.25">
      <c r="N100" s="47"/>
    </row>
    <row r="101" spans="14:14" x14ac:dyDescent="0.25">
      <c r="N101" s="47"/>
    </row>
    <row r="102" spans="14:14" x14ac:dyDescent="0.25">
      <c r="N102" s="47"/>
    </row>
    <row r="103" spans="14:14" x14ac:dyDescent="0.25">
      <c r="N103" s="47"/>
    </row>
  </sheetData>
  <sheetProtection formatCells="0" autoFilter="0"/>
  <conditionalFormatting sqref="AD2:AD1031">
    <cfRule type="cellIs" dxfId="13" priority="4" operator="equal">
      <formula>"EN EJECUCION"</formula>
    </cfRule>
    <cfRule type="containsText" dxfId="12" priority="8" operator="containsText" text="INEFECTIVA">
      <formula>NOT(ISERROR(SEARCH("INEFECTIVA",AD2)))</formula>
    </cfRule>
    <cfRule type="containsText" dxfId="11" priority="12" operator="containsText" text="SIN INICIAR">
      <formula>NOT(ISERROR(SEARCH("SIN INICIAR",AD2)))</formula>
    </cfRule>
    <cfRule type="containsText" dxfId="10" priority="13" operator="containsText" text="ATRASADA">
      <formula>NOT(ISERROR(SEARCH("ATRASADA",AD2)))</formula>
    </cfRule>
    <cfRule type="containsText" dxfId="9" priority="14" operator="containsText" text="CUMPLIDA">
      <formula>NOT(ISERROR(SEARCH("CUMPLIDA",AD2)))</formula>
    </cfRule>
  </conditionalFormatting>
  <conditionalFormatting sqref="AE2:AE1031">
    <cfRule type="containsText" dxfId="8" priority="9" operator="containsText" text="ABIERTO">
      <formula>NOT(ISERROR(SEARCH("ABIERTO",AE2)))</formula>
    </cfRule>
    <cfRule type="containsText" dxfId="7" priority="10" operator="containsText" text="PARA CIERRE DE LA CONTRALORIA">
      <formula>NOT(ISERROR(SEARCH("PARA CIERRE DE LA CONTRALORIA",AE2)))</formula>
    </cfRule>
    <cfRule type="containsText" dxfId="6" priority="11" operator="containsText" text="CERRADO POR LA CONTRALORIA">
      <formula>NOT(ISERROR(SEARCH("CERRADO POR LA CONTRALORIA",AE2)))</formula>
    </cfRule>
  </conditionalFormatting>
  <conditionalFormatting sqref="AG2:AG1031">
    <cfRule type="containsText" dxfId="5" priority="5" operator="containsText" text="PROXIMO A VENCER">
      <formula>NOT(ISERROR(SEARCH("PROXIMO A VENCER",AG2)))</formula>
    </cfRule>
    <cfRule type="containsText" dxfId="4" priority="6" operator="containsText" text="DENTRO DE TERMINOS">
      <formula>NOT(ISERROR(SEARCH("DENTRO DE TERMINOS",AG2)))</formula>
    </cfRule>
    <cfRule type="containsText" dxfId="3" priority="7" operator="containsText" text="TERMINOS CUMPLIDOS">
      <formula>NOT(ISERROR(SEARCH("TERMINOS CUMPLIDOS",AG2)))</formula>
    </cfRule>
  </conditionalFormatting>
  <conditionalFormatting sqref="AJ60:AJ92 AM60:AM92">
    <cfRule type="containsText" dxfId="2" priority="1" operator="containsText" text="PROXIMO A VENCER">
      <formula>NOT(ISERROR(SEARCH("PROXIMO A VENCER",AJ60)))</formula>
    </cfRule>
    <cfRule type="containsText" dxfId="1" priority="2" operator="containsText" text="DENTRO DE TERMINOS">
      <formula>NOT(ISERROR(SEARCH("DENTRO DE TERMINOS",AJ60)))</formula>
    </cfRule>
    <cfRule type="containsText" dxfId="0" priority="3" operator="containsText" text="TERMINOS CUMPLIDOS">
      <formula>NOT(ISERROR(SEARCH("TERMINOS CUMPLIDOS",AJ60)))</formula>
    </cfRule>
  </conditionalFormatting>
  <dataValidations count="18">
    <dataValidation type="date" allowBlank="1" showInputMessage="1" errorTitle="Entrada no válida" error="Por favor escriba una fecha válida (AAAA/MM/DD)" promptTitle="Ingrese una fecha (AAAA/MM/DD)" sqref="S61:T92" xr:uid="{71FCC5E7-251B-429A-81D8-2F822C4DB355}">
      <formula1>1900/1/1</formula1>
      <formula2>3000/1/1</formula2>
    </dataValidation>
    <dataValidation type="date" operator="greaterThan" allowBlank="1" showInputMessage="1" showErrorMessage="1" sqref="S1:T1 S60:T60 S93:T1048576" xr:uid="{43AED928-C0CB-446F-8486-AFDE5D42EDF4}">
      <formula1>43831</formula1>
    </dataValidation>
    <dataValidation type="decimal" allowBlank="1" showInputMessage="1" showErrorMessage="1" sqref="W1:Y1 W60:Y1048576" xr:uid="{DEA29343-3CDA-43A9-8BB5-A403454EE27B}">
      <formula1>0</formula1>
      <formula2>1</formula2>
    </dataValidation>
    <dataValidation type="whole" allowBlank="1" showInputMessage="1" showErrorMessage="1" sqref="R1 R60 R93:R1048576" xr:uid="{3F8B331A-B2F9-4808-8F86-6B4832ECCA44}">
      <formula1>1</formula1>
      <formula2>100</formula2>
    </dataValidation>
    <dataValidation type="whole" operator="equal" allowBlank="1" showInputMessage="1" showErrorMessage="1" sqref="D1:E1 D60:E1048576" xr:uid="{95D498D9-5799-4285-805E-105BB5560F43}">
      <formula1>118</formula1>
    </dataValidation>
    <dataValidation type="whole" operator="greaterThan" allowBlank="1" showInputMessage="1" showErrorMessage="1" sqref="G1 L1 G60:G1048576 L60 L93:L1048576" xr:uid="{5D27B70B-CC3F-4058-A8BD-FFEC6443BFED}">
      <formula1>1</formula1>
    </dataValidation>
    <dataValidation type="decimal" operator="greaterThanOrEqual" allowBlank="1" showInputMessage="1" showErrorMessage="1" sqref="U1 U60:U1048576" xr:uid="{CB0FA7D6-5F39-4011-9CDF-75AD424D0304}">
      <formula1>0</formula1>
    </dataValidation>
    <dataValidation type="textLength" allowBlank="1" showInputMessage="1" showErrorMessage="1" errorTitle="Entrada no válida" error="Escriba un texto  Maximo 20 Caracteres" promptTitle="Cualquier contenido Maximo 20 Caracteres" sqref="I2 I15:I59 I4:I12 I61:I92" xr:uid="{D764A729-5DC6-476E-B84A-B161A0F9B399}">
      <formula1>0</formula1>
      <formula2>20</formula2>
    </dataValidation>
    <dataValidation type="date" allowBlank="1" showInputMessage="1" showErrorMessage="1" sqref="S15:T59 S4:T12" xr:uid="{AF3F7132-0D69-404F-82AD-D4F1393D68A5}">
      <formula1>44927</formula1>
      <formula2>45657</formula2>
    </dataValidation>
    <dataValidation type="decimal" allowBlank="1" showInputMessage="1" showErrorMessage="1" errorTitle="Entrada no válida" error="Por favor escriba un número" promptTitle="Escriba un número en esta casilla" sqref="G2 G15:G59 G4:G12" xr:uid="{AA1BFD79-0E18-4DB2-9D95-5B97671130F4}">
      <formula1>-9223372036854770000</formula1>
      <formula2>9223372036854770000</formula2>
    </dataValidation>
    <dataValidation type="whole" allowBlank="1" showInputMessage="1" showErrorMessage="1" errorTitle="Entrada no válida" error="Por favor escriba un número entero" promptTitle="Escriba un número entero en esta casilla" sqref="L2 L15:L59 L4:L12 L61:L92" xr:uid="{31663B1E-3214-4699-9C4D-A7B3DE0B0F9E}">
      <formula1>-999</formula1>
      <formula2>999</formula2>
    </dataValidation>
    <dataValidation type="textLength" allowBlank="1" showInputMessage="1" showErrorMessage="1" errorTitle="Entrada no válida" error="Escriba un texto  Maximo 500 Caracteres" promptTitle="Cualquier contenido Maximo 500 Caracteres" sqref="N2:O2 N15:O59 N4:O12 N61:N69 N72:N92 L70:L71 M61:M92 O61:O92" xr:uid="{DDA41AA6-FC97-4FB3-9093-F7D208E584F9}">
      <formula1>0</formula1>
      <formula2>500</formula2>
    </dataValidation>
    <dataValidation type="decimal" allowBlank="1" showInputMessage="1" showErrorMessage="1" errorTitle="Entrada no válida" error="Por favor escriba un número" promptTitle="Escriba un número en esta casilla" sqref="R2 R18:R59 R4:R12 R61:R92" xr:uid="{208E7924-0066-451C-A6E4-C2FE0A8E1C68}">
      <formula1>-999999</formula1>
      <formula2>999999</formula2>
    </dataValidation>
    <dataValidation type="textLength" allowBlank="1" showInputMessage="1" showErrorMessage="1" errorTitle="Entrada no válida" error="Escriba un texto  Maximo 200 Caracteres" promptTitle="Cualquier contenido Maximo 200 Caracteres" sqref="Q9:Q10 Q4:Q5 Q2 Q12 Q61:Q92" xr:uid="{3A1EC4D3-6B05-42A6-BE48-5201F462130F}">
      <formula1>0</formula1>
      <formula2>200</formula2>
    </dataValidation>
    <dataValidation type="textLength" allowBlank="1" showInputMessage="1" showErrorMessage="1" errorTitle="Entrada no válida" error="Escriba un texto  Maximo 100 Caracteres" promptTitle="Cualquier contenido Maximo 100 Caracteres" sqref="Q6:Q8 P15:R17 Q11 K5:K7 J12:K12 J2:K2 P2 K18:K59 P4:P12 Q45:Q59 Q18:Q43 P18:P40 P42:P59 P61:P92 J61:J92 K63" xr:uid="{140EC910-5865-4CED-8B28-39ABB10ED30E}">
      <formula1>0</formula1>
      <formula2>100</formula2>
    </dataValidation>
    <dataValidation type="date" allowBlank="1" showInputMessage="1" showErrorMessage="1" sqref="S13:T14 S2:T3" xr:uid="{3E49F3EC-DB0B-4084-ACEE-E3AB76B29F2F}">
      <formula1>43831</formula1>
      <formula2>45291</formula2>
    </dataValidation>
    <dataValidation type="textLength" allowBlank="1" showInputMessage="1" showErrorMessage="1" errorTitle="Entrada no válida" error="Escriba un texto  Maximo 9 Caracteres" promptTitle="Cualquier contenido Maximo 9 Caracteres" sqref="D2:E59" xr:uid="{C68EB3B5-B874-4384-9E76-BEC1A2168B11}">
      <formula1>0</formula1>
      <formula2>9</formula2>
    </dataValidation>
    <dataValidation type="textLength" allowBlank="1" showInputMessage="1" showErrorMessage="1" errorTitle="Entrada no válida" error="Escriba un texto  Maximo 100 Caracteres" promptTitle="Cualquier contenido Maximo 100 Caracteres" sqref="Q44" xr:uid="{093213EF-A9CA-4F71-9C93-D1A56AA37846}">
      <formula1>0</formula1>
      <formula2>200</formula2>
    </dataValidation>
  </dataValidations>
  <pageMargins left="0.7" right="0.7" top="0.75" bottom="0.75" header="0.3" footer="0.3"/>
  <pageSetup paperSize="9" scale="27" orientation="landscape" horizontalDpi="0"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seguimiento PMC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Arq. Jhonnatan Leon</dc:creator>
  <cp:lastModifiedBy>Miguel Angel Pardo Mateus</cp:lastModifiedBy>
  <dcterms:created xsi:type="dcterms:W3CDTF">2024-09-25T23:09:45Z</dcterms:created>
  <dcterms:modified xsi:type="dcterms:W3CDTF">2024-09-26T00:08:54Z</dcterms:modified>
</cp:coreProperties>
</file>