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2023\Plan Anual de Auditoría 2023\4. Evaluación y Seguimiento\Sistema de Control Interno\Segundo Semestre 2023\"/>
    </mc:Choice>
  </mc:AlternateContent>
  <xr:revisionPtr revIDLastSave="0" documentId="13_ncr:1_{8167C22A-22A0-4191-A9B2-FE15027FA121}" xr6:coauthVersionLast="47" xr6:coauthVersionMax="47" xr10:uidLastSave="{00000000-0000-0000-0000-000000000000}"/>
  <bookViews>
    <workbookView xWindow="-120" yWindow="-120" windowWidth="29040" windowHeight="15720" xr2:uid="{463EC31E-CADA-474C-8E1D-F169BB14E6E5}"/>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G25" i="1"/>
  <c r="O25" i="1" s="1"/>
  <c r="E27" i="1"/>
  <c r="G27" i="1"/>
  <c r="M7" i="1" s="1"/>
  <c r="E29" i="1"/>
  <c r="G29" i="1"/>
  <c r="O29" i="1" s="1"/>
  <c r="E31" i="1"/>
  <c r="G31" i="1"/>
  <c r="O31" i="1" s="1"/>
  <c r="E33" i="1"/>
  <c r="G33" i="1"/>
  <c r="O33" i="1" s="1"/>
  <c r="O27" i="1" l="1"/>
</calcChain>
</file>

<file path=xl/sharedStrings.xml><?xml version="1.0" encoding="utf-8"?>
<sst xmlns="http://schemas.openxmlformats.org/spreadsheetml/2006/main" count="37" uniqueCount="35">
  <si>
    <t>FORTALEZAS Y ASPECTOS POR DESTACAR
1. Asistencia y acompañamiento permanente a las instancias de coordinación interna.
2. Elaboración y aprobación del Plan Anual de Auditorías vigencia 2023 en el marco del Comité Institucional de Coordinación de Control Interno.
3. Formulación de acciones de mejora, correctivas con base a los informes de auditoría realizados por organismos de control e informes de auditoría interna y externa de calidad.
4. Maduración del Esquema de Líneas de Defensa que se refleja especialmente en asuntos relacionados con roles y responsabilidades en materia de gestión del riesgo, ejecución presupuestal, cumplimiento de metas, medición, revisión por la dirección, instancias de coordinación interna, recepción y trámite de respuestas a PQRS, entre otros aspectos.
5. Interoperabilidad del sistema SIGA con el sistema Bogotá Te Escucha para mejorar la gestión de los trámites de recepción y atención de las PQRSD de la Entidad.
6. Análisis de datos e información histórica para la generación de información soporte para la toma de decisiones.
7. Mejoramiento en la adopción de recomendaciones dadas por el evaluador independiente por parte de la Alta Dirección y el Equipo Directivo.
8. Mayores niveles de robustez en la formulación de acciones correctivas para la presentación y aprobación en el marco del Comité Institucional de Coordinación de Control Interno para dar tratamiento a las auditorías de control fiscal practicadas por la Contraloría de Bogotá D.C.
OPORTUNIDADES DE MEJORA
Con base en los resultados de la evaluación independiente del Sistema de Control Interno se recomienda:
1. Mejorar la implementación de las acciones suscritas en el Plan de Mejoramiento Institucional y el reporte periódico de los avances.
2. Diseñar o adquirir una solución tecnológica para la administración de la auditoría interna.
3. Diseñar acciones y documentarlas en el Plan de Mejoramiento Institucional respecto de los resultados de informes externos no asociados al organismo de control fiscal, para respaldar las medidas tomadas por la Entidad y prevenir riesgos no previstos.
4. Realizar análisis y evaluación respecto de los bienes y servicios entregados por terceros.
5. Aumentar la cobertura de la evaluación de la efectividad de las acciones suscritas en los planes de mejoramiento.</t>
  </si>
  <si>
    <t xml:space="preserve">Monitoreo </t>
  </si>
  <si>
    <t>FORTALEZAS Y ASPECTOS POR DESTACAR
1. Implementación del módulo de cargue de evidencias en JSP7 para la verificación de avance y/o cumplimiento de metas proyectos de inversión por parte de la segunda línea de defensa.
2. Alineación de los objetivos estratégicos con las hojas de vida de indicadores de la entidad.
3. El Plan de Acción se compone de 21 planes específicos con igual número de indicadores para la medición del desempeño y sus resultados con presentados en el Comité Institucional de Gestión y Desempeño regularmente.
4. Operación de instrumentos y herramientas de control automatizadas, semiautomatizadas y manuales para la captura, procesamiento, transformación y generación de información.
5. Mejoramiento en el funcionamiento de los canales de comunicación internos y externos.
6. Establecimiento y funcionamiento de canales internos y externos para presentación de denuncias respecto de situaciones de irregularidad.
7. Actualización y publicación de los activos de información.
8. Repositorio para el uso y consulta de la estructura documental de los 19 procesos de la Entidad.
DEBILIDADES Y OPORTUNIDADES DE MEJORA
1. La Entidad debe avanzar en el aprovisionamiento de un Sistema de Información Misional que permita capturar, procesar y generar información integral y completa respecto de los avances en el sector.
2. Gestionar el inventario respecto de información sobre publicaciones, actos administrativos de interés general, derechos humanos y estudios realizados por la Entidad o aprovisionados por terceras.
3. Reestructurar el esquema de publicación en todos los repositorios del sitio web de la Entidad a través de un diseño modernizado que permita un acceso a la información de manera más eficiente.
4. Definir un equipo de trabajo que opere las acciones del PMI y PM CB y reportar los avances y apoye la preparación de los informes de gestión de cada dependencia ante la transición de la administración de la Entidad.
5. Dejar establecidas las propuestas de planes institucionales e integración al Plan de Acción 2024 de que trata el artículo 1 del Decreto Nacional No. 612 de 2018.
6. Establecer un repositorio único y accesible para alojar los informes de gestión y el informe del Despacho, junto con sus soportes.
7. Dejar elaborados, revisados y aprobados los informes relacionados con la cuenta fiscal anual 2022 y mensual de Diciembre de 2022.
8. Dejar preparados los proyectos de presupuesto y de necesidades para la vigencia 2024.
9. Gestionar la aplicación de las Tablas de Retención Documental una vez sea convalidadas por el Archivo Distrital.</t>
  </si>
  <si>
    <t>Información y comunicación</t>
  </si>
  <si>
    <t>FORTALEZAS Y ASPECTOS POR DESTACAR
1. Se cuenta con una estructura documental que incluye Manual de Funciones, Procedimientos, comunicaciones internas y actos administrativos con los cuales se distribuyen las funciones, responsabilidades y roles para asegurar la segregación de las responsabilidades.
2. La institucionalidad de la Entidad se ha robustecido con el establecimiento, implementación, mantenimiento, mejora y certificación del Sistema de Gestión de la Calidad bajo conceptos del estándar NTC ISO 9001:2015 y los avances en materia del Sistema de Gestión Ambiental bajo conceptos del estándar NTC ISO 14001:2015.
3. La Entidad cuenta con sistemas de información que sirven de apoyo para la organización, planificación, dirección y control de las operaciones misionales de las dependencias que conforman la Entidad.
4. Los Sistemas de Información de la Entidad cuentan con sus respectivas matrices de roles y usuarios
5. Funcionamiento de instancia de seguimiento y evaluación independiente a través de los roles de que trata el artículo Nacional No. 648 de 2017.
6. Se realizan intervenciones relacionadas con la actualización del diseño de los procesos, caracterizaciones y estructura documental para armonizarlos con la realidad de las operaciones de la Entidad.
7. Reportes periódicos de los operadores de la primera línea de defensa respecto del estado de aplicación de los controles diseñados para la gestión del riesgo.
8. Puesta en funcionamiento del Sistema de Información JSP7 para capturar información contable, presupuestal, contractual y de indicadores de gestión, entre otros.
9. Reporte de seguimiento a la ejecución de metas y ejecución presupuestal de los proyectos de inversión a través del Sistema de Información JSP7.
10. Mejoramiento en la publicación de documentos contractuales en la plataforma SECOP II.
11. Publicación proactiva y obligatoria de información institucional en el sitio web de la Entidad.
OPORTUNIDADES DE MEJORA
Con base en los resultados de la evaluación independiente del Sistema de Control Interno se recomienda:
1. Realizar los análisis respecto de los requerimientos e incidencias tecnológicas para contar con información estratégica que sirva de insumo fortalecer la arquitectura empresarial, el desempeño del proceso de Gestión Tecnológica y la planificación de las operaciones.
2. Es importante que se concrete el rediseño institucional para que la Entidad cuente con una dependencia que proyecte la gestión tecnológica y materialice la arquitectura empresarial como un componente estratégico para apalancar el procesamiento de datos y favorecer la generación de conocimiento e información relevante.
3. Centralizar en el proceso de Gestión Tecnológica la administración y control de los sistemas de información con los que cuenta la Entidad, lo cual puede ser un factor de éxito para impulsar y fortalecer el desarrollo tecnológico y la arquitectura empresarial de la Entidad.</t>
  </si>
  <si>
    <t>Actividades de control</t>
  </si>
  <si>
    <t>FORTALEZAS Y ASPECTOS POR DESTACAR
1. Reportes e informes de monitoreo, seguimiento y evaluación realizados por la primera, segunda y tercera línea de defensa respecto de la gestión del riesgo.
2. Actualización periódica de los mapas de riesgos de gestión y corrupción de acuerdo con la Guía de Administración del Riesgo versión 5 y de la Política de Administración del Riesgo.
3. Mejoras en los tiempos de reacción ante desviaciones y alertas respecto de asuntos institucionales que requieren medidas y soluciones más tempranas.
4. Seguimiento a los riesgos estratégicos en el marco del Comité Institucional de Gestión y Desempeño y del Comité Institucional de Coordinación de Control Interno.
5. Existe un mecanismo de medición del logro y de desempeño a través de una batería de indicadores con el cual se calculan y reportan los avances respecto de los procesos y proyectos de inversión.
6. Aprovisionamiento de medidas concretas para superar los efectos de la materialización de riesgos detectada.
7. Monitoreo y evaluación de los riesgos de gestión, corrupción y de seguridad de la información.
DEBILIDADES Y OPORTUNIDADES DE MEJORA
1. Mejorar las intervenciones institucionales respecto de la gestión del cambio y su articulación con el Sistema de Administración del Riesgo cuando se ajusten los métodos de trabajo y las operaciones, o cuando se implementen nuevos sistemas de cualquier naturaleza que impacten el desarrollo normal de la gestión.
2. Revisar y mejorar la estructura y practicidad de la herramienta en la cual se documentan los mapas de riesgos de los procesos de tal manera que facilite el diseño del Sistema de Administración del Riesgo y se eliminen las restricciones en la edición. Al respecto, se sugiere que la herramienta se enriquezca con listas desplegables amplias que permitan una selección suficiente de la información en todas las etapas de la gestión del riesgo.
3. Fomentar la madurez del Sistema de Administración del Riesgo para logre detectar cambios internos o externos que afecten las operaciones institucionales y se convierta en un instrumento útil para generar información estratégica que apalenque mejores decisiones. También es importante que se avance en el establecimiento del mapa de aseguramiento a partir de un Esquema de Líneas de Defensa maduro y consolidado.
4. Profundizar en el análisis de los mapas de riesgo y en el Sistema de Administración de Riesgos para detectar desviaciones, estado de operación de los controles y su capacidad para prevenir la materialización, toda vez que pueden estar subregistrados estos eventos.
5. Es imperativo que se concreta la actualización de la Resolución SDHT No. 466 de 2020 para adecuarla a la reglamentación legal vigente.
6. El Comité PIRE y el Comité de Adquisiciones que se establecieron en la Resolución SDHT No. 466 de 2020 no vienen operando.
7. La Entidad debe avanzar en la identificación de riesgos fiscales, disciplinarios, y otras tipologías para integrarlas al Sistema de Administración del Riesgo.</t>
  </si>
  <si>
    <t>Evaluación de riesgos</t>
  </si>
  <si>
    <t>FORTALEZAS Y ASPECTOS POR DESTACAR
Este componente de traduce en un sistema de controles que operan de acuerdo con los roles y responsabilidades de cada área o proceso y que se traducen en los siguientes aspectos:
1. Diseño y preparación de la estructura de planeación institucional que se refleja en el Plan de Acción de cada vigencia.
2. Funcionamiento de todas las instancias de coordinación de control interno acorde con los requisitos legales y procedimentales, definidas mediante Resolución SDHT No. 466 de 2020.
3. Incorporación en el Plan Anticorrupción y de Atención al Ciudadano del componente “6. Iniciativas Adicionales” que contiene el diseño e implementación del Plan de Gestión de Integridad y emisión de piezas comunicacionales a través de los canales informativos internos respecto de los valores y principios del Código de Integridad.
4. Declaración general de conflictos de interés de la vigencia 2021 realizada en 2022 con niveles de cumplimiento del 96% para servidores públicos y 88% para contratistas.
5. Documentación de riesgos de gestión, riesgos de corrupción y riesgos de seguridad de la información en los mapas de riesgo y reporte, monitoreo y evaluación respecto de la gestión, operación de controles y materialización.
6. Desarrollo de 3 sesiones del Comité Institucional de Coordinación de Control Interno para presentar los resultados del Sistema de Control Interno y toma de decisiones.
7. Monitoreo, seguimiento y evaluación del Plan Anticorrupción y de Atención al Ciudadano y de los riesgos de corrupción.
8. Seguimiento a la ejecución de metas y ejecución presupuestal en las instancias de coordinación
9. Maduración del Esquema de Líneas de Defensa que se refleja especialmente en asuntos relacionados con roles y responsabilidades en materia de gestión del riesgo, ejecución presupuestal, cumplimiento de metas, medición, revisión por la dirección, instancias de coordinación interna, recepción y trámite de respuestas a PQRS, entre otros aspectos.
DEBILIDADES Y OPORTUNIDADES DE MEJORA
Con base en los resultados de la evaluación independiente del Sistema de Control Interno se recomiendan las siguientes medidas para el cierre de brechas:
1.	Difundir, socializar y poner en funcionamiento el Manual para la Identificación y Manejo de Conflictos de Intereses PS01-MM42 del 22 de diciembre de 2021, con el fin que arroje información relevante respecto de su detección, prevención y administración. Es prudente una revisión de fondo para determinar aspectos sujetos de actualización.
2. Profundizar en el monitoreo y evaluación del diseño, estructura, funcionalidad y capacidad de los controles para prevenir los riesgos.
3. Mejorar la evaluación de la gestión del riesgo para lograr la identificación de su materialización y aprovisionar medidas para prevenir su recurrencia.
4. Revisar y mejorar la estructura y practicidad de la herramienta en la cual se documentan los mapas de riesgos de los procesos de tal manera que facilite el diseño del Sistema de Administración del Riesgo y se eliminen las restricciones en la edición. Al respecto, se sugiere que la herramienta se enriquezca con listas desplegables amplias que permitan una selección suficiente de la información en todas las etapas de la gestión del riesgo.
5. Estructurar un esquema metodológico que permita la evaluación de la calidad de los productos y servicios ofrecidos por la Entidad y aquellos tercerizados.
6. Realizar la evaluación del impacto del Plan Estratégico del Talento Humano que incorpore aspectos de ingreso, permanencia del personal y retiro del personal.
7. Es importante que se concrete el rediseño institucional para aumentar la capacidad institucional, cubrir toda la demanda de bienes y servicios y adecuar estratégicamente las operaciones a la realidad de la Entidad.</t>
  </si>
  <si>
    <t>Ambiente de control</t>
  </si>
  <si>
    <t xml:space="preserve"> Avance final del componente </t>
  </si>
  <si>
    <t xml:space="preserve">
Estado  del componente presentado en el informe anterior</t>
  </si>
  <si>
    <t>Nivel de Cumplimiento componente presentado en el informe anterior</t>
  </si>
  <si>
    <r>
      <rPr>
        <b/>
        <u/>
        <sz val="12"/>
        <color theme="0"/>
        <rFont val="Arial"/>
        <family val="2"/>
      </rPr>
      <t xml:space="preserve"> Estado actual:</t>
    </r>
    <r>
      <rPr>
        <b/>
        <sz val="12"/>
        <color theme="0"/>
        <rFont val="Arial"/>
        <family val="2"/>
      </rPr>
      <t xml:space="preserve"> Explicacion de las Debilidades y/o Fortalezas</t>
    </r>
  </si>
  <si>
    <t>Nivel de Cumplimiento componente</t>
  </si>
  <si>
    <t>¿El componente está presente y funcionando?</t>
  </si>
  <si>
    <t>Componente</t>
  </si>
  <si>
    <t>Si</t>
  </si>
  <si>
    <t>La entidad cuenta dentro de su Sistema de Control Interno, con una institucionalidad (Líneas de defensa)  que le permita la toma de decisiones frente al control (Si/No) (Justifique su respuesta):</t>
  </si>
  <si>
    <t>¿Es efectivo el sistema de control interno para los objetivos evaluados? (Si/No) (Justifique su respuesta):</t>
  </si>
  <si>
    <t>¿Están todos los componentes operando juntos y de manera integrada? (Si / en proceso / No) (Justifique su respuesta):</t>
  </si>
  <si>
    <t>Conclusión general sobre la evaluación del Sistema de Control Interno</t>
  </si>
  <si>
    <t>Estado del sistema de Control Interno de la entidad</t>
  </si>
  <si>
    <t>01 DE JULIO DE 2023 AL 31 DE DICIEMBRE DE 2023</t>
  </si>
  <si>
    <t>Periodo Evaluado:</t>
  </si>
  <si>
    <t>SECRETARÍA DISTRITAL DEL HÁBITAT</t>
  </si>
  <si>
    <t>Nombre de la Entidad:</t>
  </si>
  <si>
    <t>Al finalizar la vigencia 2023, es concluyente que el Sistema de Control Interno de la Entidad ha logrado mejoras que han permitido la articulación de todos los componentes y de la gestión alrededor del riesgo como una contribución al cumplimiento de los objetivos institucionales a través de la operativización de acciones multivariadas que generan resultados como:
• Optimización del funcionamiento de las instancias de coordinación interna reflejada en la expedición de la Resolución SDHT No. 910 de 2023.
• Articulación con otros Sistemas de Gestión y con el Modelo Integrado de Planeación y Gestión
• Consolidación de mecanismos de autoevaluación y autogestión.
• Generación de información permanente para facilitar la toma de decisiones institucionales
• Mejoras en los tiempos de reacción ante desviaciones y alertas respecto de asuntos institucionales que requieren medidas y soluciones más tempranas.
• Mejoramiento en los niveles de desempeño en la gestión de los Planes de Mejoramiento suscritos.
• Aumento en los niveles de cobertura para monitorear, realizar seguimiento y evaluar la gestión 
• Difusión de roles y responsabilidades para la gestión de riesgos y de los controles
• Reducción de los índices de inoportunidad en la atención de peticiones, quejas, reclamos, solicitudes y requerimientos de Entes de Control
• Aumento de la calidad y eficiencia del Sistema de Control Interno
• Mejoramiento en la aplicación de los mecanismos de participación ciudadana y mayor acercamiento a la comunidad y a los grupos de interés a través de los canales institucionales.
• Aumento de la capacidad operacional y frecuencias de evaluación y seguimiento independiente
• Reducción de hallazgos administrativos e incidencias disciplinarias y fiscales.
• Mayor independencia en el ejercicio del control interno
• No revelación histórica de hallazgos con incidencia penal
• Cierre favorable cerca del 20% de los procesos de responsabilidad fiscal.
• Actualización de la Política de Administración del Riesgo, con la inclusión de lineamientos para los riesgos fiscales y lavado de activos y financiación del terrorismo.
• Avances en la definición del esquema de líneas de defensa.
• Monitoreos de la segunda línea de defensa respecto a la ejecución de los controles y actividades de tratamiento de los riesgos de corrupción y gestión.
• Aumento en la cobertura de la evaluación del Sistema de Administración del Riesgo.
• Recertificación del Sistema de Gestión de Calidad en la ISO 9001:2015
• Certificación del Sistema de Gestión Ambiental en la ISO 14001:2015
• Fortalecimiento del monitoreo, seguimiento y evaluación de los planes, programas, proyectos.</t>
  </si>
  <si>
    <t xml:space="preserve">La Entidad ha venido en un proceso de maduración de su esquema de Líneas de Defensa que se refleja especialmente en asuntos relacionados con roles y responsabilidades en materia de gestión del riesgo, ejecución presupuestal, cumplimiento de metas, planes y programas, medición, revisión por la dirección, instancias de coordinación interna, estados financieros y contable, recepción y trámite de respuestas a PQRS, reportes, análisis de información, evaluación y seguimiento independiente, entre otros aspectos, y desde donde se proveen insumos a todos los procesos para mejorar las operaciones, reaccionar para corregir desviaciones y facilitar la mitigación de los riesgos. Su estructura organizacional refleja la distribución de las funciones y a través del Manual de Funciones se desagregan las responsabilidades respecto de la gestión institucional. También se encuentran operando Sistemas de Información de apoyo a la misionalidad de la Secretaría, herramientas, bases de datos, herramientas e instrumentos con los cuales se captura información institucional que es utilizada para el análisis de datos, producción e información y conocimiento que se dispone en el sitio web de la Entidad. La gestión estratégica y táctica se soporta en un esquema operación por procesos desde donde se diseña metodológicamente las actuaciones que se soportan en una estructura documental compuesta por actos administrativos, manuales, caracterizaciones, procedimientos, lineamientos, actos administrativos, instructivos, formatos y otros documentos de referencia con los cuales se apoya la gestión dispuestos en el denominado “Mapa Interactivo”, en el sitio web de la Entidad y en otras fuentes de información internas y externas. </t>
  </si>
  <si>
    <r>
      <rPr>
        <b/>
        <sz val="10"/>
        <color theme="1"/>
        <rFont val="Arial"/>
        <family val="2"/>
      </rPr>
      <t>FORTALEZAS Y ASPECTOS POR DESTACAR</t>
    </r>
    <r>
      <rPr>
        <sz val="10"/>
        <color theme="1"/>
        <rFont val="Arial"/>
        <family val="2"/>
      </rPr>
      <t xml:space="preserve">
•	Reportes e informes de monitoreo, seguimiento y evaluación realizados por la primera, segunda y tercera línea de defensa respecto de la gestión del riesgo.
•	Actualización periódica de los mapas de riesgos de gestión y corrupción de acuerdo con la Guía de Administración del Riesgo versión 6.
•	Actualización y aprobación de la Política de Administración del Riesgo V6 en el marco del Comité Institucional de Coordinación de Control Interno, e inclusión de los lineamientos para riesgos fiscales y lavados de activos y financiación del terrorismo – SARLAFT.
•	Definición de riesgos de corrupción para los procesos de Direccionamiento Estratégico y Comunicaciones Públicas y Estratégicas.
•	Seguimientos variados a los riesgos estratégicos en el marco del monitoreo al Plan Estratégico Institucional.
•	Cumplimiento de los monitoreos establecidos para la segunda línea de defensa en relación con los mapas de riesgos de corrupción y gestión, de acuerdo con la zona residual del riesgo.
•	Implementación de mecanismos de medición del logro y del desempeño a través de una batería de indicadores con el cual se calculan y reportan los avances respecto de los procesos y proyectos de inversión.
•	Socialización del desempeño de los procesos respecto a sus indicadores.
•	Aprovisionamiento de medidas concretas para superar los efectos de la materialización de riesgos detectada.
•	Informe de cumplimiento de la Política de Administración del Riesgo V5.
•	Divulgación de piezas de comunicación relacionadas con el Sistema de Administración del riesgo.
• Actualización de la Política de Administración del Riesgo, con la inclusión de lineamientos para los riesgos fiscales y lavado de activos y financiación del terrorismo.
• Avances en la definición del esquema de líneas de defensa.
• Monitoreos de la segunda línea de defensa respecto a la ejecución de los controles y actividades de tratamiento de los riesgos de corrupción y gestión.
</t>
    </r>
    <r>
      <rPr>
        <b/>
        <sz val="10"/>
        <color theme="1"/>
        <rFont val="Arial"/>
        <family val="2"/>
      </rPr>
      <t>DEBILIDADES Y OPORTUNIDADES DE MEJORA</t>
    </r>
    <r>
      <rPr>
        <sz val="10"/>
        <color theme="1"/>
        <rFont val="Arial"/>
        <family val="2"/>
      </rPr>
      <t xml:space="preserve">
•	Mejorar las intervenciones institucionales respecto de la gestión del cambio y su articulación con el Sistema de Administración del Riesgo cuando se ajusten los métodos de trabajo y las operaciones, o cuando se implementen nuevos sistemas de cualquier naturaleza que impacten el desarrollo normal de la gestión.
•	Revisar y mejorar la estructura y practicidad de la herramienta en la cual se documentan los mapas de riesgos de los procesos de tal manera que facilite el diseño del Sistema de Administración del Riesgo y se eliminen las restricciones en la edición. Al respecto, se sugiere que la herramienta se enriquezca con listas desplegables amplias que permitan una selección suficiente de la información en todas las etapas de la gestión del riesgo.
•	Fomentar la madurez del Sistema de Administración del Riesgo para logre detectar cambios internos o externos que afecten las operaciones institucionales y se optimice como instrumento útil para generar información estratégica que apalenque mejores decisiones. 
•	Avanzar en el establecimiento del mapa de aseguramiento a partir de un Esquema de Líneas de Defensa maduro y consolidado.
•	Profundizar en el análisis de los mapas de riesgo y en el Sistema de Administración de Riesgos para detectar desviaciones, estado de operación de los controles y su capacidad para prevenir la materialización, toda vez que pueden estar subregistrados estos eventos. 
•	Dar cumplimiento a la periodicidad de monitoreo definida en la política de administración del riesgo, respecto a los riesgos de seguridad de la información.
•	La Entidad debe avanzar en la identificación de riesgos fiscales, disciplinarios, y otras tipologías para integrarlas al Sistema de Administración del Riesgo.
•	Optimizar por parte de la primera línea de defensa el diligenciamiento de la información respecto a los riesgos materializados y riesgos aceptados, dado que en los informes de monitoreo de la segunda línea de defensa se observó que no todos los procesos registran dicha información.</t>
    </r>
  </si>
  <si>
    <r>
      <rPr>
        <b/>
        <sz val="11"/>
        <color theme="1"/>
        <rFont val="Arial"/>
        <family val="2"/>
      </rPr>
      <t xml:space="preserve">FORTALEZAS Y ASPECTOS POR DESTACAR
</t>
    </r>
    <r>
      <rPr>
        <sz val="11"/>
        <color theme="1"/>
        <rFont val="Arial"/>
        <family val="2"/>
      </rPr>
      <t xml:space="preserve">Este componente de traduce en un sistema de controles que operan de acuerdo con los roles y responsabilidades de cada área o proceso y que se traducen en los siguientes aspectos:
1.	Monitoreo y seguimiento de los planes institucionales aprobados al inicio de la vigencia 2023 y presentados en el marco del Comité Institucional de Gestión y Desempeño.
2.	Actualización de la Resolución de las instancias de coordinación, en las cuales se eliminó el Comité PIRE y de Adquisiciones y se incluyó el Comité de Cartera, según la Resolución SDHT No. 910 de 2023.
3. Actualización de las Hojas de Vida y registro de la Declaración de Conflicto de Intereses y Declaración de Bienes y Rentas con un nivel de cumplimiento del 96% por parte de los funcionarios (90 de 93 funcionarios) y del 95% por parte de los contratistas (1030 de 1073 contratistas).
4.	Cumplimiento de las acciones del plan anticorrupción y atención al ciudadano y plan de gestión de integridad en un 100%.
5.	Realización de diferentes actividades para la promoción de la integridad y transparencia relacionadas con la Sensibilización sobre "Corrupción y Responsabilidad Disciplinaria.
6.	Conformación del equipo de gestores de integridad de la SDHT a través de la Resolución 573 de 27 de julio de 2023.
7.	Actualización del Comité de Convivencia Laboral a través de la Resolución 583 del 02 de agosto de 2023.
8.	Creación y promoción del curso Conflicto de Intereses en la Escuela del Hábitat
9.	Registro y suscripción de Acuerdo de Confidencialidad y Declaración de Conflicto de Interés para auditores internos previo a las auditorías de la Oficina de Control Interno.
10.	Socialización del trámite de denuncias en el marco del Comité Institucional de Gestión y Desempeño.
11.	Avances en la estructuración del esquema de Líneas de Defensa de la Entidad.
12.	Actualización y aprobación de la Política de Administración del Riesgo V6 en el marco del Comité Institucional de Coordinación de Control Interno, e inclusión de los lineamientos para riesgos fiscales y lavados de activos y financiación del terrorismo – SARLAFT.
13.	Implementación de actividades relacionadas con el ingreso, permanencia y retiro del personal, como entrevistas a practicantes, definición de concertaciones de carrera administrativa y acuerdos de gestión.
14.	Socialización de componentes para la estructura de los informes de gestión, conforme la Ley 951 de 2005.
15.	Generación de informes de resultados de la implementación del Plan Institucional de Capacitación.
16.	Publicación mensual y anual en el sitio web de la Entidad del Estado de la Situación Financiera, Estado de Resultados y Notas a los Estados Contables.
17.	Seguimiento a la ejecución del Plan Anual de Auditoría de la vigencia 2023 en el marco del Comité Institucional de Coordinación de Control Interno.
18.	Desarrollo de 6 sesiones del Comité Institucional de Coordinación de Control Interno para presentar los resultados del Sistema de Control Interno y toma de decisiones.
19.	Seguimiento a la ejecución de metas y ejecución presupuestal en las instancias de coordinación
</t>
    </r>
    <r>
      <rPr>
        <b/>
        <sz val="11"/>
        <color theme="1"/>
        <rFont val="Arial"/>
        <family val="2"/>
      </rPr>
      <t>DEBILIDADES Y OPORTUNIDADES DE MEJORA</t>
    </r>
    <r>
      <rPr>
        <sz val="11"/>
        <color theme="1"/>
        <rFont val="Arial"/>
        <family val="2"/>
      </rPr>
      <t xml:space="preserve">
Con base en los resultados de la evaluación independiente del Sistema de Control Interno se recomiendan las siguientes medidas para el cierre de brechas:
1.	Difundir, socializar y poner en funcionamiento el Manual para la Identificación y Manejo de Conflictos de Intereses PS01-MM42 del 22 de diciembre de 2021, con el fin que arroje información relevante respecto de su detección, prevención y administración. Es prudente una revisión de fondo para determinar aspectos sujetos de actualización.
2.	Documentar en el marco del Plan Estratégico del Talento Humano las actividades que se asocian al ingreso, permanencia y retiro del personal.
3.	Optimizar la oportunidad en el seguimiento del registro de las concertaciones y seguimiento de evaluaciones de desempeño y Acuerdos de Gestión en tanto no se encontraron los correspondientes a la vigencia 2023.
4.	Fortalecer la divulgación a los supervisores de contratos respecto a la publicación de la totalidad de los documentos contractuales en todas las etapas.
5.	Presentar en el marco del Comité Institucional de Coordinación de Control Interno la información contenida en los Estados Financieros de la Entidad, en cumplimiento del numeral 4 del artículo 18 de la Resolución 910 de 2023.
6.	Presentar y aprobar en el Comité Institucional de Gestión y Desempeño la propuesta de Esquema de líneas de defensa y establecer el mapa de aseguramiento de la entidad.
7.	Estructurar un esquema metodológico que permita la evaluación de la calidad de los productos y servicios ofrecidos por la Entidad y aquellos tercerizados.
8.	Fortalecer la gestión alrededor del Sistema de Administración de Riesgos a partir de acompañamiento y asesoría técnica para la identificación e inclusión de riesgos fiscales, de SARLAFT, fraude y soborno en armonía con la política de administración del riesgo aprobada en el Comité CICCI del 21 de diciembre de 2023.
9.	Dar continuidad al estudio de cargas laborales y actuaciones relacionadas con la reingeniería institucional para aumentar su capacidad estratégica y operativa.
10.	Estructurar un repositorio con los riesgos tipo para todas las modalidades de contratación a fin de que sirvan como fuente de consulta e insumo para determinar los riesgos contractuales.
11.	Concretar las metas de los proyectos de inversión que registran rezagos a fin mejorar los niveles de desempeño al finalizar el Plan de Desarrollo “Un Nuevo Contrato Social y Ambiental para la Bogotá del siglo XXI”.</t>
    </r>
  </si>
  <si>
    <r>
      <rPr>
        <b/>
        <sz val="10"/>
        <color theme="1"/>
        <rFont val="Arial"/>
        <family val="2"/>
      </rPr>
      <t>FORTALEZAS Y ASPECTOS POR DESTACAR</t>
    </r>
    <r>
      <rPr>
        <sz val="10"/>
        <color theme="1"/>
        <rFont val="Arial"/>
        <family val="2"/>
      </rPr>
      <t xml:space="preserve">
•	La gestión estratégica y táctica se soporta en un esquema operación por procesos desde donde se diseña metodológicamente las actuaciones que se soportan en una estructura documental compuesta por actos administrativos, manuales, caracterizaciones, procedimientos, lineamientos, actos administrativos, instructivos, formatos y otros documentos de referencia con los cuales se apoya la gestión dispuestos en el denominado “Mapa Interactivo”, en el sitio web de la Entidad y en otras fuentes de información internas y externas. 
•	Se cuenta con una estructura documental que incluye Manual de Funciones, Procedimientos, comunicaciones internas y actos administrativos con los cuales se distribuyen las funciones, responsabilidades y roles para facilitar la segregación de las responsabilidades.
•	La institucionalidad de la Entidad se ha robustecido con el establecimiento, implementación, mantenimiento, mejora y certificación del Sistema de Gestión de la Calidad bajo conceptos del estándar NTC ISO 9001:2015 y el Sistema de Gestión Ambiental de la Entidad bajo conceptos del estándar NTC ISO 14001:2015. 
•	La Entidad cuenta con sistemas de información que sirven de apoyo para la organización, planificación, dirección y control de las operaciones misionales de las dependencias que la conforman.
•	Los Sistemas de Información de la Entidad cuentan con sus respectivas matrices de roles y usuarios.
•	La Oficina de Control Interno como órgano de control interno funciona bajo los preceptos de independencia en concordancia con los roles de que trata el artículo Nacional No. 648 de 2017 y de las funciones establecidas en el artículo 12 de la Ley 87 de 1993.
•	Se realizan intervenciones relacionadas con la actualización del diseño de los procesos, caracterizaciones y estructura documental para armonizarlos con la realidad de las operaciones de la Entidad.
•	Se realizan reportes periódicos de los operadores de la primera línea de defensa respecto del estado de aplicación de los controles diseñados para la gestión del riesgo de corrupción, de seguridad de la información y de gestión.
•	Reporte de seguimiento a la ejecución de metas y ejecución presupuestal de los proyectos de inversión a través del Sistema de Información JSP7.
•	Publicación proactiva y obligatoria de información institucional en el sitio web de la Entidad.
•	Monitoreo y revisión de información estratégica institucional en las instancias de coordinación de control interno.
•	Aumento de la cobertura en los procesos de evaluación integral del Sistema de Administración del Riesgo por parte de la tercera línea de defensa
•	Monitoreos acordes con lo definido en la Política de Administración del Riesgo para los riesgos de gestión y corrupción.
</t>
    </r>
    <r>
      <rPr>
        <b/>
        <sz val="10"/>
        <color theme="1"/>
        <rFont val="Arial"/>
        <family val="2"/>
      </rPr>
      <t>OPORTUNIDADES DE MEJORA</t>
    </r>
    <r>
      <rPr>
        <sz val="10"/>
        <color theme="1"/>
        <rFont val="Arial"/>
        <family val="2"/>
      </rPr>
      <t xml:space="preserve">
Con base en los resultados de la evaluación independiente del Sistema de Control Interno para la vigencia 2023 se recomienda:
•	Realizar los análisis respecto de los requerimientos e incidencias tecnológicas para contar con información estratégica que sirva de insumo fortalecer la arquitectura empresarial, el desempeño del proceso de Gestión Tecnológica y la planificación de las operaciones.
•	Es importante que se concrete el rediseño institucional para que la Entidad cuente con una dependencia que proyecte la gestión tecnológica y materialice la arquitectura empresarial como un componente estratégico para apalancar el procesamiento de datos y favorecer la generación de conocimiento e información relevante.
•	Centralizar en el proceso de Gestión Tecnológica la administración y control de los sistemas de información con los que cuenta la Entidad, lo cual puede ser un factor de éxito para impulsar y fortalecer el desarrollo tecnológico y la arquitectura empresarial de la Entidad.
•	Impulsar el fortalecimiento tecnológico y de arquitectura empresarial, enfocando los esfuerzos institucionales para dotar del Sistema de Información Misional que permita la planeación, estructuración, monitoreo, seguimiento y evaluación de los proyectos y metas institucionales, para la toma de decisiones oportunas.
•	Fortalecer la gestión alrededor del Sistema de Administración de Riesgos a partir de acompañamiento y asesoría técnica para la identificación e inclusión de riesgos fiscales, de SARLAFT, fraude y soborno en armonía con la política de administración del riesgo aprobada en el Comité CICCI del 21 de diciembre de 2023.
•	Realizar el monitoreo respecto a los riesgos de seguridad de la información, conforme lo establecido en la Política de Administración del Riesgo.
•	Evaluar el Sistema de Administración del Riesgo de los 17 de los 19 procesos faltantes por parte de la tercera línea de defensa.</t>
    </r>
  </si>
  <si>
    <r>
      <rPr>
        <b/>
        <sz val="10"/>
        <color theme="1"/>
        <rFont val="Arial"/>
        <family val="2"/>
      </rPr>
      <t xml:space="preserve">FORTALEZAS Y ASPECTOS POR DESTACAR
</t>
    </r>
    <r>
      <rPr>
        <sz val="10"/>
        <color theme="1"/>
        <rFont val="Arial"/>
        <family val="2"/>
      </rPr>
      <t xml:space="preserve">•	Alineación de los objetivos estratégicos con las hojas de vida de indicadores de la entidad.
•	El Plan de Acción compuesto de 21 planes específicos con igual número de indicadores para la medición del desempeño cuyos resultados son presentados en el Comité Institucional de Gestión y Desempeño regularmente.
•	Operación de instrumentos y herramientas de control automatizadas, semiautomatizadas y manuales para la captura, procesamiento, transformación y generación de información.
•	Establecimiento y funcionamiento de canales internos y externos para presentación de denuncias respecto de presuntas situaciones de irregularidad.
•	Actualización y publicación de los activos de información, esquema de publicación e índice de información clasificada y reservada.
•	Seguimiento y monitoreo de los contenidos publicados en la página web por parte de la Subdirección de Programas y Proyectos.
•	Indicadores para la medición de los programas de la Secretaría Distrital del Hábitat definidos por la Subdirección de Información Sectorial.
•	Establecimiento y funcionamiento de canales de comunicación a nivel interno y externo para la divulgación de avances de los planes, programas y proyectos de la entidad.
•	Registro, control, seguimiento y monitoreo por parte de la Oficina de Control Interno a cada requerimiento recibido y registrado de los entes de control para controlar el trámite de respuestas de manera oportuna.
•	Actualización de la identificación partes interesadas y grupos de valor en su V7 y publicación en la página web de la entidad.
•	Carta de trato digno publicada en la página web y traducida en lengua nativa indígena "Kamsá".
•	Seguimiento a los canales de atención y reconocimiento a los operadores más activos del chat -live.
•	Ejercicios de ciudadano incógnito para reconocer el cumplimiento de protocolos, atributos de atención, calidad del servicio, infraestructura y otros criterios.
•	Aprobación del instrumento medición satisfacción en productos y servicios.
•     	Presentación y aprobación de la política de seguridad de la información de la SHDT
•     	Presentación y aprobación del manual de políticas de seguridad de la información de la SDHT
•     	Aprobación de la Política de Gestión del Conocimiento y la Innovación.
•     	Avances en la aplicación de agendas abiertas.
</t>
    </r>
    <r>
      <rPr>
        <b/>
        <sz val="10"/>
        <color theme="1"/>
        <rFont val="Arial"/>
        <family val="2"/>
      </rPr>
      <t>DEBILIDADES Y OPORTUNIDADES DE MEJORA</t>
    </r>
    <r>
      <rPr>
        <sz val="10"/>
        <color theme="1"/>
        <rFont val="Arial"/>
        <family val="2"/>
      </rPr>
      <t xml:space="preserve">
•	Avanzar en el aprovisionamiento de un Sistema de Información Misional que permita capturar, procesar y generar información integral y completa respecto del cumplimiento de las metas de los proyectos de inversión y del Plan Distrital de Desarrollo.
•	Consolidar el catálogo de servicios con los diferentes sistemas de información de la entidad, oficializarlo y socializarlo al interior de la Entidad.
•	Fortalecer la socialización respecto a los objetivos y metas estratégicas de la Entidad, así como los avances correspondientes de las mismas.
•	Contar con un repositorio que permita identificar los temas divulgados de manera interna en los Boletines de Hábitat al día.
•	Documentar un proceso o procedimiento para la medición de la efectividad de los canales de comunicación externa.
•	Generar encuestas a nivel interno, con el fin de conocer la efectividad de dichos canales, valoración de la información divulgada, propuestas en temas de interés, mayores canales de consumo, entre otros, para las mejoras correspondientes.
•	Generar instrumentos que permitan identificar el conocimiento de los servidores públicos y ciudadanía en general respecto a la misionalidad y servicios y trámites de la entidad.
•	Gestionar el inventario respecto de información sobre publicaciones, actos administrativos de interés general, derechos humanos y estudios realizados por la Entidad o aprovisionados por terceros.
•	Reestructurar el esquema de publicación en todos los repositorios del sitio web de la Entidad a través de un diseño modernizado que permita un acceso a la información de manera más eficientes.
•	Gestionar la actualización de las Tablas de Retención Documental de la vigencia 2015 enfocándolas especialmente hacia un instrumento digital.
•	Optimizar la construcción del Plan Estratégico de Comunicaciones de tal manera las acciones que se diseñen con mayor robustez para que la información institucional se difunda con mayor confiabilidad procurando su actualización permanente.
•	Revisar los enlaces del sitio web para actualizar los contenidos que datan de otras vigencias.
•	Operar el Plan de Gestión del Conocimiento y la Innovación aprobado en la vigencia 2023.
•	Revisar los enlaces del sitio web para actualizar los contenidos que datan de otras vigencias.
•          Operar e implementar el esquema de publicación de información en el sitio web.</t>
    </r>
  </si>
  <si>
    <r>
      <rPr>
        <b/>
        <sz val="10"/>
        <color theme="1"/>
        <rFont val="Arial"/>
        <family val="2"/>
      </rPr>
      <t>FORTALEZAS Y ASPECTOS POR DESTACAR</t>
    </r>
    <r>
      <rPr>
        <sz val="10"/>
        <color theme="1"/>
        <rFont val="Arial"/>
        <family val="2"/>
      </rPr>
      <t xml:space="preserve">
•	Asistencia y acompañamiento permanente a las instancias de coordinación interna por parte de la Oficina de Control Interno.
•	 Elaboración y aprobación del Plan Anual de Auditorías vigencia 2023 en el marco del Comité Institucional de Coordinación de Control Interno, así como el seguimiento y aprobación de modificaciones correspondientes.
•	Formulación de acciones de mejora, correctivas con base a los informes de auditoría realizados por organismos de control e informes de auditoría interna y externa de calidad.
•	Maduración del Esquema de Líneas de Defensa que se refleja especialmente en asuntos relacionados con roles y responsabilidades en materia de gestión del riesgo, ejecución presupuestal, cumplimiento de metas, medición, revisión por la dirección, instancias de coordinación interna, recepción y trámite de respuestas a PQRS, entre otros aspectos.
•	Interoperabilidad del sistema SIGA con el sistema Bogotá Te Escucha para mejorar la gestión de los trámites de recepción y atención de las PQRSD de la Entidad.
•	Análisis de datos e información histórica para la generación de información soporte para la toma de decisiones.
•	Mejoramiento en la adopción de recomendaciones dadas por el evaluador independiente por parte de la Alta Dirección y el Equipo Directivo.
•	Mayores niveles de robustez en la formulación de acciones correctivas para la presentación y aprobación en el marco del Comité Institucional de Coordinación de Control Interno para dar tratamiento a las auditorías de practicadas por la Contraloría de Bogotá D.C.
•	Elaboración de informes de ley, seguimientos y auditorías por parte de la Oficina de Control Interno, los cuales se comunican directamente al representante legal y se publican en la página web de la Entidad.
•	Avances en la definición del esquema de líneas de defensa.
•	Avances en la medición de efectividad de las acciones del plan de mejoramiento institucional.
•	Recertificación de la entidad en el Sistema de Gestión de Calidad – ISO 14001:2015.
•	Certificación en el Sistema de Gestión Ambiental de la entidad – ISO 14001:2015.
•	Definición de la instancia para el reporte de las deficiencias del Sistema de Control Interno.
•	Seguimiento a la adopción de las recomendaciones emitidas por la Oficina de Control Interno en los respectivos informes de ley y seguimiento.
</t>
    </r>
    <r>
      <rPr>
        <b/>
        <sz val="10"/>
        <color theme="1"/>
        <rFont val="Arial"/>
        <family val="2"/>
      </rPr>
      <t>DEBILIDADES Y OPORTUNIDADES DE MEJORA</t>
    </r>
    <r>
      <rPr>
        <sz val="10"/>
        <color theme="1"/>
        <rFont val="Arial"/>
        <family val="2"/>
      </rPr>
      <t xml:space="preserve">
Con base en los resultados de la evaluación independiente del Sistema de Control Interno de la vigencia 2023 se recomienda:
•	Gestionar con mayor oportunidad la implementación de las acciones suscritas en el Plan de Mejoramiento Institucional y de la Contraloría de Bogotá y reportar periódicamente los avances.
•	Diseñar o adquirir una solución tecnológica para la administración de la auditoría interna.
•	Diseñar acciones y documentarlas en el Plan de Mejoramiento Institucional respecto de los resultados de informes externos no asociados al organismo de control fiscal, para respaldar las medidas tomadas por la Entidad y prevenir riesgos no previstos  o sobrevinientes.
•	Realizar análisis y evaluación respecto de los bienes y servicios entregados por terceros.
•	Aumentar la cobertura de la evaluación de la efectividad de las acciones suscritas en los planes de mejoramiento.
•	Documentar e incluir lo relacionado con el avance y cumplimiento de los planes de mejoramiento por parte de la segunda línea de defensa.
•	Documentar y cuantificar de manera clara y precisa las desviaciones identificadas dentro del Sistema de Control Interno y el Modelo Integrado de Planeación y Gestión para aprovisionar mejoras y cerrar las brechas.
•	Optimizar el análisis y evaluación del Sistema de Administración del Riesgo por parte de la tercera línea de defensa para que la cobertura cobije todas sus etapas y fases.
•	Mantener las gestiones para cumplir con las acciones suscritas en el plan de mejoramiento de la Contraloría de Bogotá en concordancia con los términos, metas e indicadores planteados, con el fin de evitar la declaración de incumplimiento o inefectividad que pueden originar efectos negativos.
•	Estructurar un repositorio con los riesgos tipo para todas las modalidades de contratación a fin de que sirvan como fuente de consulta e insumo para determinar los riesgos contractuales en la fase precontractual.
•	Concretar las metas de los proyectos de inversión que registran rezagos a fin mejorar los niveles de desempeño al finalizar el Plan de Desarrollo “Un Nuevo Contrato Social y Ambiental para la Bogotá del siglo XXI”.	</t>
    </r>
  </si>
  <si>
    <t>Al finalizar la vigencia 2023, se concluye que los componentes del Sistema de Control Interno de la Entidad fueron implementados, operan, se integraron entre y se articularon con el Modelo Integrado de Planeación y Gestión y con los demás Sistemas de Gestión adoptados por la Entidad. Para el segundo semestre de la vigencia 2023 el Sistema de Control Interno presentó un aumento en 2 puntos toda vez que del 83% del período anterior, aumento a 85%. Este nivel de avance da cuenta de la existencia de una estructura de control en la Entidad y de su articulación con la planeación estratégica reflejada en planes, programas, métodos, normas, procedimientos, mecanismos e instancias de monitoreo, seguimiento, verificación, control y evaluación adoptados e implementados y que han venido registrando paulatinas mejoras en su desempeño. A su vez, las operaciones cuentan con un nivel de aseguramiento razonable para gestionar los riesgos y lograr los propósitos institucionales. La operación del Sistema de Control Interno y del Modelo Integrado de Información y Gestión provee información útil que es revisada en el marco del Comité Institucional de Coordinación de Control Interno y en otras instancias internas para facilitar la mejora en la toma de decisiones.  En resumen, el Sistema de Control Interno cuenta con un grado de desarrollo y operación que permite dar cumplimiento razonable a las políticas, objetivos, planes, programas, proyectos y actividades proyectada y a prevenir situaciones de riesgo.
Para el segundo semestre y al cierre de la vigencia 2023, el comportamiento del Sistema de Control Interno reflejó el aumento de 2 puntos porcentuales, resultante de la evaluación de los criterios asociados al desempeño de cada uno de los componentes  durante toda la anualidad así:
•	Ambiente de control: Registró un aumento de 9 puntos porcentuales al pasar de 79% en el primer semestre de la vigencia 2023 al 88% en el segundo semestre de la vigencia 2023.
•	Evaluación del riesgo: Registró un aumento de 6 puntos porcentuales al pasar de 85% en el primer semestre de la vigencia 2023 al 91% en el segundo semestre de la vigencia 2023.
•	Actividades de control: Registró un descenso de 9 puntos porcentuales al pasar de 89% en el primer semestre de la vigencia 2023 al 79% en el segundo semestre de la vigencia 2023.
•	Información y comunicación: Registró un descenso de 1 puntos porcentuales al pasar de 89% en el primer semestre de la vigencia 2023 al 88% en el segundo semestre de la vigencia 2023.
•	Actividades de monitoreo: Registró un aumento de 4 puntos porcentuales al pasar de 75% en el primer semestre de la vigencia 2023 al 79% en el segundo semestre de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</si>
</sst>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0"/>
      <color theme="1"/>
      <name val="Arial"/>
      <family val="2"/>
    </font>
    <font>
      <b/>
      <i/>
      <sz val="10"/>
      <color theme="1"/>
      <name val="Arial"/>
      <family val="2"/>
    </font>
    <font>
      <b/>
      <sz val="12"/>
      <name val="Arial"/>
      <family val="2"/>
    </font>
    <font>
      <b/>
      <sz val="12"/>
      <color theme="0"/>
      <name val="Arial"/>
      <family val="2"/>
    </font>
    <font>
      <b/>
      <i/>
      <sz val="10"/>
      <name val="Arial"/>
      <family val="2"/>
    </font>
    <font>
      <sz val="12"/>
      <name val="Arial"/>
      <family val="2"/>
    </font>
    <font>
      <b/>
      <sz val="16"/>
      <color theme="1"/>
      <name val="Arial"/>
      <family val="2"/>
    </font>
    <font>
      <b/>
      <sz val="10"/>
      <color theme="1"/>
      <name val="Arial"/>
      <family val="2"/>
    </font>
    <font>
      <b/>
      <sz val="18"/>
      <color theme="0"/>
      <name val="Arial"/>
      <family val="2"/>
    </font>
    <font>
      <sz val="18"/>
      <color theme="1"/>
      <name val="Arial"/>
      <family val="2"/>
    </font>
    <font>
      <sz val="11"/>
      <name val="Arial"/>
      <family val="2"/>
    </font>
    <font>
      <b/>
      <sz val="12"/>
      <color rgb="FFFF0000"/>
      <name val="Arial"/>
      <family val="2"/>
    </font>
    <font>
      <b/>
      <u/>
      <sz val="12"/>
      <color theme="0"/>
      <name val="Arial"/>
      <family val="2"/>
    </font>
    <font>
      <b/>
      <sz val="10"/>
      <color rgb="FFFF0000"/>
      <name val="Arial"/>
      <family val="2"/>
    </font>
    <font>
      <sz val="25"/>
      <color theme="1"/>
      <name val="Arial"/>
      <family val="2"/>
    </font>
    <font>
      <b/>
      <sz val="10"/>
      <name val="Arial"/>
      <family val="2"/>
    </font>
    <font>
      <sz val="20"/>
      <color rgb="FFFF0000"/>
      <name val="Arial"/>
      <family val="2"/>
    </font>
    <font>
      <b/>
      <sz val="20"/>
      <color theme="0"/>
      <name val="Arial"/>
      <family val="2"/>
    </font>
    <font>
      <sz val="11"/>
      <color theme="1"/>
      <name val="Arial Narrow"/>
      <family val="2"/>
    </font>
    <font>
      <sz val="11"/>
      <color theme="0"/>
      <name val="Arial Narrow"/>
      <family val="2"/>
    </font>
    <font>
      <b/>
      <sz val="20"/>
      <color theme="0"/>
      <name val="Arial Narrow"/>
      <family val="2"/>
    </font>
    <font>
      <b/>
      <sz val="18"/>
      <color theme="1"/>
      <name val="Arial"/>
      <family val="2"/>
    </font>
    <font>
      <sz val="10"/>
      <color rgb="FFFF0000"/>
      <name val="Arial"/>
      <family val="2"/>
    </font>
    <font>
      <sz val="12"/>
      <color theme="1"/>
      <name val="Arial"/>
      <family val="2"/>
    </font>
    <font>
      <sz val="11"/>
      <color theme="1"/>
      <name val="Arial"/>
      <family val="2"/>
    </font>
    <font>
      <b/>
      <sz val="11"/>
      <color theme="1"/>
      <name val="Arial"/>
      <family val="2"/>
    </font>
  </fonts>
  <fills count="11">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3" tint="0.39997558519241921"/>
        <bgColor indexed="64"/>
      </patternFill>
    </fill>
    <fill>
      <patternFill patternType="solid">
        <fgColor rgb="FF83A343"/>
        <bgColor indexed="64"/>
      </patternFill>
    </fill>
    <fill>
      <patternFill patternType="solid">
        <fgColor rgb="FFFFCC00"/>
        <bgColor indexed="64"/>
      </patternFill>
    </fill>
    <fill>
      <patternFill patternType="solid">
        <fgColor theme="4" tint="-0.249977111117893"/>
        <bgColor indexed="64"/>
      </patternFill>
    </fill>
    <fill>
      <patternFill patternType="solid">
        <fgColor rgb="FF00B0F0"/>
        <bgColor indexed="64"/>
      </patternFill>
    </fill>
    <fill>
      <patternFill patternType="solid">
        <fgColor rgb="FF7030A0"/>
        <bgColor indexed="64"/>
      </patternFill>
    </fill>
    <fill>
      <patternFill patternType="solid">
        <fgColor theme="9" tint="-0.249977111117893"/>
        <bgColor indexed="64"/>
      </patternFill>
    </fill>
  </fills>
  <borders count="36">
    <border>
      <left/>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81829A"/>
      </left>
      <right style="thin">
        <color rgb="FF81829A"/>
      </right>
      <top style="thin">
        <color rgb="FF81829A"/>
      </top>
      <bottom style="thin">
        <color rgb="FF81829A"/>
      </bottom>
      <diagonal/>
    </border>
    <border>
      <left/>
      <right style="thin">
        <color rgb="FF81829A"/>
      </right>
      <top style="hair">
        <color rgb="FF81829A"/>
      </top>
      <bottom style="thin">
        <color rgb="FF81829A"/>
      </bottom>
      <diagonal/>
    </border>
    <border>
      <left/>
      <right/>
      <top style="hair">
        <color rgb="FF81829A"/>
      </top>
      <bottom style="thin">
        <color rgb="FF81829A"/>
      </bottom>
      <diagonal/>
    </border>
    <border>
      <left style="hair">
        <color rgb="FF81829A"/>
      </left>
      <right/>
      <top style="hair">
        <color rgb="FF81829A"/>
      </top>
      <bottom style="thin">
        <color rgb="FF81829A"/>
      </bottom>
      <diagonal/>
    </border>
    <border>
      <left style="hair">
        <color rgb="FF81829A"/>
      </left>
      <right style="hair">
        <color rgb="FF81829A"/>
      </right>
      <top style="hair">
        <color rgb="FF81829A"/>
      </top>
      <bottom style="hair">
        <color rgb="FF81829A"/>
      </bottom>
      <diagonal/>
    </border>
    <border>
      <left/>
      <right style="hair">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hair">
        <color rgb="FF81829A"/>
      </bottom>
      <diagonal/>
    </border>
    <border>
      <left style="thin">
        <color rgb="FF81829A"/>
      </left>
      <right/>
      <top style="hair">
        <color rgb="FF81829A"/>
      </top>
      <bottom style="hair">
        <color rgb="FF81829A"/>
      </bottom>
      <diagonal/>
    </border>
    <border>
      <left/>
      <right/>
      <top style="thin">
        <color auto="1"/>
      </top>
      <bottom/>
      <diagonal/>
    </border>
    <border>
      <left/>
      <right style="thin">
        <color rgb="FF81829A"/>
      </right>
      <top style="thin">
        <color rgb="FF81829A"/>
      </top>
      <bottom style="thin">
        <color indexed="64"/>
      </bottom>
      <diagonal/>
    </border>
    <border>
      <left/>
      <right/>
      <top style="thin">
        <color rgb="FF81829A"/>
      </top>
      <bottom style="thin">
        <color indexed="64"/>
      </bottom>
      <diagonal/>
    </border>
    <border>
      <left style="thin">
        <color rgb="FF81829A"/>
      </left>
      <right/>
      <top style="thin">
        <color rgb="FF81829A"/>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s>
  <cellStyleXfs count="1">
    <xf numFmtId="0" fontId="0" fillId="0" borderId="0"/>
  </cellStyleXfs>
  <cellXfs count="8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2" borderId="0" xfId="0" applyFont="1" applyFill="1"/>
    <xf numFmtId="0" fontId="0" fillId="2" borderId="5" xfId="0" applyFill="1" applyBorder="1"/>
    <xf numFmtId="0" fontId="2"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vertical="center"/>
    </xf>
    <xf numFmtId="9" fontId="2" fillId="0" borderId="6" xfId="0" applyNumberFormat="1" applyFont="1" applyBorder="1" applyAlignment="1" applyProtection="1">
      <alignment horizontal="center" vertical="center"/>
      <protection locked="0"/>
    </xf>
    <xf numFmtId="0" fontId="2" fillId="0" borderId="0" xfId="0" applyFont="1" applyAlignment="1">
      <alignment horizontal="left" vertical="center"/>
    </xf>
    <xf numFmtId="0" fontId="5" fillId="0" borderId="7" xfId="0" quotePrefix="1" applyFont="1" applyBorder="1" applyAlignment="1" applyProtection="1">
      <alignment horizontal="left" vertical="center" wrapText="1"/>
      <protection locked="0"/>
    </xf>
    <xf numFmtId="0" fontId="0" fillId="0" borderId="8" xfId="0" applyBorder="1"/>
    <xf numFmtId="9" fontId="6" fillId="3" borderId="6" xfId="0" applyNumberFormat="1" applyFont="1" applyFill="1" applyBorder="1" applyAlignment="1" applyProtection="1">
      <alignment horizontal="center" vertical="center"/>
      <protection locked="0"/>
    </xf>
    <xf numFmtId="9" fontId="6" fillId="3" borderId="6" xfId="0" applyNumberFormat="1" applyFont="1" applyFill="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3" fillId="0" borderId="0" xfId="0" applyFont="1" applyAlignment="1">
      <alignment vertical="center"/>
    </xf>
    <xf numFmtId="0" fontId="0" fillId="0" borderId="6" xfId="0" applyBorder="1" applyAlignment="1">
      <alignment horizontal="left"/>
    </xf>
    <xf numFmtId="0" fontId="0" fillId="0" borderId="0" xfId="0" applyAlignment="1">
      <alignment horizontal="left"/>
    </xf>
    <xf numFmtId="0" fontId="0" fillId="0" borderId="9" xfId="0" applyBorder="1"/>
    <xf numFmtId="0" fontId="0" fillId="0" borderId="6" xfId="0" applyBorder="1"/>
    <xf numFmtId="0" fontId="0" fillId="0" borderId="0" xfId="0" applyAlignment="1">
      <alignment horizontal="center"/>
    </xf>
    <xf numFmtId="0" fontId="9" fillId="0" borderId="0" xfId="0" applyFont="1" applyAlignment="1">
      <alignment horizontal="center" wrapText="1"/>
    </xf>
    <xf numFmtId="0" fontId="5" fillId="0" borderId="10" xfId="0" quotePrefix="1" applyFont="1" applyBorder="1" applyAlignment="1" applyProtection="1">
      <alignment horizontal="left" vertical="center" wrapText="1"/>
      <protection locked="0"/>
    </xf>
    <xf numFmtId="0" fontId="8" fillId="5" borderId="6" xfId="0" applyFont="1" applyFill="1" applyBorder="1" applyAlignment="1">
      <alignment horizontal="center" vertical="center" wrapText="1"/>
    </xf>
    <xf numFmtId="0" fontId="2" fillId="2" borderId="0" xfId="0" applyFont="1" applyFill="1" applyAlignment="1">
      <alignment vertical="center"/>
    </xf>
    <xf numFmtId="0" fontId="2" fillId="2" borderId="4" xfId="0" applyFont="1" applyFill="1" applyBorder="1" applyAlignment="1">
      <alignment vertical="center"/>
    </xf>
    <xf numFmtId="0" fontId="10" fillId="0" borderId="10" xfId="0" quotePrefix="1" applyFont="1" applyBorder="1" applyAlignment="1" applyProtection="1">
      <alignment horizontal="left" vertical="center" wrapText="1"/>
      <protection locked="0"/>
    </xf>
    <xf numFmtId="0" fontId="2" fillId="0" borderId="8" xfId="0" applyFont="1" applyBorder="1" applyAlignment="1">
      <alignment vertical="center"/>
    </xf>
    <xf numFmtId="0" fontId="2" fillId="0" borderId="0" xfId="0" applyFont="1" applyAlignment="1">
      <alignment vertical="center"/>
    </xf>
    <xf numFmtId="9" fontId="2" fillId="0" borderId="0" xfId="0" applyNumberFormat="1" applyFont="1" applyAlignment="1">
      <alignment vertical="center"/>
    </xf>
    <xf numFmtId="0" fontId="8" fillId="6" borderId="6" xfId="0" applyFont="1" applyFill="1" applyBorder="1" applyAlignment="1">
      <alignment horizontal="center" vertical="center" wrapText="1"/>
    </xf>
    <xf numFmtId="0" fontId="7" fillId="2" borderId="0" xfId="0" applyFont="1" applyFill="1" applyAlignment="1">
      <alignment wrapText="1"/>
    </xf>
    <xf numFmtId="0" fontId="3" fillId="4" borderId="0" xfId="0" applyFont="1" applyFill="1" applyAlignment="1">
      <alignment horizontal="center" vertical="center" wrapText="1"/>
    </xf>
    <xf numFmtId="0" fontId="11" fillId="2" borderId="0" xfId="0" applyFont="1" applyFill="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2" fillId="0" borderId="0" xfId="0" applyFont="1" applyAlignment="1">
      <alignment horizontal="center" vertical="center" wrapText="1"/>
    </xf>
    <xf numFmtId="0" fontId="3" fillId="7"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13" fillId="2" borderId="0" xfId="0" applyFont="1" applyFill="1" applyAlignment="1">
      <alignment wrapText="1"/>
    </xf>
    <xf numFmtId="49" fontId="0" fillId="2" borderId="0" xfId="0" applyNumberFormat="1" applyFill="1" applyAlignment="1">
      <alignment horizontal="left" vertical="top" wrapText="1"/>
    </xf>
    <xf numFmtId="49" fontId="14" fillId="2" borderId="17" xfId="0" applyNumberFormat="1" applyFont="1" applyFill="1" applyBorder="1" applyAlignment="1" applyProtection="1">
      <alignment horizontal="center" vertical="center" wrapText="1"/>
      <protection locked="0"/>
    </xf>
    <xf numFmtId="0" fontId="2" fillId="2" borderId="22" xfId="0" applyFont="1" applyFill="1" applyBorder="1" applyAlignment="1">
      <alignment horizontal="center" vertical="center"/>
    </xf>
    <xf numFmtId="0" fontId="8" fillId="2" borderId="0" xfId="0" applyFont="1" applyFill="1" applyAlignment="1">
      <alignment horizontal="center" vertical="center"/>
    </xf>
    <xf numFmtId="0" fontId="11" fillId="2" borderId="0" xfId="0" applyFont="1" applyFill="1"/>
    <xf numFmtId="0" fontId="16" fillId="2" borderId="0" xfId="0" applyFont="1" applyFill="1" applyAlignment="1">
      <alignment horizontal="center" vertical="center"/>
    </xf>
    <xf numFmtId="9" fontId="17" fillId="4" borderId="11" xfId="0" applyNumberFormat="1" applyFont="1" applyFill="1" applyBorder="1" applyAlignment="1" applyProtection="1">
      <alignment horizontal="center" vertical="center"/>
      <protection hidden="1"/>
    </xf>
    <xf numFmtId="164" fontId="18" fillId="2" borderId="0" xfId="0" applyNumberFormat="1" applyFont="1" applyFill="1" applyAlignment="1">
      <alignment horizontal="center"/>
    </xf>
    <xf numFmtId="0" fontId="19" fillId="2" borderId="0" xfId="0" applyFont="1" applyFill="1" applyAlignment="1">
      <alignment vertical="center"/>
    </xf>
    <xf numFmtId="0" fontId="20" fillId="4" borderId="6" xfId="0" applyFont="1" applyFill="1" applyBorder="1" applyAlignment="1">
      <alignment horizontal="center" vertical="center"/>
    </xf>
    <xf numFmtId="0" fontId="18" fillId="2" borderId="0" xfId="0" applyFont="1" applyFill="1" applyAlignment="1">
      <alignment horizontal="center"/>
    </xf>
    <xf numFmtId="0" fontId="0" fillId="2" borderId="33" xfId="0" applyFill="1" applyBorder="1"/>
    <xf numFmtId="0" fontId="0" fillId="2" borderId="34" xfId="0" applyFill="1" applyBorder="1"/>
    <xf numFmtId="0" fontId="0" fillId="2" borderId="35" xfId="0" applyFill="1" applyBorder="1"/>
    <xf numFmtId="0" fontId="8" fillId="8" borderId="6"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22" fillId="0" borderId="10" xfId="0" applyFont="1" applyBorder="1"/>
    <xf numFmtId="0" fontId="24" fillId="0" borderId="10" xfId="0" quotePrefix="1" applyFont="1"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Alignment="1" applyProtection="1">
      <alignment wrapText="1"/>
      <protection locked="0"/>
    </xf>
    <xf numFmtId="0" fontId="0" fillId="0" borderId="7" xfId="0" applyBorder="1" applyAlignment="1" applyProtection="1">
      <alignment wrapText="1"/>
      <protection locked="0"/>
    </xf>
    <xf numFmtId="49" fontId="15" fillId="2" borderId="19" xfId="0" applyNumberFormat="1" applyFont="1" applyFill="1" applyBorder="1" applyAlignment="1">
      <alignment horizontal="left" vertical="center" wrapText="1"/>
    </xf>
    <xf numFmtId="49" fontId="15" fillId="2" borderId="18" xfId="0" applyNumberFormat="1" applyFont="1" applyFill="1" applyBorder="1" applyAlignment="1">
      <alignment horizontal="left" vertical="center" wrapText="1"/>
    </xf>
    <xf numFmtId="0" fontId="21" fillId="4" borderId="25" xfId="0" applyFont="1" applyFill="1" applyBorder="1" applyAlignment="1">
      <alignment horizontal="center" vertical="center"/>
    </xf>
    <xf numFmtId="0" fontId="21" fillId="4" borderId="24" xfId="0" applyFont="1" applyFill="1" applyBorder="1" applyAlignment="1">
      <alignment horizontal="center" vertical="center"/>
    </xf>
    <xf numFmtId="0" fontId="21" fillId="4" borderId="23" xfId="0" applyFont="1" applyFill="1" applyBorder="1" applyAlignment="1">
      <alignment horizontal="center" vertical="center"/>
    </xf>
    <xf numFmtId="49" fontId="15" fillId="2" borderId="21" xfId="0" applyNumberFormat="1" applyFont="1" applyFill="1" applyBorder="1" applyAlignment="1">
      <alignment horizontal="left" vertical="center" wrapText="1"/>
    </xf>
    <xf numFmtId="49" fontId="15" fillId="2" borderId="20" xfId="0" applyNumberFormat="1" applyFont="1" applyFill="1" applyBorder="1" applyAlignment="1">
      <alignment horizontal="left" vertical="center" wrapText="1"/>
    </xf>
    <xf numFmtId="49" fontId="23" fillId="2" borderId="16" xfId="0" applyNumberFormat="1" applyFont="1" applyFill="1" applyBorder="1" applyAlignment="1" applyProtection="1">
      <alignment horizontal="left" vertical="center" wrapText="1"/>
      <protection locked="0"/>
    </xf>
    <xf numFmtId="49" fontId="23" fillId="2" borderId="15" xfId="0" applyNumberFormat="1" applyFont="1" applyFill="1" applyBorder="1" applyAlignment="1" applyProtection="1">
      <alignment horizontal="left" vertical="center" wrapText="1"/>
      <protection locked="0"/>
    </xf>
    <xf numFmtId="49" fontId="23" fillId="2" borderId="14" xfId="0" applyNumberFormat="1" applyFont="1" applyFill="1" applyBorder="1" applyAlignment="1" applyProtection="1">
      <alignment horizontal="left" vertical="center" wrapText="1"/>
      <protection locked="0"/>
    </xf>
    <xf numFmtId="0" fontId="18" fillId="2" borderId="6" xfId="0" applyFont="1" applyFill="1" applyBorder="1" applyAlignment="1" applyProtection="1">
      <alignment horizontal="center"/>
      <protection locked="0"/>
    </xf>
    <xf numFmtId="164" fontId="18" fillId="2" borderId="30" xfId="0" applyNumberFormat="1" applyFont="1" applyFill="1" applyBorder="1" applyAlignment="1" applyProtection="1">
      <alignment horizontal="center" vertical="center"/>
      <protection locked="0"/>
    </xf>
    <xf numFmtId="164" fontId="18" fillId="2" borderId="29" xfId="0" applyNumberFormat="1" applyFont="1" applyFill="1" applyBorder="1" applyAlignment="1" applyProtection="1">
      <alignment horizontal="center" vertical="center"/>
      <protection locked="0"/>
    </xf>
    <xf numFmtId="164" fontId="18" fillId="2" borderId="8" xfId="0" applyNumberFormat="1" applyFont="1" applyFill="1" applyBorder="1" applyAlignment="1" applyProtection="1">
      <alignment horizontal="center" vertical="center"/>
      <protection locked="0"/>
    </xf>
    <xf numFmtId="0" fontId="20" fillId="4" borderId="32"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26" xfId="0" applyFont="1" applyFill="1" applyBorder="1" applyAlignment="1">
      <alignment horizontal="center" vertical="center" wrapText="1"/>
    </xf>
  </cellXfs>
  <cellStyles count="1">
    <cellStyle name="Normal"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2177142</xdr:colOff>
      <xdr:row>6</xdr:row>
      <xdr:rowOff>93243</xdr:rowOff>
    </xdr:from>
    <xdr:ext cx="4401911" cy="2354390"/>
    <xdr:pic>
      <xdr:nvPicPr>
        <xdr:cNvPr id="2" name="Imagen 1">
          <a:extLst>
            <a:ext uri="{FF2B5EF4-FFF2-40B4-BE49-F238E27FC236}">
              <a16:creationId xmlns:a16="http://schemas.microsoft.com/office/drawing/2014/main" id="{9EA5067C-0F28-48B8-9AB8-73E3022ACA95}"/>
            </a:ext>
          </a:extLst>
        </xdr:cNvPr>
        <xdr:cNvPicPr>
          <a:picLocks noChangeAspect="1"/>
        </xdr:cNvPicPr>
      </xdr:nvPicPr>
      <xdr:blipFill>
        <a:blip xmlns:r="http://schemas.openxmlformats.org/officeDocument/2006/relationships" r:embed="rId1"/>
        <a:stretch>
          <a:fillRect/>
        </a:stretch>
      </xdr:blipFill>
      <xdr:spPr>
        <a:xfrm>
          <a:off x="2281917" y="1064793"/>
          <a:ext cx="4401911" cy="235439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vanem\OneDrive\Escritorio\Informe%20Sistema%20de%20Control%20Interno%20Segundo%20semestre%202023.xlsx" TargetMode="External"/><Relationship Id="rId1" Type="http://schemas.openxmlformats.org/officeDocument/2006/relationships/externalLinkPath" Target="file:///C:\Users\vanem\OneDrive\Escritorio\Informe%20Sistema%20de%20Control%20Interno%20Segundo%20se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 val="[97pbth.xls][97pbth.xls]_tmp__2"/>
      <sheetName val="[97pbth.xls][97pbth.xls]_E_tm_2"/>
      <sheetName val="[97pbth.xls][97pbth.xls]\tmp\97"/>
      <sheetName val="[97pbth.xls][97pbth.xls]\E\tmp\"/>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 val="oficialoct"/>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 val="oficial"/>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 sheetId="34" refreshError="1"/>
      <sheetData sheetId="35" refreshError="1"/>
      <sheetData sheetId="36" refreshError="1"/>
      <sheetData sheetId="3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Conclusiones"/>
      <sheetName val="Analisis de Resultados"/>
      <sheetName val="Hoja1"/>
    </sheetNames>
    <sheetDataSet>
      <sheetData sheetId="0"/>
      <sheetData sheetId="1"/>
      <sheetData sheetId="2"/>
      <sheetData sheetId="3"/>
      <sheetData sheetId="4"/>
      <sheetData sheetId="5"/>
      <sheetData sheetId="6"/>
      <sheetData sheetId="7"/>
      <sheetData sheetId="8"/>
      <sheetData sheetId="9">
        <row r="2">
          <cell r="N2">
            <v>0.875</v>
          </cell>
        </row>
        <row r="26">
          <cell r="N26">
            <v>0.91176470588235292</v>
          </cell>
        </row>
        <row r="43">
          <cell r="N43">
            <v>0.79166666666666663</v>
          </cell>
        </row>
        <row r="55">
          <cell r="N55">
            <v>0.875</v>
          </cell>
        </row>
        <row r="69">
          <cell r="N69">
            <v>0.7857142857142857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17313-17C5-426B-B260-91F72802EB5F}">
  <dimension ref="B1:V38"/>
  <sheetViews>
    <sheetView tabSelected="1" topLeftCell="D1" zoomScale="40" zoomScaleNormal="40" workbookViewId="0">
      <selection activeCell="F19" sqref="F19:M19"/>
    </sheetView>
  </sheetViews>
  <sheetFormatPr baseColWidth="10" defaultColWidth="11.42578125" defaultRowHeight="12.75" x14ac:dyDescent="0.2"/>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255.42578125" style="1" customWidth="1"/>
    <col min="10" max="10" width="5.85546875" style="1" customWidth="1"/>
    <col min="11" max="11" width="28.140625" style="1" customWidth="1"/>
    <col min="12" max="12" width="4.28515625" style="1" customWidth="1"/>
    <col min="13" max="13" width="184.85546875" style="1" customWidth="1"/>
    <col min="14" max="14" width="5.85546875" style="1" customWidth="1"/>
    <col min="15" max="15" width="24.85546875" style="1" customWidth="1"/>
    <col min="16" max="16" width="7" style="1" customWidth="1"/>
    <col min="17" max="16384" width="11.42578125" style="1"/>
  </cols>
  <sheetData>
    <row r="1" spans="2:16" ht="13.5" thickBot="1" x14ac:dyDescent="0.25"/>
    <row r="2" spans="2:16" ht="18" customHeight="1" thickTop="1" x14ac:dyDescent="0.2">
      <c r="B2" s="58"/>
      <c r="C2" s="57"/>
      <c r="D2" s="57"/>
      <c r="E2" s="57"/>
      <c r="F2" s="57"/>
      <c r="G2" s="57"/>
      <c r="H2" s="57"/>
      <c r="I2" s="57"/>
      <c r="J2" s="57"/>
      <c r="K2" s="57"/>
      <c r="L2" s="57"/>
      <c r="M2" s="57"/>
      <c r="N2" s="57"/>
      <c r="O2" s="57"/>
      <c r="P2" s="56"/>
    </row>
    <row r="3" spans="2:16" ht="18" customHeight="1" x14ac:dyDescent="0.3">
      <c r="B3" s="7"/>
      <c r="E3" s="81" t="s">
        <v>26</v>
      </c>
      <c r="F3" s="77" t="s">
        <v>25</v>
      </c>
      <c r="G3" s="77"/>
      <c r="H3" s="77"/>
      <c r="I3" s="77"/>
      <c r="J3" s="77"/>
      <c r="K3" s="77"/>
      <c r="L3" s="77"/>
      <c r="M3" s="77"/>
      <c r="N3" s="55"/>
      <c r="O3" s="55"/>
      <c r="P3" s="5"/>
    </row>
    <row r="4" spans="2:16" ht="18" customHeight="1" x14ac:dyDescent="0.3">
      <c r="B4" s="7"/>
      <c r="E4" s="82"/>
      <c r="F4" s="77"/>
      <c r="G4" s="77"/>
      <c r="H4" s="77"/>
      <c r="I4" s="77"/>
      <c r="J4" s="77"/>
      <c r="K4" s="77"/>
      <c r="L4" s="77"/>
      <c r="M4" s="77"/>
      <c r="N4" s="55"/>
      <c r="O4" s="55"/>
      <c r="P4" s="5"/>
    </row>
    <row r="5" spans="2:16" ht="41.25" customHeight="1" x14ac:dyDescent="0.3">
      <c r="B5" s="7"/>
      <c r="E5" s="54" t="s">
        <v>24</v>
      </c>
      <c r="F5" s="78" t="s">
        <v>23</v>
      </c>
      <c r="G5" s="79"/>
      <c r="H5" s="79"/>
      <c r="I5" s="79"/>
      <c r="J5" s="79"/>
      <c r="K5" s="79"/>
      <c r="L5" s="79"/>
      <c r="M5" s="80"/>
      <c r="N5" s="52"/>
      <c r="O5" s="52"/>
      <c r="P5" s="5"/>
    </row>
    <row r="6" spans="2:16" ht="18" customHeight="1" thickBot="1" x14ac:dyDescent="0.35">
      <c r="B6" s="7"/>
      <c r="E6" s="53"/>
      <c r="F6" s="52"/>
      <c r="G6" s="52"/>
      <c r="H6" s="52"/>
      <c r="I6" s="52"/>
      <c r="J6" s="52"/>
      <c r="K6" s="52"/>
      <c r="L6" s="52"/>
      <c r="P6" s="5"/>
    </row>
    <row r="7" spans="2:16" ht="93" customHeight="1" thickBot="1" x14ac:dyDescent="0.25">
      <c r="B7" s="7"/>
      <c r="I7" s="83" t="s">
        <v>22</v>
      </c>
      <c r="J7" s="84"/>
      <c r="K7" s="85"/>
      <c r="M7" s="51">
        <f>+AVERAGE(G25,G27,G29,G31,G33)</f>
        <v>0.84782913165266094</v>
      </c>
      <c r="N7" s="50"/>
      <c r="O7" s="50"/>
      <c r="P7" s="5"/>
    </row>
    <row r="8" spans="2:16" ht="18" customHeight="1" x14ac:dyDescent="0.25">
      <c r="B8" s="7"/>
      <c r="M8" s="49"/>
      <c r="N8" s="49"/>
      <c r="O8" s="49"/>
      <c r="P8" s="5"/>
    </row>
    <row r="9" spans="2:16" ht="18" customHeight="1" x14ac:dyDescent="0.2">
      <c r="B9" s="7"/>
      <c r="P9" s="5"/>
    </row>
    <row r="10" spans="2:16" x14ac:dyDescent="0.2">
      <c r="B10" s="7"/>
      <c r="P10" s="5"/>
    </row>
    <row r="11" spans="2:16" x14ac:dyDescent="0.2">
      <c r="B11" s="7"/>
      <c r="P11" s="5"/>
    </row>
    <row r="12" spans="2:16" x14ac:dyDescent="0.2">
      <c r="B12" s="7"/>
      <c r="P12" s="5"/>
    </row>
    <row r="13" spans="2:16" x14ac:dyDescent="0.2">
      <c r="B13" s="7"/>
      <c r="P13" s="5"/>
    </row>
    <row r="14" spans="2:16" x14ac:dyDescent="0.2">
      <c r="B14" s="7"/>
      <c r="P14" s="5"/>
    </row>
    <row r="15" spans="2:16" x14ac:dyDescent="0.2">
      <c r="B15" s="7"/>
      <c r="P15" s="5"/>
    </row>
    <row r="16" spans="2:16" x14ac:dyDescent="0.2">
      <c r="B16" s="7"/>
      <c r="P16" s="5"/>
    </row>
    <row r="17" spans="2:22" ht="50.25" customHeight="1" x14ac:dyDescent="0.2">
      <c r="B17" s="7"/>
      <c r="C17" s="69" t="s">
        <v>21</v>
      </c>
      <c r="D17" s="70"/>
      <c r="E17" s="70"/>
      <c r="F17" s="70"/>
      <c r="G17" s="70"/>
      <c r="H17" s="70"/>
      <c r="I17" s="70"/>
      <c r="J17" s="70"/>
      <c r="K17" s="70"/>
      <c r="L17" s="70"/>
      <c r="M17" s="71"/>
      <c r="N17" s="48"/>
      <c r="O17" s="48"/>
      <c r="P17" s="5"/>
    </row>
    <row r="18" spans="2:22" ht="15.75" customHeight="1" x14ac:dyDescent="0.2">
      <c r="B18" s="7"/>
      <c r="C18" s="47"/>
      <c r="D18" s="47"/>
      <c r="E18" s="47"/>
      <c r="F18" s="47"/>
      <c r="G18" s="47"/>
      <c r="H18" s="47"/>
      <c r="I18" s="47"/>
      <c r="J18" s="47"/>
      <c r="K18" s="47"/>
      <c r="L18" s="47"/>
      <c r="M18" s="47"/>
      <c r="N18" s="9"/>
      <c r="O18" s="9"/>
      <c r="P18" s="5"/>
    </row>
    <row r="19" spans="2:22" ht="208.5" customHeight="1" x14ac:dyDescent="0.2">
      <c r="B19" s="7"/>
      <c r="C19" s="72" t="s">
        <v>20</v>
      </c>
      <c r="D19" s="73"/>
      <c r="E19" s="46" t="s">
        <v>17</v>
      </c>
      <c r="F19" s="74" t="s">
        <v>34</v>
      </c>
      <c r="G19" s="75"/>
      <c r="H19" s="75"/>
      <c r="I19" s="75"/>
      <c r="J19" s="75"/>
      <c r="K19" s="75"/>
      <c r="L19" s="75"/>
      <c r="M19" s="76"/>
      <c r="N19" s="45"/>
      <c r="O19" s="45"/>
      <c r="P19" s="5"/>
    </row>
    <row r="20" spans="2:22" ht="407.25" customHeight="1" x14ac:dyDescent="0.2">
      <c r="B20" s="7"/>
      <c r="C20" s="72" t="s">
        <v>19</v>
      </c>
      <c r="D20" s="73"/>
      <c r="E20" s="46" t="s">
        <v>17</v>
      </c>
      <c r="F20" s="74" t="s">
        <v>27</v>
      </c>
      <c r="G20" s="75"/>
      <c r="H20" s="75"/>
      <c r="I20" s="75"/>
      <c r="J20" s="75"/>
      <c r="K20" s="75"/>
      <c r="L20" s="75"/>
      <c r="M20" s="76"/>
      <c r="N20" s="45"/>
      <c r="O20" s="45"/>
      <c r="P20" s="5"/>
    </row>
    <row r="21" spans="2:22" ht="287.25" customHeight="1" x14ac:dyDescent="0.2">
      <c r="B21" s="7"/>
      <c r="C21" s="67" t="s">
        <v>18</v>
      </c>
      <c r="D21" s="68"/>
      <c r="E21" s="46" t="s">
        <v>17</v>
      </c>
      <c r="F21" s="74" t="s">
        <v>28</v>
      </c>
      <c r="G21" s="75"/>
      <c r="H21" s="75"/>
      <c r="I21" s="75"/>
      <c r="J21" s="75"/>
      <c r="K21" s="75"/>
      <c r="L21" s="75"/>
      <c r="M21" s="76"/>
      <c r="N21" s="45"/>
      <c r="O21" s="45"/>
      <c r="P21" s="5"/>
    </row>
    <row r="22" spans="2:22" ht="66" customHeight="1" thickBot="1" x14ac:dyDescent="0.25">
      <c r="B22" s="7"/>
      <c r="G22" s="44"/>
      <c r="P22" s="5"/>
    </row>
    <row r="23" spans="2:22" ht="102.75" customHeight="1" thickBot="1" x14ac:dyDescent="0.25">
      <c r="B23" s="7"/>
      <c r="C23" s="43" t="s">
        <v>16</v>
      </c>
      <c r="D23" s="41"/>
      <c r="E23" s="42" t="s">
        <v>15</v>
      </c>
      <c r="F23" s="41"/>
      <c r="G23" s="42" t="s">
        <v>14</v>
      </c>
      <c r="H23" s="41"/>
      <c r="I23" s="40" t="s">
        <v>13</v>
      </c>
      <c r="J23" s="37"/>
      <c r="K23" s="39" t="s">
        <v>12</v>
      </c>
      <c r="L23" s="37"/>
      <c r="M23" s="38" t="s">
        <v>11</v>
      </c>
      <c r="N23" s="37"/>
      <c r="O23" s="36" t="s">
        <v>10</v>
      </c>
      <c r="P23" s="5"/>
      <c r="Q23" s="35"/>
    </row>
    <row r="24" spans="2:22" ht="6.75" customHeight="1" x14ac:dyDescent="0.35">
      <c r="B24" s="7"/>
      <c r="C24" s="25"/>
      <c r="D24"/>
      <c r="E24"/>
      <c r="F24"/>
      <c r="G24"/>
      <c r="H24"/>
      <c r="I24" s="22"/>
      <c r="J24"/>
      <c r="K24" s="22"/>
      <c r="L24"/>
      <c r="M24"/>
      <c r="N24"/>
      <c r="O24"/>
      <c r="P24" s="5"/>
    </row>
    <row r="25" spans="2:22" ht="409.6" customHeight="1" x14ac:dyDescent="0.2">
      <c r="B25" s="7"/>
      <c r="C25" s="34" t="s">
        <v>9</v>
      </c>
      <c r="D25" s="19"/>
      <c r="E25" s="18" t="str">
        <f>+IF([23]Hoja1!$N$2&gt;=0.5,"Si","No")</f>
        <v>Si</v>
      </c>
      <c r="F25" s="33"/>
      <c r="G25" s="17">
        <f>+[23]Hoja1!N2</f>
        <v>0.875</v>
      </c>
      <c r="H25" s="33"/>
      <c r="I25" s="63" t="s">
        <v>30</v>
      </c>
      <c r="J25" s="32"/>
      <c r="K25" s="16">
        <v>0.79</v>
      </c>
      <c r="L25" s="31"/>
      <c r="M25" s="30" t="s">
        <v>8</v>
      </c>
      <c r="N25" s="13"/>
      <c r="O25" s="12">
        <f>G25-K25</f>
        <v>8.4999999999999964E-2</v>
      </c>
      <c r="P25" s="29"/>
      <c r="Q25" s="28"/>
      <c r="R25" s="28"/>
      <c r="S25" s="28"/>
      <c r="T25" s="28"/>
      <c r="U25" s="28"/>
      <c r="V25" s="28"/>
    </row>
    <row r="26" spans="2:22" ht="6.75" customHeight="1" x14ac:dyDescent="0.35">
      <c r="B26" s="7"/>
      <c r="C26" s="25"/>
      <c r="D26"/>
      <c r="E26" s="24"/>
      <c r="F26"/>
      <c r="G26" s="23"/>
      <c r="H26"/>
      <c r="I26" s="62"/>
      <c r="J26"/>
      <c r="K26" s="22"/>
      <c r="L26"/>
      <c r="M26" s="21"/>
      <c r="N26" s="21"/>
      <c r="O26" s="20"/>
      <c r="P26" s="5"/>
    </row>
    <row r="27" spans="2:22" ht="409.6" customHeight="1" x14ac:dyDescent="0.2">
      <c r="B27" s="7"/>
      <c r="C27" s="27" t="s">
        <v>7</v>
      </c>
      <c r="D27" s="19"/>
      <c r="E27" s="18" t="str">
        <f>+IF([23]Hoja1!$N$26&gt;=0.5,"Si","No")</f>
        <v>Si</v>
      </c>
      <c r="F27"/>
      <c r="G27" s="17">
        <f>+[23]Hoja1!N26</f>
        <v>0.91176470588235292</v>
      </c>
      <c r="H27"/>
      <c r="I27" s="64" t="s">
        <v>29</v>
      </c>
      <c r="J27"/>
      <c r="K27" s="16">
        <v>0.85</v>
      </c>
      <c r="L27" s="15"/>
      <c r="M27" s="26" t="s">
        <v>6</v>
      </c>
      <c r="N27" s="13"/>
      <c r="O27" s="12">
        <f>G27-K27</f>
        <v>6.1764705882352944E-2</v>
      </c>
      <c r="P27" s="5"/>
    </row>
    <row r="28" spans="2:22" ht="6.75" customHeight="1" x14ac:dyDescent="0.35">
      <c r="B28" s="7"/>
      <c r="C28" s="25"/>
      <c r="D28"/>
      <c r="E28" s="24"/>
      <c r="F28"/>
      <c r="G28" s="23"/>
      <c r="H28"/>
      <c r="I28" s="62"/>
      <c r="J28"/>
      <c r="K28" s="22"/>
      <c r="L28"/>
      <c r="M28" s="21"/>
      <c r="N28" s="21"/>
      <c r="O28" s="20"/>
      <c r="P28" s="5"/>
    </row>
    <row r="29" spans="2:22" ht="409.6" customHeight="1" x14ac:dyDescent="0.2">
      <c r="B29" s="7"/>
      <c r="C29" s="59" t="s">
        <v>5</v>
      </c>
      <c r="D29" s="19"/>
      <c r="E29" s="18" t="str">
        <f>+IF([23]Hoja1!$N$43&gt;=0.5,"Si","No")</f>
        <v>Si</v>
      </c>
      <c r="F29"/>
      <c r="G29" s="17">
        <f>+[23]Hoja1!N43</f>
        <v>0.79166666666666663</v>
      </c>
      <c r="H29"/>
      <c r="I29" s="64" t="s">
        <v>31</v>
      </c>
      <c r="J29"/>
      <c r="K29" s="16">
        <v>0.88</v>
      </c>
      <c r="L29" s="15"/>
      <c r="M29" s="26" t="s">
        <v>4</v>
      </c>
      <c r="N29" s="13"/>
      <c r="O29" s="12">
        <f>G29-K29</f>
        <v>-8.8333333333333375E-2</v>
      </c>
      <c r="P29" s="5"/>
    </row>
    <row r="30" spans="2:22" ht="6.75" customHeight="1" x14ac:dyDescent="0.35">
      <c r="B30" s="7"/>
      <c r="C30" s="25"/>
      <c r="D30"/>
      <c r="E30" s="24"/>
      <c r="F30"/>
      <c r="G30" s="23"/>
      <c r="H30"/>
      <c r="I30" s="62"/>
      <c r="J30"/>
      <c r="K30" s="22"/>
      <c r="L30"/>
      <c r="M30" s="21"/>
      <c r="N30" s="21"/>
      <c r="O30" s="20"/>
      <c r="P30" s="5"/>
    </row>
    <row r="31" spans="2:22" ht="409.5" customHeight="1" x14ac:dyDescent="0.2">
      <c r="B31" s="7"/>
      <c r="C31" s="60" t="s">
        <v>3</v>
      </c>
      <c r="D31" s="19"/>
      <c r="E31" s="18" t="str">
        <f>+IF([23]Hoja1!$N$55&gt;=0.5,"Si","No")</f>
        <v>Si</v>
      </c>
      <c r="F31"/>
      <c r="G31" s="17">
        <f>+[23]Hoja1!N55</f>
        <v>0.875</v>
      </c>
      <c r="H31"/>
      <c r="I31" s="65" t="s">
        <v>32</v>
      </c>
      <c r="J31"/>
      <c r="K31" s="16">
        <v>0.89</v>
      </c>
      <c r="L31" s="15"/>
      <c r="M31" s="26" t="s">
        <v>2</v>
      </c>
      <c r="N31" s="13"/>
      <c r="O31" s="12">
        <f>G31-K31</f>
        <v>-1.5000000000000013E-2</v>
      </c>
      <c r="P31" s="5"/>
    </row>
    <row r="32" spans="2:22" ht="6.75" customHeight="1" x14ac:dyDescent="0.35">
      <c r="B32" s="7"/>
      <c r="C32" s="25"/>
      <c r="D32"/>
      <c r="E32" s="24"/>
      <c r="F32"/>
      <c r="G32" s="23"/>
      <c r="H32"/>
      <c r="I32" s="62"/>
      <c r="J32"/>
      <c r="K32" s="22"/>
      <c r="L32"/>
      <c r="M32" s="21"/>
      <c r="N32" s="21"/>
      <c r="O32" s="20"/>
      <c r="P32" s="5"/>
    </row>
    <row r="33" spans="2:16" ht="409.6" customHeight="1" thickBot="1" x14ac:dyDescent="0.25">
      <c r="B33" s="7"/>
      <c r="C33" s="61" t="s">
        <v>1</v>
      </c>
      <c r="D33" s="19"/>
      <c r="E33" s="18" t="str">
        <f>+IF([23]Hoja1!$N$69&gt;=0.5,"Si","No")</f>
        <v>Si</v>
      </c>
      <c r="F33"/>
      <c r="G33" s="17">
        <f>+[23]Hoja1!N69</f>
        <v>0.7857142857142857</v>
      </c>
      <c r="H33"/>
      <c r="I33" s="66" t="s">
        <v>33</v>
      </c>
      <c r="J33"/>
      <c r="K33" s="16">
        <v>0.75</v>
      </c>
      <c r="L33" s="15"/>
      <c r="M33" s="14" t="s">
        <v>0</v>
      </c>
      <c r="N33" s="13"/>
      <c r="O33" s="12">
        <f>G33-K33</f>
        <v>3.5714285714285698E-2</v>
      </c>
      <c r="P33" s="5"/>
    </row>
    <row r="34" spans="2:16" ht="15.75" x14ac:dyDescent="0.2">
      <c r="B34" s="7"/>
      <c r="C34" s="10"/>
      <c r="D34" s="10"/>
      <c r="E34" s="9"/>
      <c r="M34" s="8"/>
      <c r="N34" s="8"/>
      <c r="O34" s="8"/>
      <c r="P34" s="5"/>
    </row>
    <row r="35" spans="2:16" ht="15.75" x14ac:dyDescent="0.2">
      <c r="B35" s="7"/>
      <c r="C35" s="11"/>
      <c r="D35" s="10"/>
      <c r="E35" s="9"/>
      <c r="M35" s="8"/>
      <c r="N35" s="8"/>
      <c r="O35" s="8"/>
      <c r="P35" s="5"/>
    </row>
    <row r="36" spans="2:16" x14ac:dyDescent="0.2">
      <c r="B36" s="7"/>
      <c r="C36" s="6"/>
      <c r="P36" s="5"/>
    </row>
    <row r="37" spans="2:16" ht="13.5" thickBot="1" x14ac:dyDescent="0.25">
      <c r="B37" s="4"/>
      <c r="C37" s="3"/>
      <c r="D37" s="3"/>
      <c r="E37" s="3"/>
      <c r="F37" s="3"/>
      <c r="G37" s="3"/>
      <c r="H37" s="3"/>
      <c r="I37" s="3"/>
      <c r="J37" s="3"/>
      <c r="K37" s="3"/>
      <c r="L37" s="3"/>
      <c r="M37" s="3"/>
      <c r="N37" s="3"/>
      <c r="O37" s="3"/>
      <c r="P37" s="2"/>
    </row>
    <row r="38" spans="2:16" ht="13.5" thickTop="1" x14ac:dyDescent="0.2"/>
  </sheetData>
  <sheetProtection password="D72A" sheet="1" objects="1" scenarios="1" formatCells="0" formatColumns="0" formatRows="0"/>
  <mergeCells count="11">
    <mergeCell ref="F3:M4"/>
    <mergeCell ref="F5:M5"/>
    <mergeCell ref="E3:E4"/>
    <mergeCell ref="C20:D20"/>
    <mergeCell ref="I7:K7"/>
    <mergeCell ref="C21:D21"/>
    <mergeCell ref="C17:M17"/>
    <mergeCell ref="C19:D19"/>
    <mergeCell ref="F19:M19"/>
    <mergeCell ref="F20:M20"/>
    <mergeCell ref="F21:M21"/>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E19" xr:uid="{00000000-0002-0000-0800-000003000000}">
      <formula1>"Si,No,En proceso"</formula1>
    </dataValidation>
    <dataValidation type="list" allowBlank="1" showInputMessage="1" showErrorMessage="1" sqref="N20:O20 E20:E21" xr:uid="{00000000-0002-0000-0800-000002000000}">
      <formula1>"Si, No"</formula1>
    </dataValidation>
    <dataValidation type="list" allowBlank="1" showInputMessage="1" showErrorMessage="1" sqref="N19:O19" xr:uid="{00000000-0002-0000-0800-000001000000}">
      <formula1>"Si,No"</formula1>
    </dataValidation>
    <dataValidation allowBlank="1" showInputMessage="1" showErrorMessage="1" prompt="Celda formulada, información proveniente de la pestaña de deficiencias." sqref="E23" xr:uid="{00000000-0002-0000-0800-000000000000}"/>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 Vanessa Marroquin Triana</dc:creator>
  <cp:lastModifiedBy>Miguel Angel Pardo Mateus</cp:lastModifiedBy>
  <dcterms:created xsi:type="dcterms:W3CDTF">2024-01-26T21:06:03Z</dcterms:created>
  <dcterms:modified xsi:type="dcterms:W3CDTF">2024-01-31T12:39:38Z</dcterms:modified>
</cp:coreProperties>
</file>