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G:\2023\Plan Anual de Auditoría 2023\4. Evaluación y Seguimiento\Plan Mejoramiento Institucional\Corte 31 de diciembre de 2023\"/>
    </mc:Choice>
  </mc:AlternateContent>
  <xr:revisionPtr revIDLastSave="0" documentId="13_ncr:1_{E35D8540-079E-407D-8E67-6134DA794D4B}" xr6:coauthVersionLast="47" xr6:coauthVersionMax="47" xr10:uidLastSave="{00000000-0000-0000-0000-000000000000}"/>
  <bookViews>
    <workbookView xWindow="-120" yWindow="-120" windowWidth="29040" windowHeight="15720" tabRatio="875" xr2:uid="{8B1BB8F0-FE4C-4BF5-99F2-347DEAF34884}"/>
  </bookViews>
  <sheets>
    <sheet name="seguimiento PMI" sheetId="1" r:id="rId1"/>
  </sheets>
  <definedNames>
    <definedName name="_xlnm._FilterDatabase" localSheetId="0" hidden="1">'seguimiento PMI'!$A$1:$AE$118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8" i="1" l="1"/>
  <c r="AC118" i="1"/>
  <c r="AD118" i="1" s="1"/>
  <c r="AB118" i="1"/>
  <c r="AE117" i="1"/>
  <c r="AC117" i="1"/>
  <c r="AD117" i="1" s="1"/>
  <c r="AB117" i="1"/>
  <c r="AE116" i="1"/>
  <c r="AC116" i="1"/>
  <c r="AD116" i="1" s="1"/>
  <c r="AB116" i="1"/>
  <c r="AE115" i="1"/>
  <c r="AC115" i="1"/>
  <c r="AD115" i="1" s="1"/>
  <c r="AB115" i="1"/>
  <c r="AE114" i="1"/>
  <c r="AC114" i="1"/>
  <c r="AD114" i="1" s="1"/>
  <c r="AB114" i="1"/>
  <c r="AE113" i="1"/>
  <c r="AC113" i="1"/>
  <c r="AD113" i="1" s="1"/>
  <c r="AB113" i="1"/>
  <c r="AE112" i="1"/>
  <c r="AC112" i="1"/>
  <c r="AD112" i="1" s="1"/>
  <c r="AB112" i="1"/>
  <c r="AE111" i="1"/>
  <c r="AC111" i="1"/>
  <c r="AD111" i="1" s="1"/>
  <c r="AB111" i="1"/>
  <c r="AE110" i="1"/>
  <c r="AC110" i="1"/>
  <c r="AD110" i="1" s="1"/>
  <c r="AB110" i="1"/>
  <c r="AE109" i="1"/>
  <c r="AC109" i="1"/>
  <c r="AD109" i="1" s="1"/>
  <c r="AB109" i="1"/>
  <c r="AE108" i="1"/>
  <c r="AC108" i="1"/>
  <c r="AD108" i="1" s="1"/>
  <c r="AB108" i="1"/>
  <c r="AE107" i="1"/>
  <c r="AC107" i="1"/>
  <c r="AD107" i="1" s="1"/>
  <c r="AB107" i="1"/>
  <c r="AE106" i="1"/>
  <c r="AC106" i="1"/>
  <c r="AD106" i="1" s="1"/>
  <c r="AB106" i="1"/>
  <c r="AE105" i="1"/>
  <c r="AC105" i="1"/>
  <c r="AD105" i="1" s="1"/>
  <c r="AB105" i="1"/>
  <c r="AE104" i="1"/>
  <c r="AC104" i="1"/>
  <c r="AD104" i="1" s="1"/>
  <c r="AB104" i="1"/>
  <c r="AE103" i="1"/>
  <c r="AC103" i="1"/>
  <c r="AD103" i="1" s="1"/>
  <c r="AB103" i="1"/>
  <c r="AE102" i="1"/>
  <c r="AC102" i="1"/>
  <c r="AD102" i="1" s="1"/>
  <c r="AB102" i="1"/>
  <c r="AE101" i="1"/>
  <c r="AC101" i="1"/>
  <c r="AD101" i="1" s="1"/>
  <c r="AB101" i="1"/>
  <c r="AE100" i="1"/>
  <c r="AC100" i="1"/>
  <c r="AD100" i="1" s="1"/>
  <c r="AB100" i="1"/>
  <c r="AE99" i="1"/>
  <c r="AC99" i="1"/>
  <c r="AD99" i="1" s="1"/>
  <c r="AB99" i="1"/>
  <c r="AE98" i="1"/>
  <c r="AC98" i="1"/>
  <c r="AD98" i="1" s="1"/>
  <c r="AB98" i="1"/>
  <c r="AE97" i="1"/>
  <c r="AC97" i="1"/>
  <c r="AD97" i="1" s="1"/>
  <c r="AB97" i="1"/>
  <c r="AE96" i="1"/>
  <c r="AC96" i="1"/>
  <c r="AD96" i="1" s="1"/>
  <c r="AB96" i="1"/>
  <c r="AE95" i="1"/>
  <c r="AC95" i="1"/>
  <c r="AD95" i="1" s="1"/>
  <c r="AB95" i="1"/>
  <c r="AE94" i="1"/>
  <c r="AC94" i="1"/>
  <c r="AD94" i="1" s="1"/>
  <c r="AB94" i="1"/>
  <c r="AE93" i="1"/>
  <c r="AC93" i="1"/>
  <c r="AD93" i="1" s="1"/>
  <c r="AB93" i="1"/>
  <c r="AE92" i="1"/>
  <c r="AC92" i="1"/>
  <c r="AD92" i="1" s="1"/>
  <c r="AB92" i="1"/>
  <c r="AE91" i="1"/>
  <c r="AC91" i="1"/>
  <c r="AD91" i="1" s="1"/>
  <c r="AB91" i="1"/>
  <c r="AE90" i="1"/>
  <c r="AC90" i="1"/>
  <c r="AD90" i="1" s="1"/>
  <c r="AB90" i="1"/>
  <c r="AE89" i="1"/>
  <c r="AC89" i="1"/>
  <c r="AD89" i="1" s="1"/>
  <c r="AB89" i="1"/>
  <c r="AE88" i="1"/>
  <c r="AC88" i="1"/>
  <c r="AD88" i="1" s="1"/>
  <c r="AB88" i="1"/>
  <c r="AE87" i="1"/>
  <c r="AC87" i="1"/>
  <c r="AD87" i="1" s="1"/>
  <c r="AB87" i="1"/>
  <c r="AE86" i="1"/>
  <c r="AC86" i="1"/>
  <c r="AD86" i="1" s="1"/>
  <c r="AB86" i="1"/>
  <c r="AE85" i="1"/>
  <c r="AC85" i="1"/>
  <c r="AD85" i="1" s="1"/>
  <c r="AB85" i="1"/>
  <c r="AE84" i="1"/>
  <c r="AC84" i="1"/>
  <c r="AD84" i="1" s="1"/>
  <c r="AB84" i="1"/>
  <c r="AE83" i="1"/>
  <c r="AC83" i="1"/>
  <c r="AD83" i="1" s="1"/>
  <c r="AB83" i="1"/>
  <c r="AE82" i="1"/>
  <c r="AC82" i="1"/>
  <c r="AD82" i="1" s="1"/>
  <c r="AB82" i="1"/>
  <c r="AE81" i="1"/>
  <c r="AC81" i="1"/>
  <c r="AD81" i="1" s="1"/>
  <c r="AB81" i="1"/>
  <c r="AE80" i="1"/>
  <c r="AC80" i="1"/>
  <c r="AD80" i="1" s="1"/>
  <c r="AB80" i="1"/>
  <c r="AE79" i="1"/>
  <c r="AC79" i="1"/>
  <c r="AD79" i="1" s="1"/>
  <c r="AB79" i="1"/>
  <c r="AE78" i="1"/>
  <c r="AC78" i="1"/>
  <c r="AD78" i="1" s="1"/>
  <c r="AB78" i="1"/>
  <c r="AE77" i="1"/>
  <c r="AC77" i="1"/>
  <c r="AD77" i="1" s="1"/>
  <c r="AB77" i="1"/>
  <c r="AE76" i="1"/>
  <c r="AC76" i="1"/>
  <c r="AD76" i="1" s="1"/>
  <c r="AB76" i="1"/>
  <c r="AE75" i="1"/>
  <c r="AC75" i="1"/>
  <c r="AD75" i="1" s="1"/>
  <c r="AB75" i="1"/>
  <c r="AE74" i="1"/>
  <c r="AC74" i="1"/>
  <c r="AD74" i="1" s="1"/>
  <c r="AB74" i="1"/>
  <c r="AE73" i="1"/>
  <c r="AC73" i="1"/>
  <c r="AD73" i="1" s="1"/>
  <c r="AB73" i="1"/>
  <c r="AE72" i="1"/>
  <c r="AC72" i="1"/>
  <c r="AD72" i="1" s="1"/>
  <c r="AB72" i="1"/>
  <c r="AE71" i="1"/>
  <c r="AC71" i="1"/>
  <c r="AD71" i="1" s="1"/>
  <c r="AB71" i="1"/>
  <c r="AE70" i="1"/>
  <c r="AC70" i="1"/>
  <c r="AD70" i="1" s="1"/>
  <c r="AB70" i="1"/>
  <c r="AE69" i="1"/>
  <c r="AC69" i="1"/>
  <c r="AD69" i="1" s="1"/>
  <c r="AB69" i="1"/>
  <c r="AE68" i="1"/>
  <c r="AC68" i="1"/>
  <c r="AD68" i="1" s="1"/>
  <c r="AB68" i="1"/>
  <c r="AE67" i="1"/>
  <c r="AC67" i="1"/>
  <c r="AD67" i="1" s="1"/>
  <c r="AB67" i="1"/>
  <c r="AE66" i="1"/>
  <c r="AC66" i="1"/>
  <c r="AD66" i="1" s="1"/>
  <c r="AB66" i="1"/>
  <c r="AE65" i="1"/>
  <c r="AC65" i="1"/>
  <c r="AD65" i="1" s="1"/>
  <c r="AB65" i="1"/>
  <c r="AE64" i="1"/>
  <c r="AC64" i="1"/>
  <c r="AD64" i="1" s="1"/>
  <c r="AB64" i="1"/>
  <c r="AE63" i="1"/>
  <c r="AC63" i="1"/>
  <c r="AD63" i="1" s="1"/>
  <c r="AB63" i="1"/>
  <c r="AE62" i="1"/>
  <c r="AC62" i="1"/>
  <c r="AD62" i="1" s="1"/>
  <c r="AB62" i="1"/>
  <c r="AE61" i="1"/>
  <c r="AC61" i="1"/>
  <c r="AD61" i="1" s="1"/>
  <c r="AB61" i="1"/>
  <c r="AE60" i="1"/>
  <c r="AC60" i="1"/>
  <c r="AD60" i="1" s="1"/>
  <c r="AB60" i="1"/>
  <c r="AE59" i="1"/>
  <c r="AC59" i="1"/>
  <c r="AD59" i="1" s="1"/>
  <c r="AB59" i="1"/>
  <c r="AE58" i="1"/>
  <c r="AC58" i="1"/>
  <c r="AD58" i="1" s="1"/>
  <c r="AB58" i="1"/>
  <c r="AE57" i="1"/>
  <c r="AC57" i="1"/>
  <c r="AD57" i="1" s="1"/>
  <c r="AB57" i="1"/>
  <c r="AE56" i="1"/>
  <c r="AC56" i="1"/>
  <c r="AD56" i="1" s="1"/>
  <c r="AB56" i="1"/>
  <c r="AE55" i="1"/>
  <c r="AC55" i="1"/>
  <c r="AD55" i="1" s="1"/>
  <c r="AB55" i="1"/>
  <c r="AE54" i="1"/>
  <c r="AC54" i="1"/>
  <c r="AD54" i="1" s="1"/>
  <c r="AB54" i="1"/>
  <c r="AE53" i="1"/>
  <c r="AC53" i="1"/>
  <c r="AD53" i="1" s="1"/>
  <c r="AB53" i="1"/>
  <c r="AE52" i="1"/>
  <c r="AC52" i="1"/>
  <c r="AD52" i="1" s="1"/>
  <c r="AB52" i="1"/>
  <c r="AE51" i="1"/>
  <c r="AC51" i="1"/>
  <c r="AD51" i="1" s="1"/>
  <c r="AB51" i="1"/>
  <c r="AE50" i="1"/>
  <c r="AC50" i="1"/>
  <c r="AD50" i="1" s="1"/>
  <c r="AB50" i="1"/>
  <c r="AE49" i="1"/>
  <c r="AC49" i="1"/>
  <c r="AD49" i="1" s="1"/>
  <c r="AB49" i="1"/>
  <c r="AE48" i="1"/>
  <c r="AC48" i="1"/>
  <c r="AD48" i="1" s="1"/>
  <c r="AB48" i="1"/>
  <c r="AE47" i="1"/>
  <c r="AC47" i="1"/>
  <c r="AD47" i="1" s="1"/>
  <c r="AB47" i="1"/>
  <c r="AE46" i="1"/>
  <c r="AC46" i="1"/>
  <c r="AD46" i="1" s="1"/>
  <c r="AB46" i="1"/>
  <c r="AE45" i="1"/>
  <c r="AC45" i="1"/>
  <c r="AD45" i="1" s="1"/>
  <c r="AB45" i="1"/>
  <c r="AE44" i="1"/>
  <c r="AC44" i="1"/>
  <c r="AD44" i="1" s="1"/>
  <c r="AB44" i="1"/>
  <c r="AE43" i="1"/>
  <c r="AC43" i="1"/>
  <c r="AD43" i="1" s="1"/>
  <c r="AB43" i="1"/>
  <c r="AE42" i="1"/>
  <c r="AC42" i="1"/>
  <c r="AD42" i="1" s="1"/>
  <c r="AB42" i="1"/>
  <c r="AE41" i="1"/>
  <c r="AC41" i="1"/>
  <c r="AD41" i="1" s="1"/>
  <c r="AB41" i="1"/>
  <c r="AE40" i="1"/>
  <c r="AC40" i="1"/>
  <c r="AD40" i="1" s="1"/>
  <c r="AB40" i="1"/>
  <c r="AE39" i="1"/>
  <c r="AC39" i="1"/>
  <c r="AD39" i="1" s="1"/>
  <c r="AB39" i="1"/>
  <c r="AE38" i="1"/>
  <c r="AC38" i="1"/>
  <c r="AD38" i="1" s="1"/>
  <c r="AB38" i="1"/>
  <c r="AE37" i="1"/>
  <c r="AC37" i="1"/>
  <c r="AD37" i="1" s="1"/>
  <c r="AB37" i="1"/>
  <c r="AE36" i="1"/>
  <c r="AC36" i="1"/>
  <c r="AD36" i="1" s="1"/>
  <c r="AB36" i="1"/>
  <c r="AE35" i="1"/>
  <c r="AC35" i="1"/>
  <c r="AD35" i="1" s="1"/>
  <c r="AB35" i="1"/>
  <c r="AE34" i="1"/>
  <c r="AC34" i="1"/>
  <c r="AD34" i="1" s="1"/>
  <c r="AB34" i="1"/>
  <c r="AE33" i="1"/>
  <c r="AC33" i="1"/>
  <c r="AD33" i="1" s="1"/>
  <c r="AB33" i="1"/>
  <c r="AE32" i="1"/>
  <c r="AC32" i="1"/>
  <c r="AD32" i="1" s="1"/>
  <c r="AB32" i="1"/>
  <c r="AE31" i="1"/>
  <c r="AC31" i="1"/>
  <c r="AD31" i="1" s="1"/>
  <c r="AB31" i="1"/>
  <c r="AE30" i="1"/>
  <c r="AC30" i="1"/>
  <c r="AD30" i="1" s="1"/>
  <c r="AB30" i="1"/>
  <c r="AE29" i="1"/>
  <c r="AC29" i="1"/>
  <c r="AD29" i="1" s="1"/>
  <c r="AB29" i="1"/>
  <c r="AE28" i="1"/>
  <c r="AC28" i="1"/>
  <c r="AD28" i="1" s="1"/>
  <c r="AB28" i="1"/>
  <c r="AE27" i="1"/>
  <c r="AC27" i="1"/>
  <c r="AD27" i="1" s="1"/>
  <c r="AB27" i="1"/>
  <c r="AE26" i="1"/>
  <c r="AC26" i="1"/>
  <c r="AD26" i="1" s="1"/>
  <c r="AB26" i="1"/>
  <c r="AE25" i="1"/>
  <c r="AC25" i="1"/>
  <c r="AD25" i="1" s="1"/>
  <c r="AB25" i="1"/>
  <c r="AE24" i="1"/>
  <c r="AC24" i="1"/>
  <c r="AD24" i="1" s="1"/>
  <c r="AB24" i="1"/>
  <c r="AE23" i="1"/>
  <c r="AC23" i="1"/>
  <c r="AD23" i="1" s="1"/>
  <c r="AB23" i="1"/>
  <c r="AE22" i="1"/>
  <c r="AC22" i="1"/>
  <c r="AD22" i="1" s="1"/>
  <c r="AB22" i="1"/>
  <c r="AE21" i="1"/>
  <c r="AC21" i="1"/>
  <c r="AD21" i="1" s="1"/>
  <c r="AB21" i="1"/>
  <c r="AE20" i="1"/>
  <c r="AC20" i="1"/>
  <c r="AD20" i="1" s="1"/>
  <c r="AB20" i="1"/>
  <c r="AE19" i="1"/>
  <c r="AC19" i="1"/>
  <c r="AD19" i="1" s="1"/>
  <c r="AB19" i="1"/>
  <c r="AE18" i="1"/>
  <c r="AC18" i="1"/>
  <c r="AD18" i="1" s="1"/>
  <c r="AB18" i="1"/>
  <c r="AE17" i="1"/>
  <c r="AC17" i="1"/>
  <c r="AD17" i="1" s="1"/>
  <c r="AB17" i="1"/>
  <c r="AE16" i="1"/>
  <c r="AC16" i="1"/>
  <c r="AD16" i="1" s="1"/>
  <c r="AB16" i="1"/>
  <c r="AE15" i="1"/>
  <c r="AC15" i="1"/>
  <c r="AD15" i="1" s="1"/>
  <c r="AB15" i="1"/>
  <c r="AE14" i="1"/>
  <c r="AC14" i="1"/>
  <c r="AD14" i="1" s="1"/>
  <c r="AB14" i="1"/>
  <c r="AE13" i="1"/>
  <c r="AC13" i="1"/>
  <c r="AD13" i="1" s="1"/>
  <c r="AB13" i="1"/>
  <c r="AE12" i="1"/>
  <c r="AC12" i="1"/>
  <c r="AD12" i="1" s="1"/>
  <c r="AB12" i="1"/>
  <c r="AE11" i="1"/>
  <c r="AC11" i="1"/>
  <c r="AD11" i="1" s="1"/>
  <c r="AB11" i="1"/>
  <c r="AE10" i="1"/>
  <c r="AC10" i="1"/>
  <c r="AD10" i="1" s="1"/>
  <c r="AB10" i="1"/>
  <c r="AE9" i="1"/>
  <c r="AC9" i="1"/>
  <c r="AD9" i="1" s="1"/>
  <c r="AB9" i="1"/>
  <c r="AE8" i="1"/>
  <c r="AC8" i="1"/>
  <c r="AD8" i="1" s="1"/>
  <c r="AB8" i="1"/>
  <c r="AE7" i="1"/>
  <c r="AC7" i="1"/>
  <c r="AD7" i="1" s="1"/>
  <c r="AB7" i="1"/>
  <c r="AE6" i="1"/>
  <c r="AC6" i="1"/>
  <c r="AD6" i="1" s="1"/>
  <c r="AB6" i="1"/>
  <c r="AE5" i="1"/>
  <c r="AC5" i="1"/>
  <c r="AD5" i="1" s="1"/>
  <c r="AB5" i="1"/>
  <c r="AE4" i="1"/>
  <c r="AC4" i="1"/>
  <c r="AD4" i="1" s="1"/>
  <c r="AB4" i="1"/>
  <c r="AE3" i="1"/>
  <c r="AC3" i="1"/>
  <c r="AD3" i="1" s="1"/>
  <c r="AB3" i="1"/>
  <c r="AE2" i="1"/>
  <c r="AC2" i="1"/>
  <c r="AD2" i="1" s="1"/>
  <c r="AB2" i="1"/>
</calcChain>
</file>

<file path=xl/sharedStrings.xml><?xml version="1.0" encoding="utf-8"?>
<sst xmlns="http://schemas.openxmlformats.org/spreadsheetml/2006/main" count="1993" uniqueCount="766">
  <si>
    <t>Auditorias Internas Integrales</t>
  </si>
  <si>
    <t>CUMPLIDA</t>
  </si>
  <si>
    <t>No remisión de información por parte de la Subdirección de Recursos Públicos a la Subdirección Financiera.</t>
  </si>
  <si>
    <t>Sobrestimación en las cifras contables presentadas en los estados financieros de la Secretaría.</t>
  </si>
  <si>
    <t>No aplica</t>
  </si>
  <si>
    <t>Gestión Documental</t>
  </si>
  <si>
    <t>PMI 221</t>
  </si>
  <si>
    <t>El no contar con el "Registro de las TRD en el registro único de series documentales" genera deficiencias y falencias en la administración y organización de la información emitida por la SDHT.</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</si>
  <si>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</si>
  <si>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</si>
  <si>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t>EN EJECUCIÓN</t>
  </si>
  <si>
    <t>Gestión Tecnológica</t>
  </si>
  <si>
    <t>PMI 228</t>
  </si>
  <si>
    <t>Observación 3. Incumplimiento de los requisitos en el Catálogo de Servicios de TI y en las Políticas y Estándares para la gestión y gobernabilidad de Tl</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</si>
  <si>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</si>
  <si>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</si>
  <si>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Políticas de gestión de TI definidas</t>
  </si>
  <si>
    <t>Otros Seguimientos</t>
  </si>
  <si>
    <t>Gestión Contractual</t>
  </si>
  <si>
    <t>PMI 275</t>
  </si>
  <si>
    <t>Falta de publicación de la contratación en el portal de contratación a la vista</t>
  </si>
  <si>
    <t>Falta de aplicación de la normatividad en lo relacionado con la publicación de la contratación en el portal de contratación a la vista</t>
  </si>
  <si>
    <t>Posible incumplimiento al principio de publicidad</t>
  </si>
  <si>
    <t>De conformidad con  la respuesta que emita  la Secretaría Jurídica de la Alcaldía Mayor de Bogotá,  se establecerán los controles para su cumplimiento de ser necesario.</t>
  </si>
  <si>
    <t>Respuesta Secretaría Jurídica Alcaldía Mayor de Bogotá</t>
  </si>
  <si>
    <t>PMI 291</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</si>
  <si>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</si>
  <si>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La plantilla única de minutas contractuales utilizada, incluye causales para todo tipo de contrato, las cuales deben ser acogidas según el tipo de contracción que se adelante</t>
  </si>
  <si>
    <t>Posible incumplimiento a la normatividad vigente, de acuerdo con el tipo de contrato</t>
  </si>
  <si>
    <t>Minutas creadas y socializadas.</t>
  </si>
  <si>
    <t>Gestión Financiera</t>
  </si>
  <si>
    <t>PMI 387</t>
  </si>
  <si>
    <t>Falta de gestión efectiva en la devolución de aportes por mayor valor pagado por seguridad social y parafiscales</t>
  </si>
  <si>
    <t>No se realizo seguimiento a la gestión de recobro de aportes por mayor valor pagado en seguridad social y parafiscales</t>
  </si>
  <si>
    <t xml:space="preserve">Perdida en la recuperación de recursos del distrito.
</t>
  </si>
  <si>
    <t>Realizar la gestión de cobro de mayores valores pagados en seguridad social y aportes de parafiscales, y realizar un informe mensual de la gestión realizada</t>
  </si>
  <si>
    <t xml:space="preserve"> Seguimiento de manera mensual a las solicitudes enviadas mediante cuadro de control.</t>
  </si>
  <si>
    <t>PMI 388</t>
  </si>
  <si>
    <t>Efectuar la respectiva constitución de actos administrativos cuando haya lugar, con el apoyo jurídico de la entidad</t>
  </si>
  <si>
    <t>Constituir el acto administrativo</t>
  </si>
  <si>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</si>
  <si>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</si>
  <si>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No. de SDVE con documentos reconstruidos  / Total de Subsidios a reconstruir</t>
  </si>
  <si>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</si>
  <si>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</si>
  <si>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Un</t>
  </si>
  <si>
    <t>Una</t>
  </si>
  <si>
    <t>Deficiencias en la supervisión</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</si>
  <si>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</si>
  <si>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</si>
  <si>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</si>
  <si>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</si>
  <si>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Dos </t>
  </si>
  <si>
    <t>PMI 408</t>
  </si>
  <si>
    <t>Posibles observaciones en auditorias de calidad que conlleven a formular plan de mejoramiento con desgaste administrativo para el área.</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</si>
  <si>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</si>
  <si>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</si>
  <si>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</si>
  <si>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</si>
  <si>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Gestión Territorial del Hábitat</t>
  </si>
  <si>
    <t xml:space="preserve">No conformidad </t>
  </si>
  <si>
    <t>No conformidad</t>
  </si>
  <si>
    <t>Oportunidad de mejora</t>
  </si>
  <si>
    <t xml:space="preserve">Observación </t>
  </si>
  <si>
    <t>N/A</t>
  </si>
  <si>
    <t>PMI 527</t>
  </si>
  <si>
    <t>Aplicación de normas derogadas.</t>
  </si>
  <si>
    <t>Actualizar el procedimiento PS01-PR12 incluyendo la normatividad actual, la elaboración, seguimiento y evaluación de los Acuerdos de Gestión de los gerentes públicos y el  instrumento  de  evaluación del  desempeño  laboral para  los  empleados  de  carrera administrativa en periodo de prueba y libre nombramiento y remoción de la Secretaría Distrital del Hábitat</t>
  </si>
  <si>
    <t>Procedimiento actualizado.</t>
  </si>
  <si>
    <t>PMI 536</t>
  </si>
  <si>
    <t>Observación No. 1: Incumplimiento de actividades para el diseño del Plan Estratégico de Comunicaciones de la entidad.</t>
  </si>
  <si>
    <t>Desconocimiento de la totalidad de actividades que hacen parte de la elaboración del Plan Estratégico de Comunicaciones.</t>
  </si>
  <si>
    <t>No comunicar todas las necesidades de las dependencias durante el año</t>
  </si>
  <si>
    <t>(Número de actividades realizadas/Número de actividades programadas) x 100</t>
  </si>
  <si>
    <t>PMI 538</t>
  </si>
  <si>
    <t>Observación 3: Ausencia de sesiones del Comité Editorial de Comunicaciones de la entidad.</t>
  </si>
  <si>
    <t>1. Desconocimiento de la frecuencia del comité editorial
2. Falta de requisitos para que el documento sea valido (firmas)</t>
  </si>
  <si>
    <t xml:space="preserve">No planeación en la Oficina Asesora de Comunicaciones </t>
  </si>
  <si>
    <t>Realizar los comités editoriales mensualmente</t>
  </si>
  <si>
    <t xml:space="preserve"> Número de comités editoriales realizados</t>
  </si>
  <si>
    <t>PMI 541</t>
  </si>
  <si>
    <t>Observación 6: Política de Comunicaciones desactualizada</t>
  </si>
  <si>
    <t>1. Desactualización la política de comunicaciones
2. Desconocimiento de la política de Comunicaciones</t>
  </si>
  <si>
    <t>1. No cumplimiento de la política de comunicaciones
2. Posibles observaciones en auditorías</t>
  </si>
  <si>
    <t>(Número de actividades realizadas/número de actividades programadas) x 100</t>
  </si>
  <si>
    <t>PMI 542</t>
  </si>
  <si>
    <t>Observación 7: Documentación desactualizada relacionada con el proceso de Comunicaciones Públicas y Estratégicas.</t>
  </si>
  <si>
    <t>1. Falta de revisión de la documentación del proceso de Comunicaciones</t>
  </si>
  <si>
    <t>1. Omisión en el desarrollo de actividades del proceso
2. No trazabilidad de actividades del proceso
3. Posibles observaciones en auditoría</t>
  </si>
  <si>
    <t>Actualizar los 14  documentos asociados al proceso de Comunicaciones según el listado maestro</t>
  </si>
  <si>
    <t>Número de documentos actualizados/ Número de documentos por actualizar según listado maestro de documentos</t>
  </si>
  <si>
    <t>Inoportunidad en la expedición de la resolución de la Prima Técnica de funcionarios de planta de la entidad</t>
  </si>
  <si>
    <t>Deficiencias en la definición y aplicación del control</t>
  </si>
  <si>
    <t>Mayores o menores valores pagados
Sanciones disciplinarias</t>
  </si>
  <si>
    <t>procedimiento actualizado</t>
  </si>
  <si>
    <t xml:space="preserve"> procedimiento Publicado y Socializado.</t>
  </si>
  <si>
    <t>Alta demanda institucional e insuficiencia en la capacidad operativa de la Oficina de Control Interno</t>
  </si>
  <si>
    <t>Riesgo potencial de incumplimiento del Plan Anual de Auditoría al culminar la vigencia 2022.</t>
  </si>
  <si>
    <t>1.  Realizar mensualmente sesiones de autocontrol y autoevaluación para realizar seguimiento al estado de avance de cada una de las actividades contenidas en el Plan Anual de Auditoria.</t>
  </si>
  <si>
    <t>100 % de recuperación</t>
  </si>
  <si>
    <t>No aplica.</t>
  </si>
  <si>
    <t>Radicado  3-2022-5845  del 30 de Septiembre de 2022</t>
  </si>
  <si>
    <t>PMI 722</t>
  </si>
  <si>
    <t>No se han formalizado los criterios que permita conocer cuando un aparato eléctrico y electrónico se convierte en un residuo, por lo cual no se puede asegurar uniformidad en esta decisión por parte de las personas que toman esta decisión</t>
  </si>
  <si>
    <t>Ausencia de evidencias documentales que demuestren la estandarización de este control operacional.</t>
  </si>
  <si>
    <t>Entender la extensión del período de vida útil de los equipos informáticos (AEEs) como un control operacional ambiental que contribuye a reducir la compra o alquiler de equipos y con ello reducir impactos ambientales relacionados con el agotamiento de recursos.
Incrementar el período de vida útil de los AEEs (Aparato eléctrico y electrónico).</t>
  </si>
  <si>
    <t>1 procedimiento actualizado/1 procedimiento programado</t>
  </si>
  <si>
    <t>PMI 723</t>
  </si>
  <si>
    <t>No se encontraron en uso los termohigrómetros empleados para medir la temperatura y humedad de la sede de archivo, por tanto, no se cuenta con información para cumplir con las condiciones ambientales del entorno.</t>
  </si>
  <si>
    <t>• Dificultad para encontrar proveedores que den Soporte técnico a los termohigrómetros que no están funcionando.
• Escases de productos que cumplan la función de medir la temperatura y humedad.
• Los proveedores que realizan esta función de soporte técnico para los equipos, no cuentan con la documentación al día que les permite licitar con las entidades del distrito.</t>
  </si>
  <si>
    <t>Posibles afectaciones en el acervo documental que se encuentran en el archivo.</t>
  </si>
  <si>
    <t xml:space="preserve">Calibrar los termo higrómetros de manera adecuada, llevando su respectivo registro en el lugar donde reposa la documentación. </t>
  </si>
  <si>
    <t>Informe consolidado Mensual</t>
  </si>
  <si>
    <t>2 Informes en el 2022.</t>
  </si>
  <si>
    <t>PMI 724</t>
  </si>
  <si>
    <t>No se encontraron conocimientos relacionados con los objetivos de calidad en los colaboradores del contratista entrevistados.</t>
  </si>
  <si>
    <t xml:space="preserve">• Debido a la alta rotación de los contratistas y colaboradores del área de Gestión Documental.
• No se contó con la totalidad del personal en las jornadas de inducción de la entidad. </t>
  </si>
  <si>
    <t>De manera conjunta con la oficina de Programas y Proyectos, se debe realizar una capacitación y socialización al equipo de Gestión Documental para este último trimestre del año 2022 y posteriormente de manera semestral.</t>
  </si>
  <si>
    <t>PMI 727</t>
  </si>
  <si>
    <t>No se han establecido disposiciones para solicitar a los contratistas que realizan las actividades de mejoramiento de vivienda, información sobre los aspectos e impactos ambientales generados por las actividades de obra, ni la definición de controles operacionales a seguir.</t>
  </si>
  <si>
    <t>Falta de documentación de la gestión ambiental desarrollada en las obras de mejoramiento de vivienda en sus diferentes modalidades.</t>
  </si>
  <si>
    <t xml:space="preserve">Un informe mensual por contrato vigente </t>
  </si>
  <si>
    <t>PMI 729</t>
  </si>
  <si>
    <t>Inoportunidad en la respuesta de derechos de petición a la ciudadanía.
Sanciones legales vigentes en contra de los responsables del trámite de los derechos de petición.</t>
  </si>
  <si>
    <t>Generar reportes de alerta y seguimiento respecto de los derechos de petición próximos a vencer, y con ello mejorar los niveles de aseguramiento respecto de atención de los mismos.</t>
  </si>
  <si>
    <t>Incumplimiento de los principios de coherencia, claridad, calidez, oportunidad y manejo de los sistemas de información en las respuestas de los derechos de petición</t>
  </si>
  <si>
    <t xml:space="preserve">Falta de controles para la implementación y seguimiento de los criterios de calidad en las respuestas de los derechos de petición. </t>
  </si>
  <si>
    <t>Número de reportes socializados</t>
  </si>
  <si>
    <t>Radicado  3-2022-4257  del 27 de Julio de 2022
Radicado 3-2022-7928 del 23 de diciembre de 2022</t>
  </si>
  <si>
    <t>La Entidad desconocía la normatividad aplicable de la Política de tratamiento de la información.</t>
  </si>
  <si>
    <t>INCUMPLIMIENTO NORMATIVO</t>
  </si>
  <si>
    <t>Número de manuales actualizados</t>
  </si>
  <si>
    <t>PMI 740</t>
  </si>
  <si>
    <t>2. Incumplimiento en el desarrollo de la función establecida en el literal o del artículo 24 del Decreto Distrital 121 de 2008 "Por medio del cual se modifica la estructura organizacional y las funciones de la Secretaría Distrital del Hábitat"</t>
  </si>
  <si>
    <t>PMI 741</t>
  </si>
  <si>
    <t xml:space="preserve"> 3. Deficiencia en la autorización de datos sensibles. </t>
  </si>
  <si>
    <t>Ausencia de lineamientos frente al Tratamiento de Datos Personales</t>
  </si>
  <si>
    <t>PMI 742</t>
  </si>
  <si>
    <t>4. Desconocimiento de los Principios de Seguridad y de confidencialidad establecidos en el artículo 4 de la Ley 1581 de 2012 </t>
  </si>
  <si>
    <t>Ausencia de lineamientos frente a la seguridad y confidencialidad de tratamiento de datos personales</t>
  </si>
  <si>
    <t>PMI 743</t>
  </si>
  <si>
    <t>5. Deficiencias en la autorización de tratamiento de datos personales de niños, niñas y adolescentes </t>
  </si>
  <si>
    <t>PMI 744</t>
  </si>
  <si>
    <t xml:space="preserve">Ausencia de lineamientos frente al Tratamiento de Datos Personales </t>
  </si>
  <si>
    <t xml:space="preserve">Imprecisión en la advertencia del tratamiento de datos a terceros </t>
  </si>
  <si>
    <t>PMI 745</t>
  </si>
  <si>
    <t>6. Carencia de soportes para consulta de la autorización de tratamiento de Datos. </t>
  </si>
  <si>
    <t>Ausencia de lineamientos para consulta de la autorización de tratamiento de Datos Personales</t>
  </si>
  <si>
    <t>PMI 746</t>
  </si>
  <si>
    <t xml:space="preserve">Número de formatos actualizados/ Número de formatos  actuales  </t>
  </si>
  <si>
    <t>PMI 747</t>
  </si>
  <si>
    <t>7. Incumplimiento del parágrafo del artículo 12 de la Ley 1581- Deber de informar al Titular. </t>
  </si>
  <si>
    <t>PMI 748</t>
  </si>
  <si>
    <t xml:space="preserve">1. Ausencia de lineamientos frente al Tratamiento de Datos Personales </t>
  </si>
  <si>
    <t>PMI 749</t>
  </si>
  <si>
    <t xml:space="preserve"> 8. Desconocimiento del término establecido en artículo 14 de la Ley 1581 de 2012 </t>
  </si>
  <si>
    <t>La Entidad desconocía la normatividad aplicable de la Política de tratamiento de la información, para dar respuesta a los requerimientos.</t>
  </si>
  <si>
    <t>PMI 750</t>
  </si>
  <si>
    <t>9. Desconocimiento de los deberes consagrados en los literales b, c y k del artículo 17 y literal f del artículo 18 de la Ley 1581 de 2012 </t>
  </si>
  <si>
    <t>PMI 753</t>
  </si>
  <si>
    <t>Registrar la base de datos de la SDHT en el Registro Nacional de Base de Datos.</t>
  </si>
  <si>
    <t>Una actualización realizada y reporte anual.</t>
  </si>
  <si>
    <t>Radicado 3-2022-5440  del 14 de septiembre de 2022</t>
  </si>
  <si>
    <t>PMI 757</t>
  </si>
  <si>
    <t>Continuar con las acciones para normalizar y articular las herramientas para hacer seguimiento a los riesgos de contratación, desde su identificación hasta su seguimiento, evaluación y control a fin de concluir sobre el estado de cada uno y a nivel de toda la entidad.</t>
  </si>
  <si>
    <t>PMI 759</t>
  </si>
  <si>
    <t>Recopilar en un solo documento las causas cuyas acciones permitirán que se cumpla al 100% con las respuestas oportunas a los entes de control y de esta manera visualizar con mayor facilidad el contexto externo e interno para el cumplimiento de las necesidades de estas partes interesadas.</t>
  </si>
  <si>
    <t>1. Preparar y socializar el informe de evaluación y seguimiento respecto del trámite de respuesta a los requerimientos de los entes de control.</t>
  </si>
  <si>
    <t>PMI 760</t>
  </si>
  <si>
    <t>Continuar con las acciones para conocer la capacidad del proceso en cuanto a su infraestructura tecnológica, número de colaboradores requeridos, así como la existencia y mejoramiento de métodos de trabajo, a fin de asegurar que las tareas, actividades y compromisos del proceso se cumplen a cabalidad evitando retrasos en las mismas.</t>
  </si>
  <si>
    <t>PMI 761</t>
  </si>
  <si>
    <t>Fomentar el uso de gráficas para visualizar con mayor facilidad el comportamiento de las variables del proceso a través del tiempo que permita favorecer la evaluación de la mejora continua en el tiempo a través de un eficaz análisis de tendencias</t>
  </si>
  <si>
    <t>1. Estandarizar los métodos, estructura y contenido de los informes de seguimiento, evaluación y auditoría interna.</t>
  </si>
  <si>
    <t>PMI 762</t>
  </si>
  <si>
    <t>(Número de actividades ejecutadas / 12 actividades atrasadas) + (No. de actividades mensuales ejecutadas / No de actividades mensuales programadas en el PAA</t>
  </si>
  <si>
    <t>Dias faltantes</t>
  </si>
  <si>
    <t>Alerta vencimiento</t>
  </si>
  <si>
    <t>Observación No 1 :
El esquema de "Mejoramiento de Vivienda" presenta un regazo en las legalizaciones de las vigencias 2013 y 2014 debido a que los documentos aportados por la Subdirección de Recursos Públicos no reúnen los requisitos para realizar los registros contables; esta situación conlleva a que el saldo de la cuenta "Contratos para subsidios de vivienda -19080102" por $ 28,067,842,800 se encuentren sobreestimado."</t>
  </si>
  <si>
    <t xml:space="preserve">No Presenta </t>
  </si>
  <si>
    <t>Acción Correctiva</t>
  </si>
  <si>
    <t>La Entidad desconocía la normatividad aplicable para el registro de las series documentales,   producto de las TRD, con ocasión de la visita administrativa realizada en la vigencia 2017 y 2018 por el Archivo Distrital .</t>
  </si>
  <si>
    <t>Falta de alineación de las políticas de TI con la gestión del proceso de Gestión Tecnológica, así como la falta de alineación del catalogo de servicios de TI con los últimos lineamientos suministrados por el Min Tic</t>
  </si>
  <si>
    <t>Establecer minutas para contratos de inventarios, consultoría y arrendamiento que contengan clausulas especificas para cada tipo de contratación.</t>
  </si>
  <si>
    <t>Instrumentos de Financiación para el Acceso a la Vivienda</t>
  </si>
  <si>
    <t>Observación 9 : Normograma desactualizado: se observa que el procedimiento “ Evaluación de Desempeño Laboral”- Código PS01-PR 12 – Versión 1 se encuentra desactualizado, toda vez que el Acuerdo 565 del 25 de enero de 2016 “ Por el cual el Sistema Tipo de Evaluación del Desempeño Laboral de los Empleados Públicos de Carrera administrativa y en periodo de prueba” fue derogado mediante el artículo 23 del Acuerdo 6176 de 2018 de la Comisión Nacional del Servicio Civil “Por el cual se establece el Sistema Tipo de Evaluación del Desempeño Laboral de los Empleados Públicos de Carrera Administrativa y en Período de Prueba” .
Por otra parte, no se cuenta el Acuerdo 617 del 10 de octubre de 2018 “Por el cual se establece el Sistema Tipo de Evaluación del Desempeño Laboral de los Empleados Públicos de Carrera Administrativa y en Período de Prueba". Se aplica un procedimiento desactualizado, lo que incurre en realizar actividades que no tiene soporte jurídico.</t>
  </si>
  <si>
    <t xml:space="preserve">No se había actualizado el procedimiento “ Evaluación de Desempeño Laboral”- Código PS01-PR 12 – Versión 1 con la normatividad vigente </t>
  </si>
  <si>
    <t>Comunicaciones Publicas y Estratégicas</t>
  </si>
  <si>
    <t xml:space="preserve">1. Actualizar la política de comunicaciones de la SDHT
</t>
  </si>
  <si>
    <t xml:space="preserve">2. Aprobación de la política de comunicaciones en alguna instancia de coordinación
</t>
  </si>
  <si>
    <t>3. Socializar la política de comunicaciones al interior de la entidad</t>
  </si>
  <si>
    <t>Establecer controles dentro del procedimiento de liquidación de nomina para reconocimiento y pago de la prima técnica.</t>
  </si>
  <si>
    <t>Actualizar las políticas de operación del procedimiento de liquidación de nomina para el reconocimiento y pago de prima técnica.</t>
  </si>
  <si>
    <t>Socializar el procedimiento liquidación de nomina para el reconocimiento y pago de prima técnica.</t>
  </si>
  <si>
    <t>Un documento creado</t>
  </si>
  <si>
    <t>Gestión de Bienes, Servicios e Infraestructura</t>
  </si>
  <si>
    <t xml:space="preserve">No. actualizaciones realizadas/No actualizaciones programadas*100
</t>
  </si>
  <si>
    <t>Revisar y actualizar el procedimiento PS02-PR05 Baja bienes V5, donde se establezca los criterios o lineamientos para definir cuando un RAEEs es un residuo y el proceso para dar su baja.</t>
  </si>
  <si>
    <t>Desconocimiento de los objetivos estratégicos y de calidad de la entidad.</t>
  </si>
  <si>
    <t>Anexos y lista de asistencia de la Capacitación / Una Capacitación para el año 2022</t>
  </si>
  <si>
    <t>1 Capacitación en el 2022,</t>
  </si>
  <si>
    <t>Falta de definición en los anexos técnicos y pliego de condiciones respecto a la gestión de los residuos peligrosos y la matriz de aspectos e impactos ambientales que permitan hacer exigible variables ambientales dentro de la ejecución de las obras de Mejoramiento de Vivienda en sus diferentes modalidades.</t>
  </si>
  <si>
    <t>Solicitar y verificar que en el informe de interventoría de los contratos de obra de mejoramiento de vivienda en sus diferentes modalidades contenga el seguimiento y cumplimiento al Plan de Manejo Ambiental establecido para cada uno.</t>
  </si>
  <si>
    <t xml:space="preserve">No. de informes mensuales de supervisión  / Numero de Contratos de interventoría vigentes </t>
  </si>
  <si>
    <t xml:space="preserve">Revisar y actualizar el procedimiento PS02-PR05 Baja bienes V5, donde se establezca los criterios o lineamientos para definir cuando un RAEEs es un residuo y el proceso para dar su baja. 
</t>
  </si>
  <si>
    <t>Alta demanda de derechos de petición en la entidad, que requieren seguimiento oportuno para evitar vencimiento de términos.</t>
  </si>
  <si>
    <t>Reporte de alerta de derechos de petición próximos a vencer.</t>
  </si>
  <si>
    <t>Reprocesos en la gestión de la administración, trámites y servicios de la Entidad. 
Errores de comunicación con la ciudadanía e insatisfacción ciudadana.
Posibles quejas y reclamos asociados a la inoportunidad, generando pérdida de credibilidad de la Entidad.</t>
  </si>
  <si>
    <t xml:space="preserve">Realizar la actualización y/o modificación del Manual PS01- MM39 Políticas y Procedimientos para el tratamiento de Datos Personales  en la Secretaria del Hábitat, incluyendo los lineamientos de los programas y proyectos y la finalidad de recolección de tratamiento de datos en cada dependencia  de la entidad. </t>
  </si>
  <si>
    <t xml:space="preserve">Realizar la actualización y/o modificación  el del Manual PS01- MM39 Políticas y Procedimientos para el tratamiento de Datos Personales  en la Secretaria del Hábitat, incluyendo los lineamientos de los programas y proyectos y la finalidad de recolección de tratamiento de datos en cada dependencia  de la entidad. </t>
  </si>
  <si>
    <t xml:space="preserve">Actualizar  el  formato  PS01-FO 740, con la inclusión  de los lineamientos requeridos de las Subdirecciones de Barrios, Operaciones, Apoyo a la Construcción, Participación y relaciones con la comunidad. </t>
  </si>
  <si>
    <t>12 Carencia de inscripción de bases de datos ante la Superintendencia de Industria y Comercio y Política Tratamiento de Datos aportada ante la Superintendencia de Industria y Comercio </t>
  </si>
  <si>
    <t>1. Proponer a la Subdirección Administrativa los riesgos tipo para cada modalidad de selección contractual</t>
  </si>
  <si>
    <t xml:space="preserve">Riesgos tipo propuestos / riesgos tipo solicitados </t>
  </si>
  <si>
    <t>2. Realizar una mesa de trabajo con la Subdirección Administrativa para discutir la propuesta.</t>
  </si>
  <si>
    <t xml:space="preserve">Mesa de trabajo programada/ mesa de trabajo ejecutada </t>
  </si>
  <si>
    <t xml:space="preserve">1. Gestionar la búsqueda de una aplicación o Sistema de Información para la administración de la auditoría interna
</t>
  </si>
  <si>
    <t xml:space="preserve">Aplicativo Gestionado </t>
  </si>
  <si>
    <t xml:space="preserve"> 2. Revisar y actualizar el procedimiento PE01PR07 Eval y Seguimiento_V2. 
</t>
  </si>
  <si>
    <t>Formato actualizado/ formato Programado</t>
  </si>
  <si>
    <t>3. Estandarizar los métodos, estructura y contenido de los informes de seguimiento, evaluación y auditoría interna.</t>
  </si>
  <si>
    <t xml:space="preserve">Tres </t>
  </si>
  <si>
    <t>PMI 766</t>
  </si>
  <si>
    <t xml:space="preserve">Contribuir a la mejora  y fortalecimiento  de los  sistemas de Gestión Ambiental y de Calidad  bajo los conceptos  de los estándares  ISO 9001:2015 e ISO 14001:2015 implementados en la Entidad. </t>
  </si>
  <si>
    <t>No se ha incorporado  criterios de evaluación en los trabajos de seguimiento  y auditoria  respecto a los sistemas  de Gestión de Calidad y Ambiental.</t>
  </si>
  <si>
    <t>Contribución al fortalecimiento  y capacidad de la entidad para cumplir con los requisitos  de los estándares  ISO 9001:2015 e ISO 14001:2015</t>
  </si>
  <si>
    <t xml:space="preserve">Incorporar criterios de los Sistemas de Gestión Ambiental y de Calidad bajo los conceptos  de los estándares  ISO 9001:2015 e ISO 14001:2015 implementados en la Entidad. </t>
  </si>
  <si>
    <t xml:space="preserve">132 Criterios 
81 Criterios </t>
  </si>
  <si>
    <t>PMI 767</t>
  </si>
  <si>
    <t>Posibles ineficiencias administrativas relacionadas en la adquisición de unos airpods por parte de la SECRETARIA DISTRITAL DEL HÁBITAT.</t>
  </si>
  <si>
    <t>Investigación Sumaria
Expediente 20215003339900010E. EXPEDIENTE 20215003339900010E
POR LAS POSIBLES INEFICIENCIAS ADMINISTRATIVAS
EN LA ADQUISICIÓN DE UNOS AIRPODS POR PARTE DE
LA SECRETARIA DISTRITAL DEL HÁBITAT</t>
  </si>
  <si>
    <t>Realizar la revisión trimestral de la publicación de los documentos previos de los procesos que se adelanten a través de la TVEC, conforme a lo establecido en la GUIA PARA LA SOLICITUD DE PUBLICACIÓN DE DOCUMENTOS ADICIONALES EN LA TVEC" (CCE-SEC-GI-26 VERSIÓN: 01 del 23 de junio del 2022) para visualización de los interesados.</t>
  </si>
  <si>
    <t xml:space="preserve">Numero de revisiones trimestrales realizadas/Tres revisiones programadas. </t>
  </si>
  <si>
    <t>La publicación de cada uno de los documentos previos, de los diferentes procesos adelantados a través de la TVEC, para disposición de los interesados.</t>
  </si>
  <si>
    <t>PMI 768</t>
  </si>
  <si>
    <t xml:space="preserve">Realizar seguimiento independiente a la publicación de los documentos contractuales en la plataforma SECOP II en todas su etapas de la  Adquisición de bienes y servicios a través de la Tienda Virtual del Estado Colombiano   </t>
  </si>
  <si>
    <t>Informe de evaluación comunicado / 1 informe de evaluación programado</t>
  </si>
  <si>
    <t xml:space="preserve">Verificar que los documentos respecto de la contratación pública y la adquisición de bienes y servicios se encuentren publicados en la plataforma SECOP II </t>
  </si>
  <si>
    <t>PMI 769</t>
  </si>
  <si>
    <t xml:space="preserve">Incumplimiento a los términos de respuesta de los derechos de petición, según el Sistema Distrital para la Gestión de Peticiones Ciudadanas - Bogotá te Escucha. </t>
  </si>
  <si>
    <t>Peticiones Vencidas en el Sistema</t>
  </si>
  <si>
    <t>No presenta</t>
  </si>
  <si>
    <t xml:space="preserve">Incumplimiento de los criterios de calidad en las respuestas registradas en el Sistema Distrital para la Gestión de Peticiones Ciudadanas - Bogotá te Escucha. </t>
  </si>
  <si>
    <t>Índice de Calidad a las Respuestas</t>
  </si>
  <si>
    <t>PMI 771</t>
  </si>
  <si>
    <t>Registrar, controlar y monitorear los derechos de petición trasladados por los organismos de control y emitir  las alertas para reducir los índices de inoportunidad.</t>
  </si>
  <si>
    <t>Registro, control y monitoreo independiente de derechos de petición en los que intervienen organismos de control.</t>
  </si>
  <si>
    <t>PMI 772</t>
  </si>
  <si>
    <t>Incorporar criterios de verificación de la calidad y oportunidad en la atención de los derechos de petición dentro de los trabajos de seguimiento y evaluación independiente.</t>
  </si>
  <si>
    <t>Incluir dentro de los planes de trabajo de auditoría y los informes de seguimiento la verificación de los criterios de calidad y oportunidad de las respuestas a los derechos de petición recibidos en la Entidad.</t>
  </si>
  <si>
    <t>PMI 773</t>
  </si>
  <si>
    <t xml:space="preserve">Radicado No. 3-2023-2756  del 24 de abril de 2023.  Respuesta  radicado No. 3-2023-2347. </t>
  </si>
  <si>
    <t>Asegurar realizar el seguimiento a las partes interesadas pertinentes al proceso</t>
  </si>
  <si>
    <t>Mantener identificadas las partes interesadas que son pertinentes al proceso.</t>
  </si>
  <si>
    <t>Revisar en las reuniones de autocontrol y autoevaluación si las partes interesadas siguen siendo pertinentes al proceso de Evaluación, Asesoría y Mejoramiento y actualizar la caracterización cuando se detecten nuevos actores.</t>
  </si>
  <si>
    <t>2 revisiones de las partes interesadas realizadas / 2 revisiones de partes interesadas programadas en las reuniones de autocontrol * 100</t>
  </si>
  <si>
    <t>2 revisiones</t>
  </si>
  <si>
    <t>PMI 775</t>
  </si>
  <si>
    <t>Revisar la pertinencia de incluir dentro del procedimiento de planes de mejoramiento, la gestión a realizar por parte de las áreas frente a las recomendaciones generadas de los informes de auditoría</t>
  </si>
  <si>
    <t>Robustecer el seguimiento respecto de la implantación de las medidas recomendadas</t>
  </si>
  <si>
    <t>Actualizar el procedimiento PE01-PR08 Planes de mejoramiento versión 3 del 14 de septiembre de 2020 con los lineamientos respecto del tratamiento a las recomendaciones surtidas en los informes de auditoría.</t>
  </si>
  <si>
    <t>Procedimiento adoptado en el SIG /Procedimiento ajustado*100</t>
  </si>
  <si>
    <t>1 actualización del procedimiento</t>
  </si>
  <si>
    <t>Incorporar dentro de los informes de seguimiento y/o evaluación la valoración respecto de las recomendaciones dadas en períodos anteriores y conceptuar sobre su adopción</t>
  </si>
  <si>
    <t>No de informes con seguimiento y valoración respecto de las recomendaciones implantadas / No. total de informes producidos*100</t>
  </si>
  <si>
    <t>100% de informes</t>
  </si>
  <si>
    <t>PMI 777</t>
  </si>
  <si>
    <t>Incumple el numeral 6.1.2 de la Norma ISO 9001:2015 el cual establece que la organización debe evaluar la eficacia de las acciones establecidas para abordar los riesgos
No se evidencia seguimiento a los riesgos de gestión de la entidad.</t>
  </si>
  <si>
    <t>Disminución de los niveles de aseguramiento, asesoría e información basada en riesgos</t>
  </si>
  <si>
    <t>Ejecutar, controlar y supervisar la evaluación integral del Sistema de Administración de los Riesgos de la Entidad</t>
  </si>
  <si>
    <t>No. de  evaluaciones integrales del Sistema de Administración de los Riesgos ejecutados/ No de  evaluaciones integrales del Sistema de Administración de los Riesgos Programados en el PAA)*100</t>
  </si>
  <si>
    <t>1 informe</t>
  </si>
  <si>
    <t>Incorporar dentro de los informes de seguimiento y evaluación un capítulo que contenga la evaluación de los riesgos de gestión y corrupción.</t>
  </si>
  <si>
    <t>No de informes de seguimiento y evaluación  componente de riesgos / No. de informes de seguimiento y evaluación  producidos durante el período * 100</t>
  </si>
  <si>
    <t>PMI 778</t>
  </si>
  <si>
    <t xml:space="preserve">Radicado  No 3-2023-2914  del 28 de abril de 2023 Respuesta al  Radicado No: 2-2023-2454  del 14 de abril de 2023, Respuesta  radicado No. 3-2023-2071. </t>
  </si>
  <si>
    <t xml:space="preserve">Informes de Ley </t>
  </si>
  <si>
    <t>No se tiene establecido un documento que indique los lineamientos aplicables en cuanto a la segregación de funciones para autorizaciones, registros y manejos dentro de los procesos contables. (Informe de Evaluación del Sistema de Control Interno Contable vigencia 2022).</t>
  </si>
  <si>
    <t xml:space="preserve">La subdirección financiera cuenta con un solo empleo de planta, motivo por el cual no se puede adelantar la labor de segregación de funciones.  </t>
  </si>
  <si>
    <t>Falta de mecanismo para verificar la segregación de funciones en la Subdirección Financiera.</t>
  </si>
  <si>
    <t>Realizar el ejercicio de levantamiento de cargas laborales de la Subdirección Financiera, de conformidad con los procesos que se tienen a cargo y  con los lineamientos técnicos y metodologías definidas por la Subdirección Administrativa en el marco del rediseño institucional.</t>
  </si>
  <si>
    <t>Documento de levantamiento de carga.</t>
  </si>
  <si>
    <t>PMI 779</t>
  </si>
  <si>
    <t>Es necesario mejorar la oportunidad en el flujo de información oportuna por parte de las áreas generadoras de los hechos contables.  (Informe de Evaluación del Sistema de Control Interno Contable vigencia 2022).</t>
  </si>
  <si>
    <t xml:space="preserve">Algunas áreas misionales entregan los insumos contables con posterioridad a las fechas programadas </t>
  </si>
  <si>
    <t xml:space="preserve">La entrega de la información por parte de algunas áreas misionales y de apoyo no es oportuna.  </t>
  </si>
  <si>
    <t xml:space="preserve">Número de comunicaciones/ Número de alertas </t>
  </si>
  <si>
    <t>PMI 780</t>
  </si>
  <si>
    <t>Si bien es cierto se incluyó en el PlC 2022, las capacitaciones o actualizaciones para el personal del proceso contable y financiero, no se evidenció seguimiento a su ejecución ni mecanismos para la evaluación de su eficacia e impacto.  (Informe de Evaluación del Sistema de Control Interno Contable vigencia 2022).</t>
  </si>
  <si>
    <t>No se evidenció seguimiento a su ejecución ni mecanismos para la evaluación de su eficacia e impacto.</t>
  </si>
  <si>
    <t xml:space="preserve">No se registra seguimiento  al PIC ni la eficacia e impacto  de las capacitaciones. </t>
  </si>
  <si>
    <t>Elaborar un informe semestral de monitoreo al PIC,  en el cual se incluya el seguimiento y evaluación a las capacitaciones, que  reflejen  su eficiencia y eficacia que contribuyan a una mejora continua.</t>
  </si>
  <si>
    <t>Elaboración informe</t>
  </si>
  <si>
    <t>PMI 544</t>
  </si>
  <si>
    <t xml:space="preserve">Dar cumplimiento a las actividades del instructivo para la elaboración del Plan Estratégico de Comunicaciones. 
</t>
  </si>
  <si>
    <t xml:space="preserve"> Socializar el Plan  Estratégico de Comunicaciones a través de correo masivo</t>
  </si>
  <si>
    <t>ELIMINADA</t>
  </si>
  <si>
    <t>uno por cada tipo de contratación</t>
  </si>
  <si>
    <t>Socialización Programada/ Socialización ejecutada</t>
  </si>
  <si>
    <t xml:space="preserve"> Uno</t>
  </si>
  <si>
    <t xml:space="preserve">Método estandarizado/ métodos Programados </t>
  </si>
  <si>
    <t>No de criterios evaluados /(132 debes  del estándar ISO 9001:2015
No de criterios evaluados / 81 debes  del estándar ISO 14001:2015</t>
  </si>
  <si>
    <t>Evaluación, Asesoría y Mejoramiento</t>
  </si>
  <si>
    <t xml:space="preserve">Incorporar en el ejercicio de seguimiento periódico que se realiza de solicitud de  información contable a las áreas, un mecanismo de alertas tempranas sobre el plazo máximo para su entrega, que permita mitigar el riesgo de la extemporaneidad. </t>
  </si>
  <si>
    <t>PMI 781</t>
  </si>
  <si>
    <t xml:space="preserve">Implementar la estrategia "Ranking por Calidad" que contenga el análisis respecto de la aplicación de los principios de coherencia, claridad, calidez, oportunidad y manejo del sistema de información en las respuestas a los derechos de petición	</t>
  </si>
  <si>
    <t>PMI 782</t>
  </si>
  <si>
    <t>Incumplimiento a los términos de respuesta de los derechos de petición, según el Sistema Distrital para la Gestión de Peticiones Ciudadanas - Bogotá te Escucha.</t>
  </si>
  <si>
    <t xml:space="preserve">Emitir alertas automáticas y escalonadas a las peticiones que se encuentren pendientes en el sistema SIGA, con el fin de evitar el vencimiento de términos	</t>
  </si>
  <si>
    <t xml:space="preserve">Reportes trimestrales de los mensajes automáticos enviados </t>
  </si>
  <si>
    <t>PMI 783</t>
  </si>
  <si>
    <t xml:space="preserve">Correo del 29 de mayo de 2023 , de la subdirección administrativa, Correspondiente al informe de derechos de petición y calidad del servicio a la ciudadanía </t>
  </si>
  <si>
    <t xml:space="preserve">Incumplimiento de los criterios de calidad en las respuestas registradas en el Sistema Distrital para la Gestión de Peticiones Ciudadanas - Bogotá te Escucha. 		</t>
  </si>
  <si>
    <t xml:space="preserve">Incorporar criterios de verificación de la calidad y oportunidad en la atención de los derechos de petición dentro de los trabajos de seguimiento y evaluación independiente.	</t>
  </si>
  <si>
    <t>PMI 784</t>
  </si>
  <si>
    <t>La Entidad no cuenta actualmente con un sistema de turnos.
Cuenta con televisores que o están en uso y la carteleras no son informativas sobre los servicios que ofrecen.</t>
  </si>
  <si>
    <t xml:space="preserve">Falta de actualizaciones en los sistemas de información para la prestación del servicio a la ciudadanía </t>
  </si>
  <si>
    <t xml:space="preserve">
Errores de comunicación con la ciudadanía e insatisfacción ciudadana.</t>
  </si>
  <si>
    <t>Adelantar el proceso de contratación para la actualización del aplicativo de llamado de turnos Digiturno con llamados por Voz y Videos Informativos.</t>
  </si>
  <si>
    <t>Número de procesos de contratación que tengan como resultado la puesta en marcha de sistema de turnos.</t>
  </si>
  <si>
    <t>PMI 785</t>
  </si>
  <si>
    <t>No tiene mapa de ubicación.</t>
  </si>
  <si>
    <t>Falta de señalización sobre el mapa de ubicación de la sede central de servicio a la ciudadanía.</t>
  </si>
  <si>
    <t>Incumplimiento a la Norma Técnica Colombiana 6047 e insatisfacción ciudadana.</t>
  </si>
  <si>
    <t>Analizar la viabilidad de la implementación del mapa de ubicación o plano en alto relieve en sistema Braille y/o Sistema de Audio y Video.</t>
  </si>
  <si>
    <t xml:space="preserve">Documento de análisis de la viabilidad en la implementación del mapa de ubicación  plano en alto relieve en sistema Braille y/o Sistema de Audio y Video. </t>
  </si>
  <si>
    <t>PMI 786</t>
  </si>
  <si>
    <t>El acceso al punto de atención cuenta con el nombre de la entidad con la marca de Bogotá, no obstante, no esta demarcada la puerta de entrada y salida, ni tampoco está demarcado el ingreso prioritario.</t>
  </si>
  <si>
    <t>Falta de señalización sobre el ingreso y salida en la sede central de servicio a la ciudadanía.</t>
  </si>
  <si>
    <t xml:space="preserve">Instalar la señalización externa del punto de atención en la cual se incluya la  demarcación de ingreso y salida.	</t>
  </si>
  <si>
    <t>Demarcaciones con elementos de ingreso y salida en la puerta principal de servicio a la ciudadanía</t>
  </si>
  <si>
    <t>PMI 787</t>
  </si>
  <si>
    <t>Se pudo observar que la vigilante en algunos casos no direcciona a la ciudadanía al punto de información u orientación, sino que por el contrario ella misma direcciona al ciudadano al lugar donde realizar el trámite o servicio requerido.
El colaborador saludó de manera cordial, pero no se presentó.
El colaborador no portaba el carné de identificación, pero si portaba la chaqueta.
Aunque actualmente la entidad no cuenta con un sistema de turnos, la funcionaria que recibe la visita manifestó que la caracterización aplicada en el punto de atención es igual a la de la RedCADE. Sin embargo, al momento de hacer el cliente incógnito, el colaborador no pidió datos para llevar a cabo la caracterización.
Aunque de la entrevista se evidencia que tiene claro algunos aspectos en el manejo de la población personas campesinas y campesinos, no conoce el protocolo específico contenida en el manual de servicio a la ciudadanía.
El colaborador no conoce la Guía de lenguaje claro e incluyente del Distrito Capital emitida por la Secretaría General, tampoco conoce la ruta única de atención a mujeres víctimas de violencias y en riesgo de feminicidio.
El colaborador entrevistado no conoce la guía de trámites y servicios.</t>
  </si>
  <si>
    <t xml:space="preserve">Desconocimiento de los protocolos de atención a la ciudadanía de la SDHT por parte de los y las colaboradoras de la entidad y/o que prestan servicios de aseo y vigilancia en la SDHT. </t>
  </si>
  <si>
    <t>Sensibilizar al personal de servicio a la ciudadanía, de servicios generales y de vigilancia sobre los protocolos de atención.</t>
  </si>
  <si>
    <t>Número de socializaciones dirigidas a los y las colaboradoras de la entidad y/o que prestan servicios de aseo y vigilancia en la SDHT, sobre  los protocolos de atención a la ciudadanía.</t>
  </si>
  <si>
    <t>PMI 788</t>
  </si>
  <si>
    <t>El horario de atención no está exhibido ya que según informó la colaboradora, Secretaria de Ambiente solicitó quitar los horarios de atención de las puertas de vidrio, no obstante, por favor tener en cuenta la información incluida en el punto situaciones particulares del presente ítem.</t>
  </si>
  <si>
    <t xml:space="preserve">Falta de señalización en la sede central sobre el horario de atención a la ciudadanía </t>
  </si>
  <si>
    <t>Errores de comunicación con la ciudadanía e insatisfacción ciudadana.</t>
  </si>
  <si>
    <t>Instalar la pieza informativa en el punto principal de servicio a la ciudanía que contenga los horarios de atención.</t>
  </si>
  <si>
    <t xml:space="preserve">Puerta principal con información del horario de atención en el punto. </t>
  </si>
  <si>
    <t>PMI 789</t>
  </si>
  <si>
    <t>No se evidencia ningún tipo de mecanismo de verificación.</t>
  </si>
  <si>
    <t xml:space="preserve">Debilidad en los instrumentos establecidos para reportar el inicio en la prestación del servicio a la ciudadanía.    </t>
  </si>
  <si>
    <t>Diseñar un mecanismo de verificación de los puntos de chequeo necesarios para iniciar la prestación del servicio a la ciudadanía.</t>
  </si>
  <si>
    <t>Formato de verificación de la prestación de servicio a la ciudadanía con puntos de chequeo</t>
  </si>
  <si>
    <t>PMI 790</t>
  </si>
  <si>
    <t>Observaciones por calificaciones por debajo del  100% consignadas en el informe</t>
  </si>
  <si>
    <t xml:space="preserve">Realizar visitas independientes de inspección a los puntos de prestación del servicio a la ciudadanía </t>
  </si>
  <si>
    <t xml:space="preserve">Radicado No 3-2023-3313 del 15 de mayo de 2023 </t>
  </si>
  <si>
    <t>Auditorias integrales</t>
  </si>
  <si>
    <t>El proceso no cuenta con seguimiento a los riesgos de gestión identificados por el proceso correspondiente al año 2023. Incumple el numeral 6.1.2 de la norma ISO 9001:2015 el cual establece que la organización debe evaluar la eficacia de las acciones establecidas para abordar los riesgos.”</t>
  </si>
  <si>
    <t>Aumento en  la probabilidad de materialización de los riesgos identificados en el mapa de riesgos</t>
  </si>
  <si>
    <t>PMI 792</t>
  </si>
  <si>
    <t>Falta de oportunidad en la implementación del seguimiento del mapa de riesgos del proceso.</t>
  </si>
  <si>
    <t>Desarrollar las mesas de trabajos requeridas para establecer los elementos de monitoreo, seguimiento e implementación de lo planteado en el mapa de riesgos.</t>
  </si>
  <si>
    <t>Numero de mesas de trabajo realizadas</t>
  </si>
  <si>
    <t>PMI 793</t>
  </si>
  <si>
    <t>Asegurar realizar el seguimiento a las partes interesadas pertinentes al proceso.</t>
  </si>
  <si>
    <t>Revisar en las reuniones de autocontrol y autoevaluación  si las partes interesadas siguen siendo pertinentes al proceso de Evaluación, Asesoría y Mejoramiento y actualizar la caracterización cuando se detecten nuevos actores.</t>
  </si>
  <si>
    <t>Radicado No 3-2023-3313 del 15 de mayo de 2023</t>
  </si>
  <si>
    <t>PMI 795</t>
  </si>
  <si>
    <t>Revisar la pertinencia de incluir dentro del procedimiento de planes de mejoramiento, la gestión a 
realizar por parte de las áreas frente a las recomendaciones generadas de los informes de auditoría.</t>
  </si>
  <si>
    <t>Incorporar dentro de los informes de seguimiento y/o evaluación la valoración respecto de las recomendaciones dadas en períodos anteriores y conceptuar sobre su adopción.</t>
  </si>
  <si>
    <t>PMI 797</t>
  </si>
  <si>
    <t xml:space="preserve">Incumple el numeral 6.1.2 de la Norma ISO 9001:2015 el cual establece que la organización debe evaluar la eficacia  de las acciones establecidas para abordar los riesgos 
No se evidencia seguimiento a los riesgos de gestión de la entidad </t>
  </si>
  <si>
    <t>Porque se presentaron fallas en la planeación, supervisión, seguimiento y control.</t>
  </si>
  <si>
    <t xml:space="preserve">Ejecutar, controlar y supervisar la evaluación integral del Sistema de Administración de los Riesgos de la Entidad. </t>
  </si>
  <si>
    <t xml:space="preserve">No se logro cumplir la actividad de evaluación de los riesgos de gestión de la entidad </t>
  </si>
  <si>
    <t>PMI 798</t>
  </si>
  <si>
    <t xml:space="preserve">Asegurar realizar el seguimiento a las partes interesadas pertinentes al proceso.
</t>
  </si>
  <si>
    <t>Problemas en la gestión de proyectos: Si el equipo de gestión documental está trabajando en varios proyectos , es posible que haya múltiples partes interesadas involucradas. El seguimiento adecuado de todas estas partes es crucial para asegurar que se cumplan los plazos y los requisitos de los proyectos.</t>
  </si>
  <si>
    <t>Una inadecuada gestión al seguimiento de las partes interesadas al proceso de gestión documental.</t>
  </si>
  <si>
    <t>Realizar un adecuado seguimiento a los planes, programas y proyectos del equipo de gestión documental por medio de herramientas que permitan la adecuada gestión y cumplimiento de metas en las fechas estipuladas</t>
  </si>
  <si>
    <t>proyectos controlados/total de proyectos</t>
  </si>
  <si>
    <t>PMI 799</t>
  </si>
  <si>
    <t>No se ha realizado un monitoreo adecuado a la conservación de los archivos custodiados por el contratista ETB.</t>
  </si>
  <si>
    <t>Una ineficiencia en la preservación del acervo documental custodiado por el contratista ETB.</t>
  </si>
  <si>
    <t>Crear una herramienta para realizar un seguimiento eficiente y eficaz al proveedor. Con el fin de que de cumplit los criterios establecidos para la preservación adecuada del acervo documental de la Secretaria Distrital del Hábitat.</t>
  </si>
  <si>
    <t>Total de seguimientos realizados/Total de seguimientos planeados</t>
  </si>
  <si>
    <t>PMI 800</t>
  </si>
  <si>
    <t>Las partes interesadas del proceso de gestión documental generan una información que no esta siendo organizada en un mismo repositorio documental.</t>
  </si>
  <si>
    <t>Las partes interesadas no tienen el contexto de la información que se produce en las actividades que desarrolla el proceso de gestión documental.</t>
  </si>
  <si>
    <t>Definir un repositorio donde la información se encuentre organizada y sea de fácil acceso a las partes interesadas del proceso de gestión documental.</t>
  </si>
  <si>
    <t>Información cargada en el repositorio/Total de información producida.</t>
  </si>
  <si>
    <t>PMI 801</t>
  </si>
  <si>
    <t>Debido a que la herramienta de seguimiento establecida por el sistema de gestión de calidad no esta establecida para realizar un seguimiento mensual, se realizo una modificación de la herramienta para dicho fin.</t>
  </si>
  <si>
    <t>Posibles hallazgos, no conformidades y acciones de mejora en auditoria interna o externa debido a la utilización de una herramienta diferente establecida por el sistema de gestión de calidad.</t>
  </si>
  <si>
    <t>Desarrollar el seguimiento al PINAR por medio de la herramienta establecida en el sistema de gestión de calidad.</t>
  </si>
  <si>
    <t>PMI 802</t>
  </si>
  <si>
    <t>El proceso de convalidación de las Tablas de Retención Documental ante el Archivo de Bogotá</t>
  </si>
  <si>
    <t>No convalidar las Tablas de Retención Documental ante el Archivo de Bogotá, no va a permitir la implementación de estas en la entidad por lo cual no se asegura la adecuada gestión documental.</t>
  </si>
  <si>
    <t>Dar respuesta al concepto técnico emitido por el Archivo de Bogotá en el tiempo establecido</t>
  </si>
  <si>
    <t>Ajustes realizados/Total de observaciones</t>
  </si>
  <si>
    <t>PMI 803</t>
  </si>
  <si>
    <t>No se ha realizado un seguimiento para la actualización de los documentos del proceso de gestión documental presentes en el sistema integrado de gestión de la entidad.</t>
  </si>
  <si>
    <t>Posibles hallazgos, no conformidades y acciones de mejora en auditoria interna o externa debido a la presencia de documentos no actualizados en el sistema integrado de gestión.</t>
  </si>
  <si>
    <t>Actualizar el Programa de Gestión Documental y los documentos del proceso de gestión documental que requieran ser actualizados.</t>
  </si>
  <si>
    <t>Documentos actualizados/Total de documentos</t>
  </si>
  <si>
    <t>PMI 804</t>
  </si>
  <si>
    <t>No se ha podido realizar el proceso de contratación de un proveedor que realice la calibración y verificación a los termohigrómetros del archivo.</t>
  </si>
  <si>
    <t>No se puede realizar un monitoreo ambiental adecuado para asegurar la preservación de los documentos en la bodega de archivo central de la entidad.</t>
  </si>
  <si>
    <t>Realizar el proceso necesario de contratación de un proveedor que realice la calibración y verificación a los termohigrómetros del archivo.</t>
  </si>
  <si>
    <t>Termohigrómetros calibrados/Total de termohigrómetros</t>
  </si>
  <si>
    <t>PMI 805</t>
  </si>
  <si>
    <t>Crear una herramienta para realizar un seguimiento eficiente y eficaz al proveedor con el fin de que de cumplir los criterios establecidos para la preservación adecuada del acervo documental de la Secretaria Distrital del Hábitat.</t>
  </si>
  <si>
    <t>PMI 808</t>
  </si>
  <si>
    <t>La entidad no asegura el reporte adecuado del registro de residuos peligrosos acorde con las disposiciones de la resolución 1362 de 2007.
La información que está previamente registrada en la plataforma del IDEAM evidencia inconsistencias 
como:
Se reportó la misma cantidad de residuos 91.2 kilos de luminarias tanto en residuos almacenados al 
inicio del periodo de balance, como en residuos dispuestos por el generador (solo aplica si la Secretaría tuviese licencia ambiental para la gestión de los residuos) y en el campo residuos entregados 
a relleno de seguridad.
Se reporta que el gestor de residuos es Lito pero el certificado mostrado corresponde a la empresa 
Ecoindustria (53 kilos)
Luminarias reportadas por la corriente Y29.1 y se deben reportar por la corriente Y29.2
No se ha adjuntado los certificados en la sección II del capítulo III.
No se diligencia adecuadamente el capítulo II
En el formato PG03-FO418 donde se cuantifican los residuos se reporta 699,74 kilos de la vigencia 2022 
y no se tuvo en cuenta los RAEE generados en el proceso de bajas en el mes de diciembre.</t>
  </si>
  <si>
    <t>¿Por qué no se realizo el cargue de la información de 699,74 kg de elementos eléctricos y electrónicos dados de baja?
R: Porque el proceso de bienes y servicios no informo a la subdirección de programas y proyectos.
No quedaría mejor : ¿Por qué el proceso de BYS no informó a SDPP sobre la cantidad de los elementos dados de baja en el mes de diciembre?
R: Porque el proceso de BYS no había sido informado sobre esta actividad y que la entidad debía reportar a las autoridades  ambientales esa información
¿Por qué el proceso de BYS desconocía que debía realizar esta socialización?
R: Porque en su procedimiento de baja de bienes no tiene documentada esta actividad.
El proceso de bienes y servicios debe establecer en el procedimiento de baja de bienes, la actividad de reportar y enviar la información a la subdirección de programas y proyectos y/o al gestor ambiental de la SDHT.</t>
  </si>
  <si>
    <t xml:space="preserve">Alteración de los datos reportados a la autoridad ambiental </t>
  </si>
  <si>
    <t>Actualizar el procedimiento de bajas de entidad, donde se involucre al equipo PIGA para la disposición final de elementos de bajas</t>
  </si>
  <si>
    <t>Un procedimiento  de bajas PS02-PR05 actualizado</t>
  </si>
  <si>
    <t>Fortalecimiento de la Matriz de Evaluación de Aspectos e Impactos Ambientales</t>
  </si>
  <si>
    <t xml:space="preserve">No. mes de trabajo realizadas/No mesa de trabajo programadas*100
</t>
  </si>
  <si>
    <t>No. Solicitudes realizadas /No. Solicitudes programadas * 100</t>
  </si>
  <si>
    <t>PMI 830</t>
  </si>
  <si>
    <t>Revisar que en la Matriz de identificación de aspectos e impactos ambientales del proceso de Bienes, servicios e Infraestructura, se encuentren identificados de forma diferenciada las actividades con las que se hace control e influencia, teniendo en cuenta los lineamientos del “Acuerdo marco de precios” para las compras que se realicen bajo esta modalidad, para que se valide qué otras acciones se pueden llevar a cabo sin necesidad de haber sido comunicadas al proveedor en la etapa precontractual.</t>
  </si>
  <si>
    <t>Falta de identificación de aspectos ambientales relacionados a la proceso de Bienes y Servicios, incluida las evidencias de cumplimiento</t>
  </si>
  <si>
    <t xml:space="preserve">Solicitar una vez durante la ejecución proveedor constancia de la revisión preventiva o bimensual emitida por un ente certificado CDA para los vehículos suministrados a la Secretaría Distrital de Hábitat.
</t>
  </si>
  <si>
    <t>Una solicitud de documentación</t>
  </si>
  <si>
    <t>PMI 831</t>
  </si>
  <si>
    <t>Realizar mesa de trabajo con el equipo PIGA para verificar la identificación de los aspectos ambientales relacionados a la gestión realizada por Gestión de Bienes, Servicios e infraestructura.</t>
  </si>
  <si>
    <t xml:space="preserve">Una mesa de trabajo
</t>
  </si>
  <si>
    <t>PMI 832</t>
  </si>
  <si>
    <t>Evaluar la conveniencia de implementar una herramienta que le permita a la oficina de Control Interno mantener disponible información documentada para sustentar de forma inmediata la implementación de las correcciones con ocasión de las no conformidades, cuando estas apliquen.</t>
  </si>
  <si>
    <t>Robustecer el seguimiento respecto de la implantación de correcciones que se deriven de observaciones y hallazgos de auditoría interna.</t>
  </si>
  <si>
    <t>Actualizar el procedimiento Planes de Mejoramiento incorporando los criterios y lineamientos respecto del tratamiento a las correcciones derivadas de ejercicios de auditoria</t>
  </si>
  <si>
    <t>PMI 833</t>
  </si>
  <si>
    <t>Documentar la contribución y enfoque hacia la mejora de los trabajos de auditoría interna y robustecer el seguimiento respecto de la implantación de correcciones.</t>
  </si>
  <si>
    <t>Incorporar dentro de los informes de seguimiento y evaluación el apartado “Beneficios de Auditoría” en el que se documenten las correcciones realizadas por el proceso o dependencia correspondiente.</t>
  </si>
  <si>
    <t>No de informes con el apartado "Beneficios de Auditoria" / Total de informes producidos*100</t>
  </si>
  <si>
    <t>PMI 834</t>
  </si>
  <si>
    <t>Documentar en el Plan de Mejoramiento Institucional las correcciones realizadas por el proceso evaluado respecto de las observaciones y hallazgos detectados</t>
  </si>
  <si>
    <t>No de correcciones documentadas en el Plan de Mejoramiento Institucional / Total de hallazgos y observaciones con correcciones * 100</t>
  </si>
  <si>
    <t xml:space="preserve">100% de correcciones documentadas </t>
  </si>
  <si>
    <t>PMI 835</t>
  </si>
  <si>
    <t>ISO 14001:2015 Numeral 10.2  No se evidencia la implementación de acciones eficaces para el cierre  de hallazgos no conformes.
'En el momento de la auditoría no se logró evidenciar la implementación de las  correcciones del hallazgo PMI 726 del  proceso de Gestión Documental, ni soportes  de las acciones correctivas planteadas para  gestionar el cierre de la no conformidad.
No se logró evidenciar:
Informe de Simulacro de la sede de archivo  que incluyera el componente ambiental.
Plan de emergencias actualizado e  implementado.
En la visita a la sede de archivo se evidenció  que el personal de aseo desconoce las  acciones a implementar en caso de  emergencias</t>
  </si>
  <si>
    <t xml:space="preserve">El proceso responsable no ha implementado las acciones establecidas
No se atendieron las recomendaciones dadas en el seguimiento notificado mediante radicado No. 3-2022-8134
No se reportaron avances respecto del estado de implementación de las acciones
Se presentaron demoras en la implementación de las acciones
Se encuentran inconsistencias en el informe de auditoría interna toda vez que en el encabezado del hallazgo se refiere el proceso Sistema Integrado de Gestión, dentro del hallazgo se describe al proceso de Gestión Documental pero el radicado 3-2023-2519 es cursado a la Oficina de Control Interno, dependencia que no es la responsable de la implementación de la acción
No se generaron alertas tempranas respecto del vencimiento de las acciones
No se realizo la preparación previa suficiente para atender la auditoría
No se realizaron los requerimientos por parte de la Oficina de Control Interno
No se incorporó la verificación de las acciones en la auditoría interna al Sistema de Gestión de Seguridad y Salud en el Trabajo.
</t>
  </si>
  <si>
    <t xml:space="preserve">Mayores niveles de exposición a hallazgos y observaciones en los ejercicios de auditoría interna y externa. 
</t>
  </si>
  <si>
    <t>Realizar seguimiento focalizado por cada Subsecretaria y sus Subdirecciones respecto del estado de ejecución de las acciones de los planes de mejoramiento suscritos.</t>
  </si>
  <si>
    <t>No de informes de seguimiento por Subsecretaría / Subsecretarías con acciones suscritas en el PMI * 100</t>
  </si>
  <si>
    <t>100% de Subsecretarias y Subdirecciones con acciones suscritas en el PMI y con seguimiento</t>
  </si>
  <si>
    <t>PMI 836</t>
  </si>
  <si>
    <t>El proceso responsable no ha implementado las acciones establecidas
No se atendieron las recomendaciones dadas en el seguimiento notificado mediante radicado No. 3-2022-8134
No se reportaron avances respecto del estado de implementación de las acciones
Se presentaron demoras en la implementación de las acciones
Se encuentran inconsistencias en el informe de auditoría interna toda vez que en el encabezado del hallazgo se refiere el proceso Sistema Integrado de Gestión, dentro del hallazgo se describe al proceso de Gestión Documental pero el radicado 3-2023-2519 es cursado a la Oficina de Control Interno, dependencia que no es la responsable de la implementación de la acción
No se generaron alertas tempranas respecto del vencimiento de las acciones
No se realizo la preparación previa suficiente para atender la auditoría
No se realizaron los requerimientos por parte de la Oficina de Control Interno
No se incorporó la verificación de las acciones en la auditoría interna al Sistema de Gestión de Seguridad y Salud en el Trabajo.</t>
  </si>
  <si>
    <t>Mayores niveles de exposición a hallazgos y observaciones en los ejercicios de auditoría interna y externa</t>
  </si>
  <si>
    <t>Incorporar dentro de los criterios de los planes de trabajo de auditoria interna la verificación de las acciones establecidas en los Planes de Mejoramiento</t>
  </si>
  <si>
    <t>No. de planes de trabajo de auditoría con criterios de verificación de las acciones suscritas en los PMI y PM CB / Total de planes de trabajo de auditoría * 100</t>
  </si>
  <si>
    <t>100% de trabajos de auditoría con criterios de verificación de acciones suscritas en el PMI y PM CB</t>
  </si>
  <si>
    <t>PMI 839</t>
  </si>
  <si>
    <t>Adecuar y mejorar los instrumentos Plan de Mejoramiento Institucional y Plan de Mejoramiento Contraloría de Bogotá que permitan generar alertas tempranas respecto del estado de las acciones suscritas.</t>
  </si>
  <si>
    <t>PMI y PM CB mejorados y con alertas / Dos instrumentos utilizados * 100</t>
  </si>
  <si>
    <t>2 instrumentos mejorados y con alertas</t>
  </si>
  <si>
    <t>PMI 840</t>
  </si>
  <si>
    <t>1. ISO 14001:2015 Numeral 6.1.2: No se evidencia que en la “Matriz de AIA 
del Proveedor de la obra BUILDING SAS”, Contrato de obra No. 994-2022, Mejoramiento de viviendas en Barrio Bella Flor, iniciado en octubre de 2022 se hayan evaluado los aspectos ambientales de: 
-Generación de residuos de construcción y demolición (RCD).
-Almacenamiento y consumo de productos químicos.
-Consumos (compra) de materiales para la obra. 
-Uso de herramientas.
-Generación de residuos ordinarios.
-Situaciones de emergencias.
razonablemente previsibles 
(Incendio, derrame de químicos, 
combustibles).
EVIDENCIA: Ausencia de la información en la 
“Matriz de Aspectos en Impactos Ambientales
del Proveedor de la obra BUILDING SAS”</t>
  </si>
  <si>
    <t xml:space="preserve">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Acciones: 
1. Solicitar a la interventoría mediante oficio, se incluya en la matriz los aspectos solicitados en la auditoria ambiental interna. al igual que modificar el nombre del documento, siguiendo requerimiento del auditor. 
</t>
  </si>
  <si>
    <t>No. de informe final de interventoría 
/ No. Contrato vigente (994- 2022 
obra- 1009- 2022 Interventoría)</t>
  </si>
  <si>
    <t>Un informe final por 
contrato vigente</t>
  </si>
  <si>
    <t>PMI 841</t>
  </si>
  <si>
    <t>2. ISO 14001:2015 Numeral 8.1  No se evidencia la implementación de procesos para controlar o  influir los aspectos ambientales de las actividades desarrolladas en la obra del contrato No. 994- 2022, Mejoramiento de viviendas en Barrio Bella Flor.
EVIDENCIA: 
1) No se verifican los documentos de mantenimiento a los vehículos que transportan los RCD interna y externamente, control de la tecno mecánica y certificado de gases.D7
2) No se evidencia el Registro minero del comercializador de las arenas, gravilla, cemento, entre otros.
3) En la bodega de materiales, no se encuentran los productos químicos siliconas y canecas de pintura con el rótulo de identificación de peligrosidad y control, no se cuenta con sistema de contención para las pinturas y ausencia de hojas de seguridad.
4) En la bodega de materiales los residuos peligrosos se encuentran dispuestos junto a los aprovechables, sin un sistema de separación que permita evitar la
contaminación cruzada.</t>
  </si>
  <si>
    <t>1. No se solicito documentos base por parte del auditor, que permitieran presentar la información para la verificación del requerimientos.
2. No se solicito documentos base por parte del auditor, que permitieran presentar la información la verificación del requerimientos.
3. Desconocimiento por parte de los operarios de obra, frente al orden y aseo, manejo de almacén y/o deposito de obra, con su respectiva rotulación y control de productos químicos.
4.En el contrato No. 994-2022, no es una obligación contractual contar con deposito y/o bodega de materiales.</t>
  </si>
  <si>
    <t>Aumento de los riesgos ambientales y de seguridad y salud en el trabajo</t>
  </si>
  <si>
    <t>No. de informe final de interventoría
/ No. Contrato vigente (994- 2022
obra- 1009- 2022 Interventoría)</t>
  </si>
  <si>
    <t>organizar un cronograma de actividades comunicacionales con el equipo PIGA</t>
  </si>
  <si>
    <t>Un informe final por contrato vigente</t>
  </si>
  <si>
    <t>PMI 842</t>
  </si>
  <si>
    <t>3. ISO 14001:2015 Numeral 8.1 No se evidencia que la entidad haya establecido, implementado y mantenido  procesos para prevenir o mitigar los impactos ambientales adversos provocados por situaciones potenciales de emergencia en el desarrollo del Contrato de obra No. 994-2022, Mejoramiento de viviendas en Barrio Bella Flor.
EVIDENCIA: 
1) El “Plan de preparación y prevención de emergencias SST-B002-11 de octubre 2022, presentado por el Contratista Boulding SAS, no incluye la
planificación de los controles para prevenir o mitigar los impactos ambientales para la emergencia de incendio, no incluye emergencias como  derrames de productos químicos y derrumbes, de acuerdo on el lugar de ubicación del  proyecto.
2) No se han realizado simulacros para atención de emergencias con  impacto ambiental.</t>
  </si>
  <si>
    <t>1. Ausencia de algunos controles en el Plan de preparación y prevención de emergencias SST-B002-11 de octubre 2022, presentado por el  Contratista Boulding SAS. Relacionados  con la prevención  o mitigación de los impactos ambientales para la emergencia de incendio, derrames de productos químicos y derrumbes, de acuerdo con el lugar de ubicación del  proyecto. 
2. No se han realizado simulacros para atención de emergencias con  impacto ambiental.</t>
  </si>
  <si>
    <t xml:space="preserve">Aumento de los riesgos ambientales y de seguridad y salud en el trabajo </t>
  </si>
  <si>
    <t xml:space="preserve">1 y 2. Verificar que en el informe final,  se evidencie la realizacion de la capacitación y/o charla, con los temas especificos requeridos por el auditor, al igual que la realizacion del simulacro para atencion de emergencias con impacto ambiental,  antes de terminar el contrato. </t>
  </si>
  <si>
    <t>No. de informe final de interventoría  / No. Contrato vigente (994- 2022 obra- 1009- 2022 Interventoría)</t>
  </si>
  <si>
    <t xml:space="preserve">Un informe final por contrato vigente </t>
  </si>
  <si>
    <t>PMI 843</t>
  </si>
  <si>
    <t>Identificar durante la planificación de los proyectos de arquitectura de software, el impacto ambiental a lograr según el propósito, de tal manera que en armonía con los procesos que se vean beneficiados, se evalúe la contribución para la reducción de la contaminación al medio ambiente.</t>
  </si>
  <si>
    <t>Falta de evidencia de la contribución ambiental en la en la entidad</t>
  </si>
  <si>
    <t>Elaboración de una matriz, para la identificación del impacto ambiental que generará el desarrollo e implementación de cualquier solución tecnológica en la Entidad, dicho instrumento, deberá aplicarse en la planificación de la arquitectura de software y solución de esta.</t>
  </si>
  <si>
    <t>No. de matriz creada/No. Matriz Programada*100</t>
  </si>
  <si>
    <t>Una Matriz creada</t>
  </si>
  <si>
    <t>PMI 844</t>
  </si>
  <si>
    <t>Definir políticas o buenas prácticas de cumplimiento para los tiempos de respuesta a las solicitudes de comunicaciones por parte de los procesos, para que se minimice la probabilidad de incumplimiento de publicaciones en las fechas requeridas y la modificación de la planeación realizada por el equipo de trabajo. Así mismo evitar sobrecarga laboral para los comunicadores.</t>
  </si>
  <si>
    <t>Incumplimiento en los tiempos del procedimiento de Comunicación interna</t>
  </si>
  <si>
    <t>Sobrecarga laboral del equipo de Comunicación Interna</t>
  </si>
  <si>
    <t>Divulgar los tiempos y requerimientos de la OAC a las áreas de la entidad para realizar solicitudes de Comunicación Interna.</t>
  </si>
  <si>
    <t># de publicaciones de la política/ Total de medios internos disponibles</t>
  </si>
  <si>
    <t>Difundir internamente el procedimiento de Comunicación Interna</t>
  </si>
  <si>
    <t>PMI 845</t>
  </si>
  <si>
    <t>Armonizar el proceso de Comunicaciones con el equipo PIGA para identificar las fechas que, por calendario ambiental, son convenientes para generar comunicaciones externas y/o internas alineadas a la misión de la Secretaría del Hábitat</t>
  </si>
  <si>
    <t xml:space="preserve">Falta de planeación </t>
  </si>
  <si>
    <t>Retraso en la creación de los productos del equipo PIGA</t>
  </si>
  <si>
    <t>Realizar una mesa de trabajo con el equipo PIGA para coordinar las actividades ambientales de lo que resta del año</t>
  </si>
  <si>
    <t>Mesa de trabajo programada/Mesa de trabajo realizada x 100</t>
  </si>
  <si>
    <t>Organizar un cronograma de actividades comunicacionales con el equipo PIGA</t>
  </si>
  <si>
    <t>PMI 846</t>
  </si>
  <si>
    <t>Revisar la redacción de los riesgos de gestión del proceso, ya que no son claros ni entendibles</t>
  </si>
  <si>
    <t>Mala redacción de los riesgos de gestión de la OAC</t>
  </si>
  <si>
    <t xml:space="preserve">No se entendían cuáles eran los riesgos y por ende no se sabía si las evidencias de los controles eran acordes. Además, por la mala redacción se podía llegar a entender que eran riesgos de SST y no de la OAC </t>
  </si>
  <si>
    <t>Realizar mesas de trabajo con el área de Programas y Proyectos para revisar la redacción y los controles de los riesgos de gestión de la Oficina Asesora de Comunicaciones y hacer los ajustes a los mismos.</t>
  </si>
  <si>
    <t># de riesgos revisados y corregidos de la OAC/# Total de riesgos de la OAC</t>
  </si>
  <si>
    <t>3 riesgos de gestión corregidos</t>
  </si>
  <si>
    <t>PMI 847</t>
  </si>
  <si>
    <t>No se evidencia una clara planeación frente a los temas a trabajar generados del comité editorial.</t>
  </si>
  <si>
    <t>Las actas de los comités editoriales no tienen:  
a) qué comunicar
b) cuándo comunicar
c) a quién comunicar
d) cómo comunicar
e) quién comunica</t>
  </si>
  <si>
    <t>No es clara la planeación de la Oficina Asesora de Comunicaciones en los comités editoriales</t>
  </si>
  <si>
    <t>Retroalimentar con el equipo sobre la falencia en la redacción de las actas de los comités editoriales y solicitar que en las siguientes actas se incluyan los aspectos a) qué comunicar b) cuándo comunicar c) a quién comunicar d) cómo comunicar e) quién comunica</t>
  </si>
  <si>
    <t>Actas de comité generadas mensualmente x 100</t>
  </si>
  <si>
    <t>100% de las actas generadas con todos los requisitos para su conformación</t>
  </si>
  <si>
    <t>PMI 848</t>
  </si>
  <si>
    <t xml:space="preserve">Incumple PG02-PR17 Procedimiento de Comunicación Interna, Actividad 1 Se evidencia incumplimiento al procedimiento de comunicación interna ya que no se está haciendo uso del formato PG02-F044 </t>
  </si>
  <si>
    <t xml:space="preserve">No se estaba usando el formato  PG02-F044 para solicitar publicación de piezas gráficas realizadas por el área de Programas y Proyectos </t>
  </si>
  <si>
    <t>Se estaba incumpliendo una actividad del procedimiento de Comunicación Interna</t>
  </si>
  <si>
    <t>Llevar a cabo una reunión con el área de Programas y Proyectos para solicitar el uso del formato al enviar piezas gráficas para publicar internamente.</t>
  </si>
  <si>
    <t xml:space="preserve"> # de solicitudes de publicación de piezas gráficas ya diseñadas/Total de solicitudes recibidas de piezas ya diseñadas x 100 ) </t>
  </si>
  <si>
    <t>100% de las solicitudes procesadas en el formato PG02-PR17</t>
  </si>
  <si>
    <t>PMI 849</t>
  </si>
  <si>
    <t>Fortalecer el conocimiento y aplicación de la política de calidad y sus objetivos desde el puesto de trabajo con el fin de satisfacer las necesidades del ciudadano</t>
  </si>
  <si>
    <t>No todo el personal de la OAC tiene presente la política de calidad de la entidad</t>
  </si>
  <si>
    <t xml:space="preserve">No satisfacer las necesidades de la ciudadanía </t>
  </si>
  <si>
    <t>Divulgar la política de calidad de la entidad a través de medios de comunicación internos.</t>
  </si>
  <si>
    <t>La política publicada en el 100% de los medios disponibles</t>
  </si>
  <si>
    <t>PMI 850</t>
  </si>
  <si>
    <t>Actualizar las Partes Interesadas de la OAC</t>
  </si>
  <si>
    <t>No conocer las partes interesadas de la OAC</t>
  </si>
  <si>
    <t>Actualizar las partes interesadas.</t>
  </si>
  <si>
    <t>Partes interesadas identificadas</t>
  </si>
  <si>
    <t>Documento de partes interesadas actualizado</t>
  </si>
  <si>
    <t>Afectación en la implementación del SGA bajo los requisitos de la norma ISO 14001:2015</t>
  </si>
  <si>
    <t>actividades realizadas / Actividades programadas</t>
  </si>
  <si>
    <t>PMI 852</t>
  </si>
  <si>
    <t>ISO 14001:2015 Numeral 7.2 a
No se evidencia la determinación de las competencias de formación para las personas que afecten el desempeño del sistema de gestión ambiental en la entidad.
En el “Manual de funciones - Res. 007 de 2020”, no se incluyen conocimientos básicos para el sistema de gestión ambiental.</t>
  </si>
  <si>
    <t>El manual de funciones y competencias de la SDHT no se incluyen conocimientos básicos para el sistema de gestión ambiental, ya que se elaboró siguiendo la guía técnica del DASCD</t>
  </si>
  <si>
    <t xml:space="preserve">1.Se solicitará concepto al DASCD de la posibilidad de incluir en el manual de funciones y competencia  de los funcionarios los conocimientos básicos en gestión ambiental.
</t>
  </si>
  <si>
    <t>Una respuesta del DASCD</t>
  </si>
  <si>
    <t>Radicado No 3-2023-3313 del 15 de mayo de 2023 y  Alcance  con el radicado 3-2023-3563 del 24 de mayo de 2023.</t>
  </si>
  <si>
    <t xml:space="preserve">3. La Subdirección de Programas y Proyectos socializará con la Subdirección Administrativa-proceso de Gestión Contractual de la SDHT, los documentos o requisitos que se deben cumplir en el marco de SGA, para la contratación de bienes y servicios. </t>
  </si>
  <si>
    <t>PMI 853</t>
  </si>
  <si>
    <t>ISO 14001:2015 Numeral 8.1 
No se implementan controles eficaces para la gestión del riesgo químico acorde con las disposiciones de la Ley 55 de 1993 y la Resolución 773 de 2021.
(Hallazgo aplicable a este proceso por SST en apoyo con SIG-PIGA)
1. En la sede de archivo no se encuentran disponibles las Fichas de Datos de Seguridad - FDS de las sustancias químicas. 
2. Se tiene disponible un código QR para tres FDS, las cuales ni siquiera pueden ser consultadas por la persona de servicio de limpieza por no tener tecnología para la lectura del código QR.
3. En la sede principal en las bodegas de pintura, de mantenimiento y de aseo no se contaba con Fichas de Datos de Seguridad actualizadas, rótulos del sistema globalmente armonizado, matriz de compatibilidad y el personal  responsable no contaba con formación pertinente. 
4. No se mantiene un inventario actualizado de todos los productos químicos utilizados y sus peligros de acuerdo con el SGA- Sistema Globalmente Armonizado.
5. En el sótano se encontró recipientes de gel sanitizante  perteneciente a un proyecto de la  Subdirección de Participación sin Fichas de Datos de Seguridad, rótulo de sistema globalmente armonizado, no se cumplen condiciones de almacenamiento.</t>
  </si>
  <si>
    <t xml:space="preserve">No se encuentra estandarizado la metodología de productos químicos en la entidad </t>
  </si>
  <si>
    <t xml:space="preserve">3. La subdirección Administrativa a través del proceso de Talento Humano-Seguridad y Salud en el trabajo, validará que las empresas que prestan servicios a la SDHT como aquellas de servicios generales , vigilancia, administración del edificio, lleven a cabo las  capacitaciones a sus trabajadores en manejo de sustancias químicas. Igualmente gestionará con la ARL  la sensibilización a  funcionarios y contratistas que tengan actividades relacionadas con el manejo de sustancias químicas
</t>
  </si>
  <si>
    <t>INEFECTIVA</t>
  </si>
  <si>
    <t>Acción Preventiva</t>
  </si>
  <si>
    <t>Vigencia</t>
  </si>
  <si>
    <t>ESTADO DE LA ACCIÓN</t>
  </si>
  <si>
    <t>META</t>
  </si>
  <si>
    <t>FECHA HALLAZGO</t>
  </si>
  <si>
    <t>CAUSAS</t>
  </si>
  <si>
    <t>IMPACTO</t>
  </si>
  <si>
    <t>INDICADOR</t>
  </si>
  <si>
    <t>FECHA INICIO</t>
  </si>
  <si>
    <t>FECHA TERMINACIÓN</t>
  </si>
  <si>
    <t>ANALISIS DE LA ACCIÓN</t>
  </si>
  <si>
    <t xml:space="preserve">AVANCE CUANTITATIVO DE LA ACCIÓN </t>
  </si>
  <si>
    <t>Gestión de Talento Humano</t>
  </si>
  <si>
    <t>Administración del SIG</t>
  </si>
  <si>
    <t>Direccionamiento Estratégico</t>
  </si>
  <si>
    <t>INCUMPLIDA</t>
  </si>
  <si>
    <t>CLASIFICACIÓN DEL RESULTADO</t>
  </si>
  <si>
    <t>RADICADO DE LA FUENTE DEL RESULTADO</t>
  </si>
  <si>
    <t>FUENTE</t>
  </si>
  <si>
    <t>CÓDIGO DEL RESULTADO DEL INFORME</t>
  </si>
  <si>
    <t xml:space="preserve">DESCRIPCIÓN DEL RESULTADO </t>
  </si>
  <si>
    <t>RADICADOS PLAN DE MEJORAMIENTO</t>
  </si>
  <si>
    <t>CÓDIGO DE LA ACCION</t>
  </si>
  <si>
    <t>DESCRIPCIÓN DE LA ACCIÓN</t>
  </si>
  <si>
    <t>TIPOLOGIA DE LA ACCION</t>
  </si>
  <si>
    <t>PROCESO RESPONSABLE</t>
  </si>
  <si>
    <t xml:space="preserve">DEPENDENCIA RESPONSABLE </t>
  </si>
  <si>
    <t>Acción de Mejora</t>
  </si>
  <si>
    <t>1.1 Oficina de Control Interno</t>
  </si>
  <si>
    <t>1.3 Oficina de Comunicaciones</t>
  </si>
  <si>
    <t>2.3 Subdireccion de Programas y Proyectos</t>
  </si>
  <si>
    <t>4 Subsecretaria de Coordinacion Operativa</t>
  </si>
  <si>
    <t>7 Subsecretaria de Gestion Corporativa</t>
  </si>
  <si>
    <t>7.1 Subdireccion Administrativa</t>
  </si>
  <si>
    <t>7.2 Subdireccion Financiera</t>
  </si>
  <si>
    <t>Vencimiento</t>
  </si>
  <si>
    <t>EVALUACIÓN DE LA EFECTIVIDAD</t>
  </si>
  <si>
    <t>Gestión del Servicio al Ciudadano</t>
  </si>
  <si>
    <t>Establecer criterios claros y puntuales para realizar un seguimiento eficiente y eficaz al proveedor ETB</t>
  </si>
  <si>
    <t>Organizar la carpeta de los archivos del proceso de manera que permita realizar una trazabilidad clara para que las evidencias del proceso no solo se almacenen en la carpeta de los contratistas</t>
  </si>
  <si>
    <t>Asegurar que la herramienta con la que se realiza el seguimiento al PINAR corresponda completamente a la establecida por el sistema de gestión de calidad.</t>
  </si>
  <si>
    <t>Asegurar la finalización de la definición de las tablas de retención documental conforme a las observaciones del Archivo de Bogotá para aplicación de la Entidad lo más pronto posible.</t>
  </si>
  <si>
    <t>No se ha realizado la actualización del Programa de Gestión Documental  correspondiente al año 2023</t>
  </si>
  <si>
    <t>No se ha realizado calibración ni verificación a los termohigrómetros del archivo</t>
  </si>
  <si>
    <t>No se cuenta con un control claro para el proveedor ETB que realiza custodia y apoyo administrativo del archivo</t>
  </si>
  <si>
    <t xml:space="preserve">1. Afectación al seguimiento relacionado con la identificación clara de los aspectos ambientales, que relaciono puntual el auditor.
2. Limite de acceso a la información, de los aspectos ambientales de la obra. </t>
  </si>
  <si>
    <t xml:space="preserve">1. Afectación al seguimiento relacionado con la identificación clara de los aspectos ambientales, que relaciono puntual el auditor.2. Limite de acceso a la información, 
de los aspectos ambientales de la obra. </t>
  </si>
  <si>
    <t>SUBESTADO DE LA ACCIÓN</t>
  </si>
  <si>
    <t>RETRASADA</t>
  </si>
  <si>
    <t>DENTRO DE TERMINOS</t>
  </si>
  <si>
    <t>EVALUACIÓN DE LA EFICIENCIA</t>
  </si>
  <si>
    <t>EVALUACIÓN DE LA EFICACIA</t>
  </si>
  <si>
    <t xml:space="preserve">CORTE DEL SEGUIMIENTO
Noviembre  de 2023
EVIDENCIA
Memorando interno No 3-2022-7257
Mesa de Trabajo PMI -Oficina de Comunicaciones , 23112022.pdf.  
Acta de Reunión del 17 de Julio de 2023
Memorando 3-2023- 7679
Acta mesa de trabajo  del 3 de noviembre de 2023 
UBICACION
https://sdht.sharepoint.com/:f:/s/OficinadeControlInterno/EhdFRfpXqYRErWovUc5OgMMBBVJ3pAGnXqKvJ2uEXBHfBg
VALORACIÓN DE LAS EVIDENCIAS
No se aporta por parte del proceso documentos que permitan evidenciar la aprobación de la Política de Comunicaciones de la entidad  y de  acuerdo  con lo informado en el memorando No 3-2022-7257 del 25 de noviembre de 2022 donde se solicita cambiar la fecha de cumplimiento de la acción para el 3 de febrero de 2023, argumentado que a la fecha no se ha pedido tramitar su aprobación en la instancia de coordinación adecuada, y conforme a lo establecido  en la mesa de trabajo del  17 de Julio de 2023, la acción continua en los mismos términos. Conforme a los resultados de la mesa de trabajo con la Oficina de Comunicaciones para el seguimiento del PMI, del  3 de noviembre de 2023, y  el memorando 3-2023- 7679, donde se aporta el link para el acceso a la Política de Comunicaciones  Actualizada y aprobada en el comité directivo  con fecha del  mes de noviembre de 2023, al igual que soportes de la difusión y socialización  y según radicado No. 3-2023-7982  conceptuándola como cumplida 
AVANCE PORCENTUAL
100%
CONCEPTO
La acción se conceptúa :  CUMPLIDA – POR FUERA DE LOS TERMINOS y HALLAZGO CERRADO  
</t>
  </si>
  <si>
    <t xml:space="preserve"> Generar reportes de alerta y seguimiento respecto de los derechos de petición próximos a vencer, y con ello mejorar los niveles de aseguramiento respecto de atención de los mismos" </t>
  </si>
  <si>
    <t xml:space="preserve">Radicado No 3-2023-7436 del 14 de octubre de 2023 </t>
  </si>
  <si>
    <t>1. Ausencia de algunos aspectos ambientales en la matriz de identificación de aspectos e impactos ambientales Contrato de obra No. 994-2022.
2. En el plan de manejo ambiental del Contrato de obra No. 994-2022, se presento matriz de impactos ambientales, con nombre diferente al solicitado por la interventoría: Matriz de Identificación de Aspectos e Impactos Ambientales (MAIA).
3. Falta de Unificación entre Plan de Manejo Ambiental y la Matriz de AIA.
4. Falta de socialización por parte del SDDP- SGA PIGA de la SDHT del procedimiento PG03-PR16 programa Consumo Sostenible V1 F, la Guia de Compras
Publicas sostenibles V3 y Clausulas Ambientales para la Adquisición de Bienes y/o Servicios con las partes interesadas del proceso.
5. Falta de Inclusión en los anexos técnicos y pliego de condiciones de las  clausulas de implementación y socialización respecto al procedimiento del PG03-PR16 programa Consumo Sostenible V1 F, la Guia de Compras Publicas sostenibles V3 y clausulas Ambientales para la Adquisición de Bienes y/o Servicios para los contratos a los cuales aplique</t>
  </si>
  <si>
    <t>1. Ausencia de algunos aspectos ambientales en la matriz de identificación de aspectos e impactos ambientales Contrato de obra No. 994-2022.
2. En el plan de manejo ambiental del Contrato de obra No. 994-2022, se presento matriz de impactos ambientales, con nombre diferente al solicitado por la interventoría: Matriz de Identificación de Aspectos e Impactos Ambientales (MAIA).
3. Falta de Unificación entre Plan de Manejo Ambiental y la Matriz de AIA.
5. Desconocimiento del equipo técnico de formulación y supervisión del PG03-PR16 Procedimiento programa Consumo Sostenible V1 F.</t>
  </si>
  <si>
    <t>Memorando No . 3-2023-9023</t>
  </si>
  <si>
    <t>Observación No. 2 “Por inconsistencias entre los documentos alojados en el Mapa Interactivo y lo registrado en el según Listado Maestro de Documentos PG03-FO389 V5</t>
  </si>
  <si>
    <t>1. Herramienta de mapa interactivo y listado maestro de documentos aún muy manuales.
2. Alta rotación de personal
3. Falta de depuración de los documentos publicados en la herramienta del mapa interactivo
4. Ausencia de codificación e identificación de la totalidad de los documentos y formatos en el Mapa
Interactivo.</t>
  </si>
  <si>
    <t>1. Errores en la digitación de los documentos y cambio de fechas de ajuste de los documentos editables
2. Errores humanos en los trámites de los documentos, actualización del LMD
3. Documentos publicados en el mapa interactivo sin ser utilizados
4. Hallazgos de los entes externos que impliquen perdida de la certificación del sistema de gestión de calidad
5. Incumplimiento de los requisitos normativos  de documentos obsoletos</t>
  </si>
  <si>
    <t>1.Revisar el listado maestro de documentos y ajustar las inconsistencias encontradas.</t>
  </si>
  <si>
    <t>Ajuste del Listado Maestro</t>
  </si>
  <si>
    <t>Observación No. 2 “Por inconsistencias entre los documentos alojados en el Mapa Interactivo y lo registrado en el según Listado Maestro de Documentos PG03-FO389 V6</t>
  </si>
  <si>
    <t>Solicitud de revisión de documentos</t>
  </si>
  <si>
    <t>Observación No. 2 “Por inconsistencias entre los documentos alojados en el Mapa Interactivo y lo registrado en el según Listado Maestro de Documentos PG03-FO389 V7</t>
  </si>
  <si>
    <t>Actualización del
documento</t>
  </si>
  <si>
    <t>Auditorías Internas</t>
  </si>
  <si>
    <t>PMI 854</t>
  </si>
  <si>
    <t>Cogestor</t>
  </si>
  <si>
    <t>8.Ninguna</t>
  </si>
  <si>
    <t>SIN INICIAR</t>
  </si>
  <si>
    <t>Auditoría interna bajo la norma ISO 14001:2015 al Sistema
de Gestión Ambiental (SGA) desarrolladas en la vigencia 2021</t>
  </si>
  <si>
    <t>Radicado  3-2022-5845  del 30 de Septiembre de 2022
Radicado No. 3-2022-1513 del 18 de marzo de 2022</t>
  </si>
  <si>
    <t xml:space="preserve">Correo del 29 de mayo de 2023
Radicado  3-2022-4257  del 27 de Julio de 2022
Radicado 3-2022-7928 del 23 de diciembre de 2022
</t>
  </si>
  <si>
    <t>Radicado No. 1-2023-11967. AUTO DE CIERRE DE INVESTIGACIÓN SUMARIA
*20235000000070* *20235000000070*.
EXPEDIENTE 20215003339900010E
POR LAS POSIBLES INEFICIENCIAS ADMINISTRATIVAS
EN LA ADQUISICIÓN DE UNOS AIRPODS POR PARTE DE
LA SECRETARIA DISTRITAL DEL HÁBITAT</t>
  </si>
  <si>
    <t>Trinos en las redes sociales según se conteiene el informe del Veeduria Distrital asi:
(…) Carlos F. Galán @CarlosFGalan 43min La gente en esta ciudad está muy golpeada
económicamente por las medidas que se han tomado para enfrentar la pandemia y los
funcionarios comprando audífonos de 1 millón de pesos? Qué vergüenza con los
contribuyentes.
Bogotá Firme @bogotamuyfirme · 4h ¿Qué tal esto? La Secretaría del Hábitat de
@ClaudiaLopez en diciembre compró 2 pares de Airdpods Pro Apple para ser usados por la
Secretaria @nadyamrangel, este capricho nos costó casi 2 millones de pesos.
¿No les alcanza el sueldo para comprárselos de su propio bolsillo? Cara con símbolos sobre
la boca Cara con símbolos sobre la boca”
https://twitter.com/carlosfgalan/status/1366430189304098823?s=24
https://twitter.com/dianadiago/status/1366374203583320065?s=24
https://twitter.com/aforerom/status/1366395899887423488?s=24 (…) (Galán
Pachón - Concejal, 2021)</t>
  </si>
  <si>
    <t>Indeterminado.</t>
  </si>
  <si>
    <t>Radicado No 2-2023-30946 del 10 de mayo de 2023</t>
  </si>
  <si>
    <t>Radicado 1-2023-14087: Informe Consolidado Calidad de las Respuestas Emitidas en el Sistema Distrital para la Gestión de Peticiones Ciudadanas - Bogotá Te Escucha. Febrero 2023</t>
  </si>
  <si>
    <t>Radicado No 2-2023-31863  del 13 de abril de 2023.  
Radicado No. 2-2023-38880 del 15 de mayo de 2023</t>
  </si>
  <si>
    <t>Correo del 29 de mayo de 2023
Radicado No 2-2023-31863  del 13 de abril de 2023.  
Radicado No. 2-2023-38880 del 15 de mayo de 2023</t>
  </si>
  <si>
    <t xml:space="preserve">Radicado 3-2023-2071: Informe del Sistema de Control Interno Contable
</t>
  </si>
  <si>
    <t>Radicado 3-2023-2454: Allega Plan de Mejoramiento
Radicado 3-2023-2914: Inclusion en el PMI Institucional</t>
  </si>
  <si>
    <t>1.Radicado 3-2023-2998 del 03 de mayo de 2023: Informe consolidado de auditoría interna bajo el concepto de los estándares NTC ISO 9001:2015 e ISO 14001:2015.
2. Radicado 3- 2023-7530 Informe Auditoria Ambinetal Externa,</t>
  </si>
  <si>
    <t>Auditoria de certificacion</t>
  </si>
  <si>
    <t>Radicado No 3-2023-3313 del 15 de mayo de 2023 : Allega Plan de Mejoramiento
Radicado No 3-2023-7436 del 14 de octubre de 2023: Inclusión en el PMI Institucional</t>
  </si>
  <si>
    <t xml:space="preserve">No. de informe final de interventoría / No. Contrato vigente (994- 2022 obra- 1009- 2022 Interventoría)
</t>
  </si>
  <si>
    <t>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Accion:
1. Elaborar, establecer e implementar "Anexo Ambiental y SST" para los contratos diferentes a los contratos de Prestación de Servicios persona natural suscritos por el proceso de Gestión Territorial del Hábitat.</t>
  </si>
  <si>
    <t>No. de contratos de obra con anexo ambiental y SSTadjudicados / No. Procesos Contractuales con Anexo Ambiental y SSTproyectados</t>
  </si>
  <si>
    <t>Establecer para todos los contratos del proceso de Gestión Territorial del Hábitat Anexo Ambiental y SST.</t>
  </si>
  <si>
    <t xml:space="preserve">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Acciones: 
Verificar en el informe final de la interventoría, se incluya la presentación de una matriz actualizada de identificación de aspectos e impactos ambientales, que refleje los ajustes realizados en la primer acción. </t>
  </si>
  <si>
    <t>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2. Socializar el PG03-PR16 Procedimiento programa Consumo Sostenible V1 F, PG03-IN53 Guía de Compras Públicas Sostenibles V3 - PG03-FO856 Cláusulas ambientales para la adquisición de bienes o servicios con las partes interesadas del procesoGestión territorial del Hábitat.</t>
  </si>
  <si>
    <t>Socialización de documento y anexos del PG03-PR16Procedimiento programaConsumo Sostenible
No. de socializaciones realizadas / Unasocialización programada</t>
  </si>
  <si>
    <t>Una socialización al proceso gestión territorial del hábitat</t>
  </si>
  <si>
    <t>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3. Socializar a los contratistas de Obra, Interventoría y Consultoría el Anexo Ambiental y SST que contiene el Procedimiento PG03-PR16 Consumo Sostenible V1, la Guía de Compras Públicas sostenibles V3, las cláusulas Ambientales para la Adquisición de Bienes y/o Servicios y el contenido mínimo que se debe registrar en la Matriz de Identificación de Aspectos e Impactos Ambientales (MAIA)"</t>
  </si>
  <si>
    <t>Un acta de socialización
del componente ambiental para los contratos
suscritos</t>
  </si>
  <si>
    <t xml:space="preserve">1. Verificar que se continue entregando y presentando los informes mensuales, con toda la información requerida en el Plan de Manejo Ambiental.
</t>
  </si>
  <si>
    <t xml:space="preserve">2. Verificar que en el informe final,  se evidencie la realización de la capacitación y/o charla, con los temas específicos requeridos por el auditor, antes de terminar el contrato.
</t>
  </si>
  <si>
    <t>3. Verificar en el informe final,  la organización de la bodega con el rótulo de identificación de peligrosidad y control correspondiente. Así mismo la separación de residuos peligrosos de los aprovechables.</t>
  </si>
  <si>
    <t>Radicado No 3-2023-3313 del 15 de mayo de 2023 y  Alcance  con el radicado 3-2023-3563 del 24 de mayo de 2023, radicado aclaratorio No 3-2024-93</t>
  </si>
  <si>
    <t>Radicado 3-2023-8737: Informe del Trabajo de Auditoría al Proceso de Control de Vivienda y Veeduría a las Curadurías</t>
  </si>
  <si>
    <t>Radicado No 3-2023-9023 del 13 de diciembre de 2023
Radicado No 3-2023-9332 del 19 de diciembre de 2023</t>
  </si>
  <si>
    <t xml:space="preserve">Radicado 3-2023-9023 </t>
  </si>
  <si>
    <t>2. Solicitar a los procesos la revisión de su documentación para adelantar la depuración del mapa interactivo</t>
  </si>
  <si>
    <t>3. Actualizar el instructivo PG03-IN44 Instructivo para elaborar documentos que se
requieran incorporar al Sistema Integrado de Gestión de la Entidad, con la indicación de incluir las fechas de tramites dentro de los formatos</t>
  </si>
  <si>
    <t>POR FUERA DE TERMINOS</t>
  </si>
  <si>
    <t>ACCION MODIFICADA</t>
  </si>
  <si>
    <t>SI</t>
  </si>
  <si>
    <t>No</t>
  </si>
  <si>
    <t>(Registro de las TRD en el registro único de series documentales) No se hizo entrega de las evidencias (copia) del certificado de registro expedido por Archivo General de la Nación al momento de la actual visita.</t>
  </si>
  <si>
    <t>No Aplica</t>
  </si>
  <si>
    <t xml:space="preserve">No de visitas ejecutadas / No de Visitas Programadas </t>
  </si>
  <si>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No 2-2022-65880  del 31 de octubre de 2022  
Acta de la mesa de trabajo Gestión Documental para el seguimiento del PMI 
Acta Mesa de Trabajo del 14  junio y 10 julio  de 2023 .
Memorando No . 3-2023-8213
Memorando No . 3-2023-9273
Memorando No 3-2024-162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planteadas  de acuerdo con lo establecido en  la mesa de trabajo con Subdirección de Gestión Corporativa  para el seguimiento del PMI del  14 junio y 10 de julio  de 2023,. Mediante radicado No. 3-2023-8213 se solicito la eliminación de la acción PMI 221, valorada esta no aplica en tanto la Subdirección Administrativa solicitó la eliminación de la acción y/o cierre del hallazgo, petición que resulta improcedente por lo que no se acepta la solicitud, en razon a los argumentos relacionados en el radicado 3-2023-9273.Conforme a lo establecido en el Radicado No 3-2024-607,  se anexa copia de las comunicaciones  emiidas de los  meses de octubre del 2022,  25 de mayo, 22 de junio y  12 de diiembre de 2023, surtidas entre la SDHT y Consejo Distrital para la convalidación de TRD evidenciando la gestion adelantada por el proceso  y  Conforme a lo establcido en la mesa de trabajo con la Subsecretaria de Gestion Corporativa  la acion se conceptua como cumplida.
</t>
    </r>
    <r>
      <rPr>
        <b/>
        <sz val="11"/>
        <color theme="1"/>
        <rFont val="Calibri"/>
        <family val="2"/>
        <scheme val="minor"/>
      </rPr>
      <t>AVANCE PORCENTUAL</t>
    </r>
    <r>
      <rPr>
        <sz val="11"/>
        <color theme="1"/>
        <rFont val="Calibri"/>
        <family val="2"/>
        <scheme val="minor"/>
      </rPr>
      <t xml:space="preserve">
50%
</t>
    </r>
    <r>
      <rPr>
        <b/>
        <sz val="11"/>
        <color theme="1"/>
        <rFont val="Calibri"/>
        <family val="2"/>
        <scheme val="minor"/>
      </rPr>
      <t>CONCEPTO</t>
    </r>
    <r>
      <rPr>
        <sz val="11"/>
        <color theme="1"/>
        <rFont val="Calibri"/>
        <family val="2"/>
        <scheme val="minor"/>
      </rPr>
      <t xml:space="preserve">
La acción se conceptúa: CUMPLIDA PARCIALMENTE - POR FUERA DE LOS TERMINOS – INEFECTIVA y el HALLAZGO CERRADO. </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</si>
  <si>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POLITICA DE TRATAMIENTO DE LA INFORMACION. pdf
Acta de la mesa de trabajo Gestión Tecnológica  para el seguimiento del PMI  
Acta de Reunión del 14 de junio y 10 de Julio de 2023
Memorando No . 3-2023-8475
Memorando No . 3-2023-9300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planteada que fue revisada  en  la mesa de trabajo con Subdirección de Gestión Corporativa  para el seguimiento del PMI del  14 de junio y 10 de julio  de 2023, razón por la cual se mantiene el mismo avance estimado del período anterior. Mediante radicado No. 3-2023-8475 Se aportan como evidencia el Plan Estratégico de Tecnologías de la Información PETI 2021-2024, matrices, inventario, y plan de trabajo
de seguridad de la información entre otros documentos como el “Manual de Políticas de Seguridad de la Información PS05-MM13, v5 del 25 de mayo de 2023 ” que conjuntamente componen políticas en materia de TI, lo cual resulta suficiente para conceptuar la acción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 </t>
    </r>
    <r>
      <rPr>
        <b/>
        <sz val="11"/>
        <color theme="1"/>
        <rFont val="Calibri"/>
        <family val="2"/>
        <scheme val="minor"/>
      </rPr>
      <t xml:space="preserve">CUMPLIDA - POR FUERA DE LOS TERMINOS y el HALLAZGO CERRADO.   </t>
    </r>
    <r>
      <rPr>
        <sz val="11"/>
        <color theme="1"/>
        <rFont val="Calibri"/>
        <family val="2"/>
        <scheme val="minor"/>
      </rPr>
      <t xml:space="preserve">
RECOMENDACION:
1. Gestionar el cumplimiento de la acción antes del 30 de julio de 2023 y allegar a la Oficina de Control Interno para la valoración.</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</si>
  <si>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Correo Solicitud Usuario, paf 
Mesa de Trabajo PMI- Gestión Contractual  22112022.pdf
Acta de Reunión del 14 de junio y 10 de Julio de 2023
Memorando No . 3-2023-7478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La evidencia aportada da cuenta  de un correo electrónico  del 23 de  marzo de 2023  remitido por la Subdirección Administrativa  al portal de contratación a la vista  de la alcaldía mayor de Bogotá,  donde se  reitera la solicitud  de usuario y clave  de acceso  al aplicativo de Contratación a la vista  para realizar la publicación de los contratos , pero de acuerdo a la acción establecida,  se determina que  el correo  emitido por si solo no es una evidencia relevante ni suficiente para cumplir con la acción ya que los controles se implementaran  una vez se cuente con respuesta por parte del portal de contratación a la vista, y de acuerdo a  la mesa de trabajo con Subdirección de Gestión Corporativa  para el seguimiento del PMI del  14 de junio y 10 de julio  de 2023, se  evidencia Mediante radicado No. 2-2023-47628 del 28 de junio de 2023,  se remite a la Secretaría Jurídica comunicación solicitando usuario y contraseña de acceso al portal Contratación a la Vista.El proceso remite Memorando No 3-2023-7478 del 18 de octubre 2023, donde se solicita la revisión de las acciones suscritas por el proceso , evidenciando respuesta de la Secretaría Jurídica de la Alcaldía Mayor de Bogotá , No 2-2023.21460 del 11 de agosto de 2023 informando: “ Que por inconvenientes presentados en la plataforma no es posible asignar usuario , sin embargo se informa que la plataforma fue enlazada con SECOP II…”, lo que permite garantizar la información y publicación de la contratación de las entidades Distritales, y conforme a la acción establecida, esta oficina conceptúa la acción como cumplida.
</t>
    </r>
    <r>
      <rPr>
        <i/>
        <sz val="11"/>
        <color theme="1"/>
        <rFont val="Calibri"/>
        <family val="2"/>
        <scheme val="minor"/>
      </rPr>
      <t xml:space="preserve">
</t>
    </r>
    <r>
      <rPr>
        <sz val="11"/>
        <color theme="1"/>
        <rFont val="Calibri"/>
        <family val="2"/>
        <scheme val="minor"/>
      </rPr>
      <t>Mediante radicado No. 3-2023-7478 la Subdirección Administrativa allegó descripción de la gestión y los soportes respecto de la implementación de la acción los cuales fueron valorados según radicado No. 3-2023-9359 así: “</t>
    </r>
    <r>
      <rPr>
        <i/>
        <sz val="11"/>
        <color theme="1"/>
        <rFont val="Calibri"/>
        <family val="2"/>
        <scheme val="minor"/>
      </rPr>
      <t>El proceso remite Memorando No 3-2023-7478 del 18 de octubre 2023, donde se solicita la revisión de las acciones suscritas por el proceso , evidenciando respuesta de la Secretaría Jurídica de la Alcaldía Mayor de Bogotá , No 2-2023.21460 del 11 de agosto de 2023 informando: “ Que por inconvenientes presentados en la plataforma no es posible asignar usuario , sin embargo se informa que la plataforma fue enlazada con SECOP II…”, lo que permite garantizar la información y publicación de la contratación de las entidades Distritales, y conforme a la acción establecida, esta oficina conceptúa la acción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60%
CONCEPTO
La acción se conceptúa </t>
    </r>
    <r>
      <rPr>
        <b/>
        <sz val="11"/>
        <color theme="1"/>
        <rFont val="Calibri"/>
        <family val="2"/>
        <scheme val="minor"/>
      </rPr>
      <t>CUMPLIDA PARCIALMENTE - POR FUERA DE LOS TERMINOS – INEFECTIVA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</si>
  <si>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ANEXO CLAUSULADO- ARRENDAMIENTO.docx
ANEXO CLAUSULADO - CONSULTORIA e INTERVENTORIA, docx
Mesa de Trabajo PMI- Gestión Contractual  22112022.pdf
Acta de Reunión del 14 de junio y 10 de Julio de 2023
Memorando No . 3-2023-7478
Memorando No . 3-2023-9359
Memorando No 3-2023 7478.pdf
Evidencia PMI 291 Minutas de Contratos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con lo establecido en  la mesa de trabajo con Gestión Contractual  del 22 de noviembre de 2022 , la Subsecretaria de Gestión Corporativa  remite a través del  correo electrónico  del 3 de abril de 2023 los documentos CONTRATO DE CONSULTORÍA O DE INTERVENTORIA y CONTRATO DE ARRENDAMIENTO , los cuales cuentan con clausulas especificas para los procesos de contratación de Consultoría o Interventoría , al igual que de arrendamiento, dando cumplimiento con lo establecido en la acción en lo referente con la creación de las Minutas, pero no se aporta evidencias de la socializaciones las mismas como esta establecido en el indicador y de acuerdo a  la mesa de trabajo con Subdirección de Gestión Corporativa  para el seguimiento del PMI del  14 de junio y 10 de julio  de 2023  se mantiene  el mismo porcentaje de avance. Se remite memorando No 3-2023 7478 del 18 de octubre de 2023, donde se solicita la revisión de los soportes remitidos por el proceso entre los que se evidencia Clausula Contrato de consultoría o de interventoría, soporte que ya había sido valorado durante el seguimiento anterior, de igual manera se informa por parte del proceso que " Actualmente todos los contratos se suscriben directamente en la Plataforma SECOP y allí quedan contenidos los documentos e información relacionados con el mismo, razón por la cual las minutas no son necesarias y generan duplicidad, así mismo en este momento socializar las minutas resulta ineficiente y generaría desinformación toda vez que no tiene aplicabilidad" , valorada la información suministrada, se determina por parte de esta oficina la acción como cumplida
Mediante radicado No. 3-2023-7478 la Subdirección Administrativa allegó descripción de la gestión y los soportes respecto de la implementación de la acción los cuales fueron valorados según radicado No. 3-2023-9359 asi: "</t>
    </r>
    <r>
      <rPr>
        <i/>
        <sz val="11"/>
        <color theme="1"/>
        <rFont val="Calibri"/>
        <family val="2"/>
        <scheme val="minor"/>
      </rPr>
      <t>Se remite memorando No 3-2023 7478 del 18 de octubre de 2023, donde se solicita la revisión de los soportes remitidos por el proceso entre los que se evidencia Clausula Contrato de consultoría o de interventoría, soporte que ya había sido valorado durante el seguimiento anterior, de igual manera se informa por parte del proceso que " Actualmente todos los contratos se suscriben directamente en la Plataforma SECOP y allí quedan contenidos los documentos e información relacionados con el mismo, razón por la cual las minutas no son necesarias y generan duplicidad, así mismo en este momento socializar las minutas resulta ineficiente y generaría desinformación toda vez que no tiene aplicabilidad" , valorada la información suministrada, se determina por parte de esta oficina la acción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el HALLAZGO CERRADO.</t>
    </r>
  </si>
  <si>
    <r>
      <t xml:space="preserve">CORTE DEL SEGUIMIENTO
Diciembre de 2023
EVIDENCIA
</t>
    </r>
    <r>
      <rPr>
        <sz val="11"/>
        <color theme="1"/>
        <rFont val="Calibri"/>
        <family val="2"/>
        <scheme val="minor"/>
      </rPr>
      <t>Conciliación Incapacidades, pdf
Incapacidades 01 pieza publicitaria 
Publicación Importancia del reporte de las Incapacidades, pdf
Seguimiento Colpensiones, 2-2021-19987 pdf
Seguimiento Devoluciones de aportes, lxs</t>
    </r>
    <r>
      <rPr>
        <b/>
        <sz val="11"/>
        <color theme="1"/>
        <rFont val="Calibri"/>
        <family val="2"/>
        <scheme val="minor"/>
      </rPr>
      <t xml:space="preserve">
</t>
    </r>
    <r>
      <rPr>
        <sz val="11"/>
        <color theme="1"/>
        <rFont val="Calibri"/>
        <family val="2"/>
        <scheme val="minor"/>
      </rPr>
      <t>Seguimiento Esap 1, pdf
Seguimiento Esap 1, pdf
Acta de Reunión del 14 de junio y 10 de Julio de 2023
Memorando No . 3-2023-8213</t>
    </r>
    <r>
      <rPr>
        <b/>
        <sz val="11"/>
        <color theme="1"/>
        <rFont val="Calibri"/>
        <family val="2"/>
        <scheme val="minor"/>
      </rPr>
      <t xml:space="preserve">
</t>
    </r>
    <r>
      <rPr>
        <sz val="11"/>
        <color theme="1"/>
        <rFont val="Calibri"/>
        <family val="2"/>
        <scheme val="minor"/>
      </rPr>
      <t>Memorando No . 3-2023-9273
Radicado No 3-2024-xxx</t>
    </r>
    <r>
      <rPr>
        <b/>
        <sz val="11"/>
        <color theme="1"/>
        <rFont val="Calibri"/>
        <family val="2"/>
        <scheme val="minor"/>
      </rPr>
      <t xml:space="preserve">
UBICACION
</t>
    </r>
    <r>
      <rPr>
        <sz val="11"/>
        <color theme="1"/>
        <rFont val="Calibri"/>
        <family val="2"/>
        <scheme val="minor"/>
      </rPr>
      <t xml:space="preserve">https://sdht.sharepoint.com/:f:/s/OficinadeControlInterno/EhdFRfpXqYRErWovUc5OgMMBBVJ3pAGnXqKvJ2uEXBHfBg
</t>
    </r>
    <r>
      <rPr>
        <b/>
        <sz val="11"/>
        <color theme="1"/>
        <rFont val="Calibri"/>
        <family val="2"/>
        <scheme val="minor"/>
      </rPr>
      <t xml:space="preserve">
VALORACIÓN DE LAS EVIDENCIAS
</t>
    </r>
    <r>
      <rPr>
        <sz val="11"/>
        <color theme="1"/>
        <rFont val="Calibri"/>
        <family val="2"/>
        <scheme val="minor"/>
      </rPr>
      <t xml:space="preserve">El proceso en la mesa de trabajo adelantada el día 23 de mayo de 2023,  concilio que por competencia para  dar cumplimiento a la acción, la responsabilidad de su ejecución se traslada a la Subdirección Administrativa y conforme a lo establecido  en la mesa de trabajo con Subdirección de Gestión Corporativa  para el seguimiento del PMI del  14 de junio y 10 de julio  de 2023 no aporta evidencias que permitan determinar avances adicionales respecto de la acción  establecida  por tal motivo se mantiene con el mismo avance estimado del período anterior. Mediante radicado No. 3-2023-8343 la Subsecretaría de Coordinación Operativa solicita la eliminación de la acción PMI 387,  la cual fue valorada  segun radicado No. 3-2023-9280  determinando la  improcedencia de eliminar o conceptuar el cierre del hallazgo, manteniéndose en los siguientes términos: se aporta radicado No 3-2023-XXX  donde se evidencia  los cobros de mayores valores pagados en seguridad social y aportes de parafiscales fuero valorados  en el plan de mejoramiento de la contraloria y  Conforme a lo establcido en la mesa de trabajo con la Subsecretaria de Gestion Corporativa  la acion se conceptua como cumplida. </t>
    </r>
    <r>
      <rPr>
        <b/>
        <sz val="11"/>
        <color theme="1"/>
        <rFont val="Calibri"/>
        <family val="2"/>
        <scheme val="minor"/>
      </rPr>
      <t xml:space="preserve">
AVANCE PORCENTUAL
10</t>
    </r>
    <r>
      <rPr>
        <sz val="11"/>
        <color theme="1"/>
        <rFont val="Calibri"/>
        <family val="2"/>
        <scheme val="minor"/>
      </rPr>
      <t>0%</t>
    </r>
    <r>
      <rPr>
        <b/>
        <sz val="11"/>
        <color theme="1"/>
        <rFont val="Calibri"/>
        <family val="2"/>
        <scheme val="minor"/>
      </rPr>
      <t xml:space="preserve">
CONCEPTO
La acción se conceptúa:  CUMPLIDA- POR FUERA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</si>
  <si>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Archivo pdf Comunicación pago ARL POSITIVA
*Archivo pdf formato Dirección Distrital de Tesorería oficina gestión de ingresos
*Archivo pdf recibo individual de pagos Bancolombia 
*Archivo pdf correo COMPENSAR
*Archivo pdf  Resolución entidad ESAP 
*Archivo pdf  Radicado ICBF
*Archivo pdf comunicado PROTECCIÓN
*Archivo pdf comunicado EPS SANITAS
Memorando No . 3-2023-8213
Memorando No . 3-2023-9273
Radicado No 3-2024-XXX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establecida, al igual que no se esta cumpliendo con lo establecido en la mesa de trabajo con Gestión corporativa y Subdirección financiera  del  28 de noviembre de 2022  para el seguimiento del PMI, de aportar evidencias del acto administrativo de la devolución de aportes de seguridad social y parafiscales, que permitan determinar avances adicionales respecto de la acción, esta se mantiene con el mismo avance estimado del período anterior. Mediante radicado No. 3-2023-8343 la Subsecretaría de Coordinación Operativa solicita la eliminación de la acción PMI 388,  la cual fue valorada  segun radicado No. 3-2023-9280  determinando la  improcedencia de eliminar o conceptuar el cierre del hallazgo, manteniéndose en los siguientes términos: se aporta radicado No 3-2023-XXX  donde se evidencia  los cobros de mayores valores pagados en seguridad social y aportes de parafiscales fuero valorados  en el plan de mejoramiento de la contraloria y  Conforme a lo establcido en la mesa de trabajo con la Subsecretaria de Gestion Corporativa  la acion se conceptua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POR FUERA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</si>
  <si>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2-2022-32911 Solicitud CVP paf.
3-2021-05754  Modificación Plan de Mejoramiento 
Estado Legalización Mejoramiento de Vivienda, paf.
Acta de la mesa de trabajo con la Subsecretaria de Gestión Financiera del 12 de julio de 2023  
3-2023-8915, pdf
Carpeta PMI 397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4. CVP 2013-Lourdes-Santa Fe-Hab 1.
ACTA LIQUIDACION PROYECTO.
Documentación 140 hogares beneficiarios.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 establecido en la mesa de trabajo con la Subsecretaria de Gestión Financiera del 12 de julio de 2023, se suministra por parte del proceso memorando 2-2022-32911 del 2 de junio de 2022, dirigido a la Caja de Vivienda Popular  solicitando información  del programa de mejoramiento de vivienda  vigencia 2013 y 2014,   referenciando  140  actas por subsanar dentro del proceso de legalización contable que adelanta la secretaria, al igual  que  documento titulado " Estado Legalización Subsidio Distrital de Vivienda en Especie en la Modalidad de Mejoramiento Habitacional de Vivienda",  donde se relaciona 802 subsidios de mejoramiento de vivienda de la vigencia 2013 y 2014 de los cuales 662 cumplen los criterios de legalización,, de igual manera  y de acuerdo a lo concertado en la mesa de trabajo se amplia la fecha final para el cumplimiento de la acción,  para el 15 de octubre de 2023. Para el seguimiento del mes de diciembre el Proceso no aporta evidencias del cumplimiento de la acción., por tal motivo esta permanece en los mismos términos del seguimiento anterior. El proceso aporta para el presente seguimiento radicado No 3-2023-8915 del 7 de diciembre de 2023, por medio del cual se reporta y se relacionan las evidencias del monitoreo realizado a las acciones vigentes a cargo de la subdirección de recursos públicos, evidenciando memorando No 3-2023-5677 del 10 de agosto de 2023 en el cual se relaciona 324 subsidios que cumplen con los criterios de legalización correspondientes a la vigencia 2013 y 2014 , al igual que las actas de liquidación y conforme a la acción establecida, de los 1143 subsidios de mejoramiento habitacional  se han legalizado a la fecha 986. 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mismo estado del período anterior. Mediante radicado No. 3-2023-8915 la Subdirección de Recursos Públicos allegó descripción de la gestión y los soportes respecto de la implementación de la acción los cuales fueron valorados según radicado No. 3-2024-111 así: “</t>
    </r>
    <r>
      <rPr>
        <i/>
        <sz val="11"/>
        <color theme="1"/>
        <rFont val="Calibri"/>
        <family val="2"/>
        <scheme val="minor"/>
      </rPr>
      <t>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mismas condiciones del período anterior.”mas condiciones del período anterior.</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86%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EN EJECUCION- CON AVANCE - POR FUERA DE LOS TÉRMINOS y el HALLAZGO ABIERTO.
RECOMENDACIONES
</t>
    </r>
    <r>
      <rPr>
        <sz val="11"/>
        <color theme="1"/>
        <rFont val="Calibri"/>
        <family val="2"/>
        <scheme val="minor"/>
      </rPr>
      <t>1. Allegar los soportes o comprobantes contables que demuestren que el saldo de la cuenta contable 19080102 presenta un saldo razonable o se hayan realizado las legalizaciones que correspondan.
2. Revisar conjuntamente entre la Subsecretaría de Gestión Financiera y la Subdirección Financiera el estado de la cuenta contable.
3. Actuar de manera prioritaria para atender de fondo las recomendaciones toda vez que han transcurrido 4 años sin lograr el propósito esperado.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</si>
  <si>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de reunión  No 11 del 4 de noviembre de 2021 
Acta de reunión No 12 del 9 de diciembre de 2021.
Acta de Reunión No 13 del  1 de febrero de 2022,  
2-2022-32911 Solicitud CVP paf.
3-2021-05754  Modificación Plan de Mejoramiento 
Estado Legalización Mejoramiento de Vivienda, paf.
Acta de la mesa de trabajo con la Subsecretaria de Gestión Financiera del 12 de julio de 2023.  
3-2023-8915, pdf
Carpeta PMI 398
Radicado No 3-2023-8915
3-2023-3244_SRPConv. Com. Sostenibilidad Contable.
3-2023-4051_SRP Rta 3-2023-3619.
3-2023-5204_SRP Rta 3-2023-4655
3-2023-5677_SRP Legalización Subsidios
Correo Solicitud legalización 08062023
Subsidios Legalizados Mejoramiento de Vivienda 2014.
CVP 2014-El Espino-Ciudad Bolivar-Hab 1
ACTA LIQUIDACION
Documentación 15 hogares beneficiarios.
Radicado No 3-2023-8915
3-2023-3244_SRPConv. Com. Sostenibilidad Contable
3-2023-4051_SRP Rta 3-2023-3619
3-2023-5204_SRP Rta 3-2023-4655
3-2023-5677_SRP Legalización Subsidios
Correo Solicitud legalización 08062023 
Subsidios Legalizados Mejoramiento de Vivienda 2014
CVP 2014-El Espino-Ciudad Bolivar-Hab 1
ACTA LIQUIDACION
Documentación 15 hogares beneficiarios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 establecido en la mesa de trabajo con la Subsecretaria de Gestión Financiera del 12 de julio de 2023, se suministra por parte del proceso memorando 2-2022-32911 del 2 de junio de 2022, dirigido a la Caja de Vivienda Popular  solicitando información  del programa de mejoramiento de vivienda  vigencia 2013 y 2014   con referente a  140  actas por subsanar dentro del proceso de legalización contable que adelanta la secretaria, lo mismo que  documento titulado " Estado Legalización Subsidio Distrital de Vivienda en Especie en la Modalidad de Mejoramiento Habitacional de Vivienda",  donde se relaciona 802 subsidios de mejoramiento de vivienda de la vigencia 2013 y 2014 de los cuales 662 cumplen los criterios de legalización, documentos  que de acuerdo con la meta establecida por  el proceso,  permiten determinar  un porcentaje de avance. Para el seguimiento del mes de diciembre el Proceso no aporta evidencias del cumplimiento de la acción., por tal motivo esta permanece en los mismos términos del seguimiento anterior. El proceso aporta para el presente seguimiento radicado No 3-2023-8915 del 7 de diciembre de 2023, por medio del cual se reporta y se relacionan las evidencias del monitoreo realizado a las acciones vigentes a cargo de la subdirección de recursos públicos, evidenciando memorando No 3-2023-5677 del 10 de agosto de 2023 en el cual se relaciona 15  subsidios que cumplen con los criterios de legalización correspondientes a la vigencia 2014 , al igual que las actas de liquidación correspondientes y conforme a la acción establecida, de los 348 subsidios de mejoramiento habitacional  se han legalizado a la fecha 155. Mediante radicado No. 3-2023-8915 se remitieron avances y soportes respecto de la implementación de la accion lo cual fue valorado por la Oficina de Control Interno comunicando los resultados mediante radicado No. 3-2024-111 con el cual se ratificó el mismo estado del período anterior. Mediante radicado No. 3-2023-8915 la Subdirección de Recursos Públicos allegó descripción de la gestión y los soportes respecto de la implementación de la acción los cuales fueron valorados según radicado No. 3-2024-111 así: “</t>
    </r>
    <r>
      <rPr>
        <i/>
        <sz val="11"/>
        <color theme="1"/>
        <rFont val="Calibri"/>
        <family val="2"/>
        <scheme val="minor"/>
      </rPr>
      <t>Se aportan comunicaciones internas que evidencian las gestiones que se vienen realizando para la reconstrucción de los expedientes de 186 SDVE de 2014 así como radicado 3-2023-5677 con el cual se solicitó a la Subdirección Financiera la legalización de 324 subsidios distritales de vivienda en la modalidad de Mejoramiento Habitacional de Vivienda por una cuantía de $3.445.119.000. Sin embargo, los soportes adolecen de registros idóneos que permitan comprobar que la cuantía por valor de $28,067,842,800 haya sido normalizada, depurada o legalizada, o que los 186 subsidios hayan sido reconocidos contablemente, razón por la cual se mantiene el estado en las mismas condiciones del período anterior”.</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45%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EN EJECUCION - CON AVANCE - POR FUERA DE LOS TÉRMINOS y el HALLAZGO ABIERTO.
RECOMENDACIONES
</t>
    </r>
    <r>
      <rPr>
        <sz val="11"/>
        <color theme="1"/>
        <rFont val="Calibri"/>
        <family val="2"/>
        <scheme val="minor"/>
      </rPr>
      <t xml:space="preserve">1. Allegar los soportes o comprobantes contables que demuestren que el saldo de la cuenta contable 19080102 presenta un saldo razonable o se hayan realizado las legalizaciones que correspondan.
2. Revisar conjuntamente entre la Subsecretaría de Gestión Financiera y la Subdirección Financiera el estado de la cuenta contable.
3. Actuar de manera prioritaria para atender de fondo las recomendaciones toda vez que han transcurrido 4 años sin lograr el propósito esperado.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</si>
  <si>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Solicitud de mesa de trabajo, pdf
Mesa de Trabajo PMI - Gestión Contractual 22112022.pdf
Acta de Reunión del 14 de junio y 10 de Julio de 2023
Memorando No . 3-2023-7773
Memorando No . 3-2023-8674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Como evidencia de la gestión adelantada por el proceso  para cumplir con la acción, se aporta  copia de correo electrónico del 24 de mayo de 2022 donde la Subdirección administrativa realiza la solicitud   de una Mesa de trabajo para la actualización de la Matriz de Riesgos de Gestión y Corrupción a la  Subdirección de programas y Proyectos ,  pero de acuerdo al indicador  establecido por el proceso se debe aportar  dos actas  debidamente formalizadas y conforme a lo establecido en la mesa de trabajo del 14 de junio y 10 de Julio de 2023 ,los documentos aportados no cumplen con estos criterios,  por tal motivo la acción continua en los mismos términos del seguimiento anterior. Mediante radicado No. 3-2023-7773, Según la comunicación, los riesgos asociados se encuentran publicados en el denominado “Mapa Interactivo” lo cual fue verificado encontrando el documento “MR Gestion contractual V11” en la ruta Procesos de apoyo/ Gestión contractual / Riesgos. Dentro del documento se encontraron los riesgos FT-RG 02, FT-RG 04, FT-RG 05 y FT-RG 06 asociados a la supervisión contractual, lo cual resulta suficiente para conceptuar el cumplimiento de la acción
 </t>
    </r>
    <r>
      <rPr>
        <b/>
        <sz val="11"/>
        <color theme="1"/>
        <rFont val="Calibri"/>
        <family val="2"/>
        <scheme val="minor"/>
      </rPr>
      <t>AVANCE PORCENTUA</t>
    </r>
    <r>
      <rPr>
        <sz val="11"/>
        <color theme="1"/>
        <rFont val="Calibri"/>
        <family val="2"/>
        <scheme val="minor"/>
      </rPr>
      <t xml:space="preserve">L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POR FUERA DE LOS TERMINOS y el HALLAZGO CERRADO.
</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Implementar las acciones de manera más temprana para que quede gestionada dentro de los tiempos programados.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</si>
  <si>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EVIDENCIA
Solicitud de mesa de trabajo, pdf
Mesa de Trabajo PMI - Gestión Contractual 22112022.pdf
Acta de Reunión del 14 de junio y 10 de Julio de 2023
Memorando No . 3-2023-7773
Memorando No . 3-2023-8674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Se aporta  copia de correo electrónico del 24 de mayo de 2022 donde la Subdirección administrativa realiza la solicitud   de una Mesa de trabajo para la actualización de la Matriz de Riesgos de Gestión y Corrupción a la  Subdirección de programas y Proyectos , como evidencia de la gestión adelantada por el proceso  para cumplir con la acción,  pero de acuerdo al indicador  establecido por el proceso se debe aportar  dos actas  debidamente formalizadas y los documentos aportados no cumplen con los criterios establecidos  y conforme a lo establecido en la mesa de trabajo del 14 de junio y 10 de Julio de 2023 ,los documentos aportados no cumplen con estos criterios,  por tal motivo la acción continua en los mismos términos del seguimiento anterior. Mediante radicado No. 3-2023-7773, según la comunicación, los riesgos asociados se encuentran publicados en el denominado “Mapa Interactivo” lo cual fue verificado encontrando el documento “MR Gestion contractual V11” en la ruta Procesos de apoyo/ Gestión contractual / Riesgos. Dentro del documento se encontraron los riesgos FT-RG 02, FT-RG 04, FT-RG 05 y FT-RG 06 asociados a la supervisión contractual, lo cual resulta suficiente para conceptuar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t>
    </r>
    <r>
      <rPr>
        <b/>
        <sz val="11"/>
        <color theme="1"/>
        <rFont val="Calibri"/>
        <family val="2"/>
        <scheme val="minor"/>
      </rPr>
      <t xml:space="preserve"> CUMPLIDA - POR FUERA DE LOS TERMINOS y el HALLAZGO CERRADO.</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Implementar las acciones de manera más temprana para que quede gestionada dentro de los tiempos programados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</si>
  <si>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 -Gestión Contractual 22112022.pdf.  
Acta de Reunión del 14 de junio y 10 de Julio de 2023
Memorando No . 3-2023-8213
Memorando No . 3-2023-9273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Al presente seguimiento no se cuenta con información documentada que demuestre avances respecto de la acción y conforme a lo establecido en la mesa de trabajo adelantada con el proceso  el  14 de junio y 10 de Julio de 2023, se mantiene el mismo porcentaje del período anterior. Mediante radicado No. 3-2023-8343  y Valorada la justificación expresada, se acepta la eliminación de la acción con el estado de avance al último seguimiento, se califica la acción como INEFECTIVA y se cierra el hallazgo, toda vez que con la expedición de la Resolución SDHT No. 910 del 3 de noviembre del 2023, quedó sin vigencia la Resolución SDHT No. 466 de 2020 quedando suprimido el Comité de Adquisiciones.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ELIMINADA del plan de Mejoramiento Institucional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</si>
  <si>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EVIDENCIAS</t>
    </r>
    <r>
      <rPr>
        <sz val="11"/>
        <color theme="1"/>
        <rFont val="Calibri"/>
        <family val="2"/>
        <scheme val="minor"/>
      </rPr>
      <t xml:space="preserve">
a. PG03-FO387 v5. Solicitud modificación Procedimiento Evaluación de Desempeño, xlsx.
b.  PS01-PR12,  Evaluación de Desempeño Laboral EDL V2. doc.
c. Acta Mesa de Trabajo del 2022 de noviembre de 2022. Proceso de Gestión del Talento Humano.
d. Acta de Reunión del 14 de junio y 10 de Julio de 2023
Memorando No . 3-2023-7478
Memorando No . 3-2023-9359
Memorando No 3-2023 7478
Evidencia PMI 527 PS01-PR12 Procedimiento Evaluación del Desempeño Laboral V2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22 de noviembre de 2022 se realizó mesa de trabajo con el proceso de Gestión de Talento Humano para verificar los avances según quedó documentado en el acta correspondiente. en la cual se estableció  que no se cuenta con información documentada que demuestre avances respecto de la acción establecida; continuando con el proceso de seguimiento  se realizo mesas de trabajo con la Subsecretaria de Gestión Corporativa los días 14 de junio y 10 de Julio de 2023, donde se verificó en el denominado "Mapa Interactivo" comprobando que a la fecha el Procedimiento PS01-PR12 Evaluación del Desempeño Laboral  se encuentra en la versión 1 del 18 de mayo de 2017, evidenciando que no esta actualizado conforme lo establece la acción, razón por la cual se mantiene el mismo porcentaje del período anterior; C</t>
    </r>
    <r>
      <rPr>
        <i/>
        <sz val="11"/>
        <color theme="1"/>
        <rFont val="Calibri"/>
        <family val="2"/>
        <scheme val="minor"/>
      </rPr>
      <t>onforme a lo establecido en el memorando 3-2023-7478 del 18 de octubre de 2023 se aporta Procedimiento PS01-PR12 Evaluación del Desempeño Laboral V2 del 18 de septiembre de 2023 actualizado, evidenciando la inclusión de la evaluación de los Acuerdos de Gestión de los gerentes públicos y el instrumento de evaluación del desempeño laboral para los empleados de carrera administrativa , y verificada la ruta sig/Mapa Interactivo / Apoyo /Gestión de Talento Humano, este se encuentra registrado y disponible para su consulta por lo que esta oficina conceptúa la acción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</si>
  <si>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 Carpeta Acta de aprobación
b. Levantamiento de Requerimientos    
c. Publicación Mapa Interactivo, jpeg
d. Memorando interno No 3-2022-7257
e. Mesa de Trabajo PMI -Oficina de Comunicaciones , 23112022.pdf.  
f. Acta de Reunión del 17 de Julio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 comunicado en el memorando No   3-2022-7257 del 25 de noviembre de 2022 el proceso aporta 4 carpetas denominadas “   Acta de aprobación, Levantamiento de Requerimientos,  Publicación Mapa Interactivo y   Publicación en masivo”  en la cuales reposan los documentos necesarios para la elaboración del Plan Estratégico de Comunicaciones conforme a lo establecido en el instructivo PG02-IN43-V3 , pero de acuerdo a los lineamientos establecidos en el instructivo  en la carpeta denominada “ Publicación en masivo” no se aporta documentos o soportes de la socialización a todos los funcionarios por los diferentes canales de comunicación con los que cuenta la entidad, y c conforme a lo establecido en la mesa de trabajo del 17 de Julio de 2023, se otorga un porcentaje de cumplimiento del 75%., Mediante radicado No. 3-2023-7679 la Oficina Asesora de Comunicaciones allegó descripción de la gestión y los soportes respecto de la implementación de la acción los cuales fueron valorados en la mesa de trabajo del 3 de noviembre de 2023 y según radicado No. 3-2023-7982  conceptuándola como cumplida 
</t>
    </r>
    <r>
      <rPr>
        <b/>
        <sz val="11"/>
        <color theme="1"/>
        <rFont val="Calibri"/>
        <family val="2"/>
        <scheme val="minor"/>
      </rPr>
      <t>AVANCE PORCENTUA</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HALLAZGO CERRADO</t>
    </r>
    <r>
      <rPr>
        <sz val="11"/>
        <color theme="1"/>
        <rFont val="Calibri"/>
        <family val="2"/>
        <scheme val="minor"/>
      </rPr>
      <t xml:space="preserve">
.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</si>
  <si>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 Memorando interno No 3-2022-7257
b. Carpeta Publicación en masivo
c. Mesa de Trabajo PMI -Oficina de Comunicaciones, 23112022.pdf.  
d. Acta de Reunión del 17 de Julio de 2023
e. Memorando 3-2023- 7679
f. Acta mesa de trabajo  del 3 de noviembre de 2023 
</t>
    </r>
    <r>
      <rPr>
        <b/>
        <sz val="11"/>
        <color theme="1"/>
        <rFont val="Calibri"/>
        <family val="2"/>
        <scheme val="minor"/>
      </rPr>
      <t xml:space="preserve">
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aporta como evidencia la carpeta titulada “Publicación en masivo”, la cual una vez verificada  no cuenta con documentos o soportes que permitan determinar que se adelanto la socialización del  Plan Estratégico de Comunicaciones a los funcionarios de la entidad a través de correo masivo o de los canales de comunicación con los que cuenta la entidad, Mediante radicado No. 3-2023-7679 la Oficina Asesora de Comunicaciones allegó descripción de la gestión y los soportes respecto de la implementación de la acción los cuales fueron valorados en la mesa de trabajo del 3 de noviembre de 2023,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</si>
  <si>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 08 Febrero Acta Consejo Editorial, docx, b. 1_junio-comite editorial, pdf, c. 13  Sep- Comité editorial, pdf, d, . 16_Mayo-comite editorial, pdf, e, 17_ marzo Consejo Editorial f: 18  Jul_Reunio de Equipo, pdf g. 250122_ Reunión temas puntuales. docx, h. 26 Abril-Comité Editorial, pdf i. 30 ag0 2022-Comite Editorial, pdf, j, Comité editorial-12 OCT,pdf, 
b. Memorando interno No 3-2022-7257, Mesa de Trabajo PMI -Oficina de Comunicaciones, 23112022.pdf.  
c.  Acta de Reunión del 17 de Julio de 2023
d. Memorando 3-2023- 7679
e.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y de acuerdo a lo establecido en el  memorando 3-2022- 7257 se aporta actas del comité editorial de los  meses de enero, febrero, marzo , abril, mayo, junio, julio, agosto, septiembre y octubre de 2022, pero de acuerdo a la fecha de inicio de la acción establecida por el proceso, el acta del mes de enero no es procedente ya que esta por fuera de las fechas establecidas y de acuerdo con la meta de 11 actas, no se puede determinar el cumplimiento de la acción hasta que  se evidencia las actas  de  los Comités editoriales  de los meses de noviembre y diciembre de 2022 , Conforme a lo establecido  en el memorando 3-2023- 7679, se aporta el link para el acceso a las actas del comité editorial  de los meses de noviembre y diciembre de 2022,  y de acuerdo con lo establecido en la mesa de trabajo del 3 de noviembre de 2023,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</si>
  <si>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interno No 3-2022-7257
Mesa de Trabajo PMI -Oficina de Comunicaciones, 23112022.pdf.  
Acta de Reunión del 17 de Julio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los resultados de la mesa de trabajo con la Oficina de Comunicaciones para el seguimiento del PMI, del  23 de noviembre de 2022  donde se informa por parte del proceso que no se cuenta con avance en la ejecución de la acción, de igual manera se aporta  memorando No 3-2022-7257 del 25 de noviembre de 2022 donde se solicita cambiar la fecha de cumplimiento de la acción para el 3 de febrero de 2023, argumentado que a la fecha no se ha pedido tramitar su aprobación en la instancia de coordinación adecuada  y que una vez verificado en el instrumento denominado "Mapa Interactivo" se constato que la política de comunicaciones no se encuentra actualizada, de igual manera  y conforme a lo establecido  en la mesa de trabajo del  17 de Julio de 2023, la acción continua con el mismo porcentaje de avance  hasta cuando se aporte la Política de Comunicaciones actualizada.
Conforme a los resultados de la mesa de trabajo con la Oficina de Comunicaciones para el seguimiento del PMI, del  3 de noviembre de 2023, y  el memorando 3-2023- 7679, donde se aporta el link para el acceso a la Política de Comunicaciones  Actualizada y aprobada en el comité directivo  con fecha del  mes de noviembre de 2023, al igual que soportes de la difusión y socialización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POR FUERA DE LOS TERMINOS y HALLAZGO CERRADO   </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</si>
  <si>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interno No 3-2022-7257
Mesa de Trabajo PMI -Oficina de Comunicaciones , 23112022.pdf.  
Acta de Reunión del 17 de Julio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 informado a través del memorando No 3-2022-7257 del 25 de noviembre de 2022 donde se solicita cambiar la fecha de cumplimiento de la acción para el 3 de febrero de 2023, argumentado que a la fecha no se ha pedido tramitar la aprobación de la Política de Comunicaciones en la instancia de coordinación adecuada, y conforme a lo establecido  en la mesa de trabajo del  17 de Julio de 2023,  la acción continua en los mismos términos hasta cuando se cuente con la Política de Comunicaciones aprobada, Conforme a los resultados de la mesa de trabajo con la Oficina de Comunicaciones para el seguimiento del PMI, del  3 de noviembre de 2023, y  el memorando 3-2023- 7679, donde se aporta el link para el acceso a la Política de Comunicaciones  Actualizada y aprobada en el comité directivo  con fecha del  mes de noviembre de 2023, al igual que soportes de la difusión y socialización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HALLAZGO CERRADO  </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</si>
  <si>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 PG02-PR03 Comunicación externa, V13, Doc.
b.  PG02-PR17 Procedimiento Comunicación Interna V4, doc.
c.  PG02-PR19 Comunicación comunitaria Versión 6, doc.
d. PG02-PR18 Comunicación digital,   
e. Manual de Uso de Imagen
f. Memorando interno No 3-2022-7257 
g. Mesa de Trabajo PMI -Oficina de Comunicaciones , 23112022.pdf.  
h. Acta de Reunión del 17 de Julio de 2023
i, Memorando 3-2023- 7679
j,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presente seguimiento se  verificó en el instrumento denominado "Mapa Interactivo" evidenciando que los documentos "  Proceso Comunicaciones públicas y estratégicas PG02-CP01-V12 , el Instructivo  para actualizar canales virtuales PG02-IN38 ,V2, Instructivo  para actualizar canales virtuales PG02-IN38, V2   Instructivo para la elaboración del Plan estratégico de comunicaciones de la SDHT, PG02-IN43- V3,  Guía para la actualización de contenidos en la sede electrónica - Menú de transparencia y acceso a la información pública  PG02-IN52-V3,  Protocolo para firma de los correos oficiales de la entidad   PG02-PT08- V4,  Certificación de Información PG02-FO319  -V6,  Planilla de Ingreso y salida de equipos de la Oficina Asesora de Comunicaciones  PG02-FO347 -V3,  Matriz de Plan estratégico de comunicaciones de la SDHT    PG02-FO371 -V3,  Temario comité editorial  PG02-FO463 -V2,  Consentimiento uso de imagen  PG02-FO553 -  V3, y Plantilla PPT  PG02-FO751 -  20/12/2022   -V4" ,  se encuentran  formalmente adoptados y  dispuestos para la consulta en la ruta Z:\MAPA INTERACTIVO\Listado Maestro de Documentos\Comunicaciones. y de acuerdo a la acción establecida se cuenta a la fecha con 17 de los  18  documentos del listado maestro,  actualizados. Conforme a los resultados de la mesa de trabajo con la Oficina de Comunicaciones para el seguimiento del PMI, del  3 de noviembre de 2023, y  el memorando 3-2023- 7679, donde se aporta el link para el acceso al mapa interactivo /Estratégicos/ comunicaciones, evidenciando los 14 documentos asociados al proceso de comunicaciones debidamente  actualizados, aprobados y dispuestos para su consulta,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t>
    </r>
    <r>
      <rPr>
        <b/>
        <sz val="11"/>
        <color theme="1"/>
        <rFont val="Calibri"/>
        <family val="2"/>
        <scheme val="minor"/>
      </rPr>
      <t xml:space="preserve"> CUMPLIDA – POR FUERA DE LOS TERMINOS y HALLAZGO CERRADO  </t>
    </r>
    <r>
      <rPr>
        <sz val="11"/>
        <color theme="1"/>
        <rFont val="Calibri"/>
        <family val="2"/>
        <scheme val="minor"/>
      </rPr>
      <t xml:space="preserve">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</si>
  <si>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 -Gestión de Talento Humano , 22112022.pdf.  
Acta  mesa de trabajo del 14 de junio y 10 de julio de 2023 
Memorando No . 3-2023-7478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establecida,  y de acuerdo a los resultados de la mesa de trabajo con la Subsecretaria de Gestión Corporativa para el seguimiento del PMI del  14  de junio 2023, se continua con el mismo avance estimado del período anterior  ya que  una vez verificado en el instrumento denominado "Mapa Interactivo" No se evidencia el procedimiento de liquidación de nomina actualizado. </t>
    </r>
    <r>
      <rPr>
        <i/>
        <sz val="11"/>
        <color theme="1"/>
        <rFont val="Calibri"/>
        <family val="2"/>
        <scheme val="minor"/>
      </rPr>
      <t>Conforme a lo establecido en el memorando 3-2023-7478 del 18 de octubre de 2023 se aporta “Procedimiento PS01-PR01 Liquidación de nómina, aportes al fondo de cesantías público y pago mensual por concepto de seguridad social y parafiscales V7 “ del 19 de septiembre de 2023 en el cual se implementa controles para la liquidación de nómina, y verificada la ruta sig/Mapa Interactivo / Apoyo /Gestión de Talento Humano, este se encuentra registrado y disponible para su consulta, por lo que esta oficina conceptúa la acción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</si>
  <si>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 -Gestión de Talento Humano , 22112022.pdf.  
Acta  mesa de trabajo del 14 de junio y 10 de julio de 2023 
Memorando No . 3-2023-7478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establecida,  y de acuerdo a los resultados de la mesa de trabajo con la Subsecretaria de Gestión Corporativa para el seguimiento del PMI del  14  de junio 2023 , se continua con el mismo avance estimado del período anterior  ya que  una vez verificado en el instrumento denominado "Mapa Interactivo" No se evidencia el procedimiento de liquidación de nomina actualizado. Conforme a lo establecido en el memorando 3-2023-7478 del 18 de octubre de 2023 se aporta “Procedimiento PS01-PR01 Liquidación de nómina, aportes al fondo de cesantías público y pago mensual por concepto de seguridad social y parafiscales V7 “ del 19 de sep - tiembre de 2023 en el cual se implementa controles para la liquidación de nómina, y verificada la ruta sig/Mapa Interactivo / Apoyo /Gestión de Talento Humano, este se encuentra registrado y disponible para su consulta, por lo que esta oficina conceptúa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</si>
  <si>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 -Gestión de Talento Humano , 22112022.pdf.  
Acta  mesa de trabajo del 14 de junio y 10 de julio de 2023 
Memorando No . 3-2023-7478
Memorando No . 3-2023-9359
Memorando No 3-2023 7478.pdf
Evidencia PMI 544- 544-A Y 544-B, PS01-PR01 Procedimiento Liquidación de nómina, aportes al fondo de cesantías público y pago
mensual por concepto de seguridad social y parafiscales V7
Memorando 3-2023-9743
ANX-2023-9925_4.pdf Acta de Socialización del 25 de septiembre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El proceso para el presente seguimiento no aporta evidencias que permitan determinar avances adicionales respecto de la acción  establecida,  y de acuerdo a los resultados de la mesa de trabajo con la Subsecretaria de Gestión Corporativa para el seguimiento del PMI del  14  de junio 2023, se continua con el mismo avance estimado del período anterior  ya que  una vez verificado en el instrumento denominado "Mapa Interactivo" No se evidencia el procedimiento de liquidación de nomina actualizado.  Conforme a lo establecido en el memorando 3-2023-7478 del 18 de octubre de 2023 se aporta “Procedimiento PS01-PR01 Liquidación de nómina, aportes al fondo de cesantías público y pago mensual por concepto de seguridad social y parafiscales V7 “ del 19 de septiembre de 2023 en el cual se implementa controles para la liquidación de nómina, y verificada la ruta sig/Mapa Interactivo / Apoyo /Gestión de Talento Humano, este se encuentra registrado y disponible para su consulta. No obstante, no se aportan evidencias de su socialización pero al encontrarse en el mapa interactivo se homologa como una manera de socializar el procedimiento.
</t>
    </r>
    <r>
      <rPr>
        <i/>
        <sz val="11"/>
        <color theme="1"/>
        <rFont val="Calibri"/>
        <family val="2"/>
        <scheme val="minor"/>
      </rPr>
      <t>Conforme a lo establecido en el memorando 3-2023-7478 del 18 de octubre de 2023 se aporta “Procedimiento PS01-PR01 Liquidación de nómina, aportes al fondo de cesantías público y pago mensual por concepto de seguridad social y parafiscales V7 “ del 19 de sep - tiembre de 2023 en el cual se implementa controles para la liquidación de nómina, y verificada la ruta sig/Mapa Interactivo / Apoyo /Gestión de Talento Humano, este se encuentra registrado y disponible para su consulta. No obstante, no se aportan evidencias de su socialización pero al encontrarse en el mapa interactivo se homologa como una manera de socializar el procedimiento.</t>
    </r>
    <r>
      <rPr>
        <sz val="11"/>
        <color theme="1"/>
        <rFont val="Calibri"/>
        <family val="2"/>
        <scheme val="minor"/>
      </rPr>
      <t>” Mediante radicado No. 3-2023-9743 la Subsecretaria de Gestión Corporativa allegó descripción de la gestión y los soportes respecto de la implementación de la acción los cuales fueron valorados según radicado No. 3-2024-148 así: “Conforme a lo establecido en el memorando 3-2023-7478 del 18 de octubre de 2023 se aporta “</t>
    </r>
    <r>
      <rPr>
        <i/>
        <sz val="11"/>
        <color theme="1"/>
        <rFont val="Calibri"/>
        <family val="2"/>
        <scheme val="minor"/>
      </rPr>
      <t>Procedimiento PS01-PR01 Liquidación de nómina, aportes al fondo de cesantías público y pago mensual por concepto de seguridad social y parafiscales V7 “ del 19 de sep - tiembre de 2023 en el cual se implementa controles para la liquidación de nómina, y verificada la ruta sig/Mapa Interactivo / Apoyo /Gestión de Talento Humano, este se encuentra registrado y disponible para su consulta, conforme a lo establecido en el memorando 3-2023-9743 del 28 de diciembre de 2023 se aporta Acta de Reunión el 25 de septiembre de 2023 donde se adelanta la socialización al equipo de nómina y responsables de ingresos y retiros, la actualización del procedimiento de nómina PS01-PR01 Procedimiento liquidación nómina aportes seguridad social, parafiscales V7, y conforme a lo establecido en el radicado No. 3-2023-9359, la acción se conceptuó como cumplida pero se retira la alerta y la recomendación.”</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el HALLAZGO CERRADO.</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</si>
  <si>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OBLIGACION 4 SOLICITUD ACTUALIZACION_BAJA DE BIENES .pdf
Acta  mesa de trabajo del 14 de junio y 10 de julio de 2023 
Memorando No . 3-2023-7478
Memorando No . 3-2023-9359
Memorando No . 3-2023-8475
Procedimiento para la Baja de Bienes, V6
Memorando No . 3-2023-9300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Dentro de los documentos aportados se evidencia  formato " Solicitud, Creación,  Anulación o Modificación de documentos , donde  el proceso de Gestión de Bienes , servicios e infraestructura solicita la modificación del "Procedimiento baja de bienes  PS02-PR05, V5" , en relación con la solicitud para que se incluya  los lineamientos ambientales para la baja de bienes  y disposición  final, de igual manera se verificó en el instrumento denominado "Mapa Interactivo" evidenciando que  el  Procedimiento baja de bienes  PS02-PR05, V6, no se encuentra actualizado y formalmente adoptado para la consulta en la ruta Z:\MAPA INTERACTIVO\Apoyo \Gestión de Bienes , servicios e infraestructura,,  y conforme a lo establecido en la mesa de trabajo con la Subsecretaria de Gestión Corporativa para el seguimiento del PMI del  14  de junio 2023,  se establece un porcentaje de avance por el tramite de la solicitud. </t>
    </r>
    <r>
      <rPr>
        <i/>
        <sz val="11"/>
        <color theme="1"/>
        <rFont val="Calibri"/>
        <family val="2"/>
        <scheme val="minor"/>
      </rPr>
      <t xml:space="preserve">Conforme a lo establecido en el memorando 3-2023-7478 del 18 de octubre de 2023 , Se aporta el procedimiento PS02-PR05 "Baja de Bienes” V6 del 25 agosto de 2023 en cuyos numerales 17 y 18 se establecen criterios y lineamientos respecto de los RAEEs y cuya actualización y disponibilidad de consulta se comprobó en la ruta sig./Mapa Interactivo / Apoyo /Gestión Tecnológica, con lo cual es factible conceptuar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CUMPLIDA-POR FUERA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</si>
  <si>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PMI-Gestión Documental 22112022.pdf
Acta  mesa de trabajo del 14 de junio y 10 de julio de 2023 
Memorando No . 3-2023-8213
Memorando No . 3-2023-9273
Radicado No 3-2024-XXX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los compromisos establecidos en la mesa de trabajo para la consolidación y recepción de soportes  de cada una de las acciones del PMI llevada a cabo en el mes de junio  de 2023, entre la oficina Asesora de Control Interno y el Proceso de Gestión Documental, para el presente  seguimiento no se aportaron evidencias que permitan determinar avances respecto de la acción planteada por lo que se mantiene el mismo porcentaje de avance. Mediante radicado No. 3-2023-8213,  se aporta la Resolución SDHT No. 925 de 2022 “Por la cual se declara desierto el Proceso de Contratación SDHT-MC-077-2022 cuyo objeto fue “Prestar los servicios de calibración y mantenimiento a los Dataloggers de Monitoreo y Control Ambiental para ala Adecuada Conservación del Acervo Documental de la Secretaría Distrital del Hábitat”, y se informa que “(…)se adquirieron dos termohigrómetros y se diligenció el formato PS03-FO200”.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</si>
  <si>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PMI-Gestión Documental 22112022.pdf
Socialización al equipo de gestión documental objeticos de calidad.pdf
Acta  mesa de trabajo del 14 de junio y 10 de julio de 2023 
Memorando 3-2023-6145
ANX 2023-6296_3
Memorando No . 3-2023-6145
Memorando No . 3-2023-7433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los compromisos establecidos en la mesa de trabajo para la consolidación y recepción de soportes  de cada una de las acciones del PMI llevada a cabo en el mes de junio y julio  de 2023, entre la oficina Asesora de Control Interno y el Proceso de Gestión Documental, Mediante radicado No. 3-2023-6145, Se aporta como evidencia los registros de asistencia del 11 de octubre de 2023, del 27 de julio de 2023 y del 31 de julio de 2023 en los que se relaciona la asistencia de 15, 26 y 9 colaboradores respectivamente y se adjunta el material presentado relacionado con la capacitación y socialización de los objetivos de calidad al equipo de gestión documental,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HALLAZGO CERRADO   </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</si>
  <si>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PMI-Gestión Territorial de Hábitat  23112022.pdf
Acta seguimiento PMI de Gestión Territorial de Hábitat
Radicado No. 3-2023-7866
Radicado No. 3-2023-9377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 los compromisos establecidos en la mesa de trabajo para la consolidación y recepción de soportes  de cada una de las acciones del PMI llevada a cabo en el mes de Julio de 2022, entre la oficina Asesora de Control Interno y el Proceso de Gestión Territorial de Hábitat,  no se aportaron evidencias que permitan determinar avances respecto de la acción planteada por lo que se mantiene el mismo porcentaje de avance.  Mediante radicado No. 3-2023-7866 la Subsecretaría de Coordinación Operativa allegó descripción de la gestión y los soportes respecto de la implementación de la acción los cuales fueron valorados segun radicado No. 3-2023-9377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</si>
  <si>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OBLIGACION 4 SOLICITUD ACTUALIZACION_BAJA DE BIENES .pdf
Acta  mesa de trabajo del 14 de junio y 10 de julio de 2023 
Memorando No . 3-2023-7478
Memorando No . 3-2023-9359
Memorando No . 3-2023-8475
Procedimiento para la Baja de Bienes PS02-PR05 V6
Memorando No . 3-2023-9300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Dentro de los documentos aportados se evidencia  formato " Solicitud, Creación,  Anulación o Modificación de documentos , donde  el proceso de Gestión de Bienes , servicios e infraestructura solicita la modificación del "Procedimiento baja de bienes  PS02-PR05, V5" , en relación con la solicitud para que se incluya  los lineamientos ambientales para la baja de bienes  y disposición  final, de igual manera se verificó en el instrumento denominado "Mapa Interactivo" evidenciando que  el  Procedimiento baja de bienes  PS02-PR05, V6, no se encuentra actualizado y formalmente adoptado para la consulta en la ruta Z:\MAPA INTERACTIVO\Apoyo \Gestión de Bienes , servicios e infraestructura,, por lo que establece un porcentaje de avance por el tramite de la solicitud.  Se aporta el procedimiento PS02-PR05 "Baja de Bienes” V6 del 25 agosto de 2023 en cuyos numerales 17 y 18 se establecen criterios y lineamientos respecto de los RAEEs y cuya actualización y disponibilidad de consulta se comprobó en la ruta sig./Mapa Interactivo / Apoyo /Gestión Tecnológica, con lo cual es factible conceptuar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</si>
  <si>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3-2023-7158
Memorando No . 3-2023-7773
Memorando No . 3-2023-8674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
VALORACIÓN DE LAS EVIDENCIAS</t>
    </r>
    <r>
      <rPr>
        <sz val="11"/>
        <color theme="1"/>
        <rFont val="Calibri"/>
        <family val="2"/>
        <scheme val="minor"/>
      </rPr>
      <t xml:space="preserve">
Mediante radicado No. 3-2023-7158  del 04 de octubre de 2023, la Subdirección Administrativa  solicitó reformular la acción  al determinar que  no existe coherencia entre la acción y el hallazgo que se pretende subsanar, por lo que se solicita remplazar la acción </t>
    </r>
    <r>
      <rPr>
        <i/>
        <sz val="11"/>
        <color theme="1"/>
        <rFont val="Calibri"/>
        <family val="2"/>
        <scheme val="minor"/>
      </rPr>
      <t>"Realizar la actualización y/o modificación  el del Manual PS01- MM39 Políticas y Procedimientos para el tratamiento de Datos Personales  en la Secretaria del Hábitat, incluyendo los lineamientos de los programas y proyectos y la finalidad de recolección de tratamiento de datos en cada dependencia  de la entidad</t>
    </r>
    <r>
      <rPr>
        <sz val="11"/>
        <color theme="1"/>
        <rFont val="Calibri"/>
        <family val="2"/>
        <scheme val="minor"/>
      </rPr>
      <t xml:space="preserve">" por la acción </t>
    </r>
    <r>
      <rPr>
        <i/>
        <sz val="11"/>
        <color theme="1"/>
        <rFont val="Calibri"/>
        <family val="2"/>
        <scheme val="minor"/>
      </rPr>
      <t>"  Generar reportes de alerta y seguimiento respecto de los derechos de petición próximos a vencer, y con ello mejorar los niveles de aseguramiento respecto de atención de los mismos" pero el proceso no</t>
    </r>
    <r>
      <rPr>
        <sz val="11"/>
        <color theme="1"/>
        <rFont val="Calibri"/>
        <family val="2"/>
        <scheme val="minor"/>
      </rPr>
      <t xml:space="preserve"> determina  dentro del comunicado  un nuevo indicador, meta y fecha de cierre que permita realizar la evaluación y valoración de la nueva acción, por tal motivo continua con el mismo avance estimado del seguimiento anterior. Mediante radicado No. 3-2023-7773, Dentro de la carpetas 2022 se encuentran los reportes de peticiones con sus respectivas alertas para los meses de agosto, septiembre, octubre, noviembre y diciembre. Por su parte, en la carpeta 2023 también reportes con sus alertas para los meses de enero, febrero, marzo, abril, mayo, junio, julio, y agosto de 2023. Estos reportes son remitidos mensualmente a través de correo electrónico dirigido a los jefes de área y sus enlaces, con lo cual se comprueba su cumplimiento de manera permanente. Por lo anterior, y dado que la acción se viene cumpliendo a intervalos mensuales, es procedente conceptuar su cumplimiento.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TERMINOS y el HALLAZGO CERRADO  
RECOMENDACIÓN
Mantener la ejecución mensual de la acción independientemente del concepto de cumplimiento y cierre del hallazgo.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</si>
  <si>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</si>
  <si>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</si>
  <si>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3-2023-7158
Memorando No . 3-2023-7421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POR FUERA DE LOS TERMINOS y el HALLAZGO CERRADO.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</si>
  <si>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3-2023-7158
Memorando No . 3-2023-7421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3-2023-7158  del 04 de octubre de 2023, la Subdirección Administrativa  solicitó la eliminación de la acción justificando que la misma se cumple mediante la acción PMI 743, ya que las mismas cuentan con el hallazgo y la acción en duplicidad, por tal motivo  una vez verificado el instrumento de seguimiento,  la Oficina de Control Interno  acepta la eliminación de la acción, segun se registró en el radicado  3-2023-7421.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La acción se conceptúa:    RETIRADA DEL PLAN DE MEJORAMIENTO Y HALLAZGO TRATADO CON LA ACCIÓN PMI 743</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</si>
  <si>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3-2023-7158
Memorando No . 3-2023-7421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POR FUERA DE LOS TERMINOS y el HALLAZGO CERRADO    </t>
    </r>
    <r>
      <rPr>
        <sz val="11"/>
        <color theme="1"/>
        <rFont val="Calibri"/>
        <family val="2"/>
        <scheme val="minor"/>
      </rPr>
      <t xml:space="preserve">    </t>
    </r>
  </si>
  <si>
    <r>
      <rPr>
        <b/>
        <sz val="11"/>
        <color theme="1"/>
        <rFont val="Calibri"/>
        <family val="2"/>
        <scheme val="minor"/>
      </rPr>
      <t xml:space="preserve">CORTE DEL SEGUIMIENTO
Octubre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3-2023-7158
Radicado  3-2023-7421.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3-2023-7158  la Subdirección Administrativa informa que "Una vez revisado el hallazgo y la acción planteada en el PMI 746 se evidencia que está implícita en
el hallazgo identificado como PMI 745. Ahora bien, con el fin de subsanar el hallazgo la acción realmente eficaz es la actualización del Manual de Política y Procedimiento para el tratamiento de datos". Por su parte, la Oficina de Control Interno valoró la solicitud y aceptó retirar la acción del PMI segun se registró en el radicado  3-2023-7421.
AVANCE PORCENTUAL
0%
CONCEPTO
La acción se conceptúa:    RETIRADA DEL PLAN DE MEJORAMIENTO Y HALLAZGO TRATADO CON LA ACCIÓN PMI 745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</si>
  <si>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3-2023-7158
Memorando No . 3-2023-7421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POR FUERA DE LOS TERMINOS y el HALLAZGO CERRADO.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</si>
  <si>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3-2023-7158
Radicado  3-2023-7421.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3-2023-7158  la Subdirección Administrativa informa que "Una vez revisado el hallazgo y la acción planteada se evidencia que existe duplicidad con el hallazgo
identificado como PMI 747. " Por su parte, la Oficina de Control Interno valoró la solicitud y aceptó retirar la acción del PMI segun se registró en el radicado  3-2023-7421.
AVANCE PORCENTUAL
0%
CONCEPTO
La acción se conceptúa:    RETIRADA DEL PLAN DE MEJORAMIENTO Y HALLAZGO TRATADO CON LA ACCIÓN PMI 747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</si>
  <si>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 </t>
    </r>
    <r>
      <rPr>
        <b/>
        <sz val="11"/>
        <color theme="1"/>
        <rFont val="Calibri"/>
        <family val="2"/>
        <scheme val="minor"/>
      </rPr>
      <t xml:space="preserve">CUMPLIDA - POR FUERA DE LOS TERMINOS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</si>
  <si>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Memorando No . 3-2023-8762
Memorando No . 3-2023-9313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de junio 2023,  no se aportaron evidencias que permitan determinar los avances respecto de la acción planteada,  de igual manera se verificó en el instrumento denominado "Mapa Interactivo" evidenciando que  el  Manual  de  Políticas y Procedimientos  PS01- MM39, no se encuentra actualizado conforme a lo establecido en la acción y de acuerdo al  Radicado 3-2022-7928 del 23 de diciembre de 2022 la Subsecretaria de Gestión Corporativa solicitó la ampliación de la fecha de cumplimiento hasta el 30 de junio de 2023 la cual fue aceptada por la Oficina Asesora de Control Interno y al corte la acción no registra avances. Mediante radicado No. 3-2023-8762 , Se aportan como soportes el Manual de Políticas y Procedimientos para el Tratamiento de Datos Personales en la Secretaría Distrital del Hábitat PS01-MM39 del 27 de noviembre de 2023 aprobado en el Comité Institucional de Gestión y Desempeño según acta 009 del 15 de noviembre de 2023, el formato de Documento Autorización para el Tratamiento de Datos Personales PS01-F0740 V2
y un correo electrónico masivo de socialización del 28 de noviembre de 2023. Dado que fue corroborada la publicación de los documentos en el mapa interactivo en la ruta \\192.168.6.11\sig\MAPA INTERACTIVO\Apoyo\Gestión Talento Humano\Manuales,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POR FUERA DE LOS TERMINOS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</si>
  <si>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3-2022-7928 del 23 de diciembre de 2022
Acta  mesa de trabajo del 14 de junio y 10 de julio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se aporta  Radicado 3-2022-7928 del 23 de diciembre de 2022 donde  la Subsecretaria de Gestión Corporativa solicitó la ampliación de la fecha de cumplimiento hasta el 30 de junio de 2023,  la cual fue aceptada por la Oficina Asesora de Control Interno, al corte del mes de diciembre no se registran avances de la acción planteada.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La acción se conceptúa:   EN EJECUCION- SIN INICIAR - POR FUERA DE LOS TERMINOS  y HALLAZGO ABIERTO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</si>
  <si>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Acta de Autocontrol No. 05 de 2023 del 31 de mayo de 2023
Correos electrónicos
Matriz de riesgos tipo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del 14 de abril de 2023 se determinó que la acción se encuentra “En Ejecución” y registra avances, pero es necesaria la ampliación del plazo de ejecución hasta el 30 de junio de 2023 para su cumplimiento. En el marco de la reunión de autocontrol No. 05 del 31 de mayo de 2023, se redefinió la fecha de cumplimiento para el 30 de septiembre de 2023. Se cuenta con una matriz que contiene un primer avance para la identificación de riesgos tipo para contratos de obra.         
</t>
    </r>
    <r>
      <rPr>
        <b/>
        <sz val="11"/>
        <color theme="1"/>
        <rFont val="Calibri"/>
        <family val="2"/>
        <scheme val="minor"/>
      </rPr>
      <t>AVANCE PORCENTUAL</t>
    </r>
    <r>
      <rPr>
        <sz val="11"/>
        <color theme="1"/>
        <rFont val="Calibri"/>
        <family val="2"/>
        <scheme val="minor"/>
      </rPr>
      <t xml:space="preserve">
20%
</t>
    </r>
    <r>
      <rPr>
        <b/>
        <sz val="11"/>
        <color theme="1"/>
        <rFont val="Calibri"/>
        <family val="2"/>
        <scheme val="minor"/>
      </rPr>
      <t>CONCEPTO</t>
    </r>
    <r>
      <rPr>
        <sz val="11"/>
        <color theme="1"/>
        <rFont val="Calibri"/>
        <family val="2"/>
        <scheme val="minor"/>
      </rPr>
      <t xml:space="preserve">
La acción se conceptúa:   EN EJECUCIÓN -CON AVANCE- DENTRO DE LOS TÉRMINOS y el HALLAZGO ABIERTO</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</si>
  <si>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del 14 de abril de 2023, la acción no registra avances toda vez que es dependiente de la acción PMI 757, razón por la cual se justifica la ampliación de la fecha de cumplimiento hasta el 30 de julio de 2023.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La acción se conceptúa:   EN EJECUCION- SIN INICIAR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</si>
  <si>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Informes de auditoría de los procesos de Control de Vivienda y Veeduria a las Curadurías, Control Disciplinario y Gestión Territorial del Hábitat
Informes de gestión de la Oficina de Control Interno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No 3 Reunión control Interno del 14 abril de 2023, se verificó que la acción se encuentra “En Ejecución” y registra avances, pero es necesaria la ampliación de le fecha de cumplimiento hasta 31 de diciembre de 2023 para emitir informes periódicos respecto de la evolución en la atención de los requerimientos.
</t>
    </r>
    <r>
      <rPr>
        <b/>
        <sz val="11"/>
        <color theme="1"/>
        <rFont val="Calibri"/>
        <family val="2"/>
        <scheme val="minor"/>
      </rPr>
      <t>AVANCE PORCENTUAL</t>
    </r>
    <r>
      <rPr>
        <sz val="11"/>
        <color theme="1"/>
        <rFont val="Calibri"/>
        <family val="2"/>
        <scheme val="minor"/>
      </rPr>
      <t xml:space="preserve">
25%
</t>
    </r>
    <r>
      <rPr>
        <b/>
        <sz val="11"/>
        <color theme="1"/>
        <rFont val="Calibri"/>
        <family val="2"/>
        <scheme val="minor"/>
      </rPr>
      <t>CONCEPTO</t>
    </r>
    <r>
      <rPr>
        <sz val="11"/>
        <color theme="1"/>
        <rFont val="Calibri"/>
        <family val="2"/>
        <scheme val="minor"/>
      </rPr>
      <t xml:space="preserve">
La acción se conceptúa:  EN EJECUCIÓN - CON AVANCE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</si>
  <si>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2-2023-47522 del 27 de junio de 2022
Radicao 2-2023-47522
Radicado 3-2023-7397
Radicado3-2023-9092
Radicado IDU 202350501632561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No 3 de Autocontrol del 14 de abril de 2023, la acción se encuentra “En Ejecución” y registra avances, pero es necesaria la ampliación de la fecha de cumplimiento hasta el 31 de diciembre de 2023 para consolidar el repositorio y las herramientas para la administración de la auditoría. Se cursó comunicación al IDU para según radicado No. 2-2023-47522 del 27 de junio de 2022 manifestando el interés de adquirir por transferencia tecnológica el aplicativo CHIE para la administración y manejo de los planes de mejoramiento. Adicionalmente se estructuró el repositorio SharePoint el cual fue puesto en operación y donde se aloja toda la información de la planeación, ejecución, seguimiento, control y ajustes derivados de la ejecución del Plan Anual de Auditoría. También se registran avances en la adecuación de los instrumentos PMI y PM CB para mejorar los reportes y generar alertas preventivas oportunas respecto del estado de las acciones suscritas.
</t>
    </r>
    <r>
      <rPr>
        <b/>
        <sz val="11"/>
        <color theme="1"/>
        <rFont val="Calibri"/>
        <family val="2"/>
        <scheme val="minor"/>
      </rPr>
      <t>AVANCE PORCENTUAL</t>
    </r>
    <r>
      <rPr>
        <sz val="11"/>
        <color theme="1"/>
        <rFont val="Calibri"/>
        <family val="2"/>
        <scheme val="minor"/>
      </rPr>
      <t xml:space="preserve">
60%
</t>
    </r>
    <r>
      <rPr>
        <b/>
        <sz val="11"/>
        <color theme="1"/>
        <rFont val="Calibri"/>
        <family val="2"/>
        <scheme val="minor"/>
      </rPr>
      <t>CONCEPTO</t>
    </r>
    <r>
      <rPr>
        <sz val="11"/>
        <color theme="1"/>
        <rFont val="Calibri"/>
        <family val="2"/>
        <scheme val="minor"/>
      </rPr>
      <t xml:space="preserve">
La acción se conceptúa:  EN EJECUCIÓN - CON AVANCES  -  DENTRO DE LOS TÉRMINOS y el HALLAZGO ABIERTO</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</si>
  <si>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Correos electrónicos
Documentos Borrador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No 3 de Autocontrol del 14 de abril de 2023, la acción se encuentra “En Ejecución” y registra avances, pero es necesaria la ampliación de le fecha de cumplimiento hasta 31 de julio de 2023 para incorporar nuevos aspectos con ocasión de la última auditoría interna al Sistema de Gestión de la Calidad bajo los requisitos del estándar NTC ISO 9001:2015. Se cuenta con documento borrador dle procedimiento que se encuentra en revisión.
</t>
    </r>
    <r>
      <rPr>
        <b/>
        <sz val="11"/>
        <color theme="1"/>
        <rFont val="Calibri"/>
        <family val="2"/>
        <scheme val="minor"/>
      </rPr>
      <t>AVANCE PORCENTUAL</t>
    </r>
    <r>
      <rPr>
        <sz val="11"/>
        <color theme="1"/>
        <rFont val="Calibri"/>
        <family val="2"/>
        <scheme val="minor"/>
      </rPr>
      <t xml:space="preserve">
20%
</t>
    </r>
    <r>
      <rPr>
        <b/>
        <sz val="11"/>
        <color theme="1"/>
        <rFont val="Calibri"/>
        <family val="2"/>
        <scheme val="minor"/>
      </rPr>
      <t>CONCEPTO</t>
    </r>
    <r>
      <rPr>
        <sz val="11"/>
        <color theme="1"/>
        <rFont val="Calibri"/>
        <family val="2"/>
        <scheme val="minor"/>
      </rPr>
      <t xml:space="preserve">
La acción se conceptúa:  EN EJECUCIÓN - CON AVANCE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</si>
  <si>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Presentación
Informes de seguimiento, evaluación y auditoría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No 3 de Autocontrol del 14 de abril de 2023, la acción se encuentra “Cumplida” pero se tomó la decisión de mantener su ejecución hasta el 30 de junio de 2023 para incorporar nuevos aspectos con ocasión de la última auditoría interna al Sistema de Gestión de la Calidad bajo los requisitos del estándar NTC ISO 9001:2015. Como soporte del cumplimiento de aportan documentos con la redefinición de la estructura y contenido y comunicaciones estandarizadas tanto internas como externas que se encuentran alojadas en el repositorio SharePoint.
</t>
    </r>
    <r>
      <rPr>
        <b/>
        <sz val="11"/>
        <color theme="1"/>
        <rFont val="Calibri"/>
        <family val="2"/>
        <scheme val="minor"/>
      </rPr>
      <t>AVANCE PORCENTUAL</t>
    </r>
    <r>
      <rPr>
        <sz val="11"/>
        <color theme="1"/>
        <rFont val="Calibri"/>
        <family val="2"/>
        <scheme val="minor"/>
      </rPr>
      <t xml:space="preserve">
70%
</t>
    </r>
    <r>
      <rPr>
        <b/>
        <sz val="11"/>
        <color theme="1"/>
        <rFont val="Calibri"/>
        <family val="2"/>
        <scheme val="minor"/>
      </rPr>
      <t>CONCEPTO</t>
    </r>
    <r>
      <rPr>
        <sz val="11"/>
        <color theme="1"/>
        <rFont val="Calibri"/>
        <family val="2"/>
        <scheme val="minor"/>
      </rPr>
      <t xml:space="preserve">
La acción se conceptúa: EN EJECUCIÓN - CON AVANCE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</si>
  <si>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Presentación
Informes de evaluación, seguimiento y auditoría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No 3 de Autocontrol del 14 de abril de 2023, la acción se encuentra “Cumplida” pero se tomó la decisión de mantener su ejecución hasta el 30 de junio de 2023 para incorporar nuevos aspectos con ocasión de la última auditoría interna al Sistema de Gestión de la Calidad bajo los requisitos del estándar NTC ISO 9001:2015. Como soporte del cumplimiento de aportan documentos con la redefinición de la estructura y contenido y comunicaciones estandarizadas tanto internas como externas que se encuentran alojadas en el repositorio SharePoint
</t>
    </r>
    <r>
      <rPr>
        <b/>
        <sz val="11"/>
        <color theme="1"/>
        <rFont val="Calibri"/>
        <family val="2"/>
        <scheme val="minor"/>
      </rPr>
      <t>AVANCE PORCENTUAL</t>
    </r>
    <r>
      <rPr>
        <sz val="11"/>
        <color theme="1"/>
        <rFont val="Calibri"/>
        <family val="2"/>
        <scheme val="minor"/>
      </rPr>
      <t xml:space="preserve">
70%
</t>
    </r>
    <r>
      <rPr>
        <b/>
        <sz val="11"/>
        <color theme="1"/>
        <rFont val="Calibri"/>
        <family val="2"/>
        <scheme val="minor"/>
      </rPr>
      <t>CONCEPTO</t>
    </r>
    <r>
      <rPr>
        <sz val="11"/>
        <color theme="1"/>
        <rFont val="Calibri"/>
        <family val="2"/>
        <scheme val="minor"/>
      </rPr>
      <t xml:space="preserve">
La acción se conceptúa:   EN EJECUCIÓN - CON AVANCE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</si>
  <si>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5  reunión Control Interno  06-07-2022 (1) pdf. 
Acta  No 8 reunión Control Interno 30-11-2022, pdf. 
Acta  No 7 reunión  instrucción para mesas de trabajo  24-10-2022,pdf
Acta No 6  reunión control interno  13-10-2022.pdf
Acta  No 1 reunión control interno  22-03-2023,pdf
Acta  No 2 reunión control interno  10-04-2023,pdf
Acta  No 3 reunión control interno  14-04-2023,pdf
Acta No. 4 del 25 de abril de 2023
Acta No. 5 del 31 de mayo de 2023  
Acta No. 6 del 30 de junio de 2023
Acta No. 7
Acta No. 8
Acta No. 9
Acta No. 10
Acta No. 11
Acta No. 12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Se aportan 12 actas de control realizadas entre las vigencias 2022 y 2023 con lo cual refleja un avance del 100%.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EN EJECUCION,  CUMPLIDA - DENTRO DE LOS TÉRMINOS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</si>
  <si>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No 3 del 14 de abril de 2023,  se identificó la oportunidad de “Contribuir a la mejora  y fortalecimiento  de los  sistemas de Gestión Ambiental y de Calidad  bajo los conceptos  de los estándares  ISO 9001:2015 e ISO 14001:2015 implementados en la Entidad” a través de la acción “Incorporar criterios de los Sistemas de Gestión Ambiental y de Calidad  bajo los conceptos  de los estándares  ISO 9001:2015 e ISO 14001:2015 dentro de los trabajos de evaluación, seguimiento y auditoría independiente”  los cuales serán evaluados  en los próximos seguimientos. En los planes de trabajo de las auditorías internas a los procesos de Gestión Territorial del Habitat, Control de Vivienda y Veedurías a las Curadurías y Control Disciplinario se incorporaron criterios de de auditoría bajo los conceptos  de los estándares  ISO 9001:2015 e ISO 14001:2015.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HALLAZGO CERRADO.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</si>
  <si>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Acta  mesa de trabajo del 14 de junio y 10 de julio de 2023 
Memorando No . 3-2023-8832
Memorando No . 3-2023-9674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se aporta  Radicado 3-2022-7928 del 23 de diciembre de 2022 donde  la Subsecretaria de Gestión Corporativa solicitó la ampliación de la fecha de cumplimiento hasta el 30 de junio de 2023,  la cual fue aceptada por la Oficina Asesora de Control Interno, al corte no se registran avances de la acción planteada. Mediante radicado No. 3-2023-8832 la Subdirección Administrativa allegó descripción de la gestión y los soportes respecto de la implementación de la acción los cuales fueron valorados según radicado No. 3-2023-9674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CERRADO.
</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Mantener la revisión trimestral de la publicación de la totalidad de los documentos de los procesos de adquisición que se surtan por la TVEC para prevenir la recurrencia de hallazgos y observaciones similares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</si>
  <si>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No 3 reunión control interno  14-04-2023,pdf
Radicado 2-2023-30946  del 10 de abril de 2023 
Correos electrónicos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No 3 del 14 de abril de 2023, la acción se encuentra “En Ejecución” pero no registra avances toda vez que esta recientemente suscrita en el Plan de Mejoramiento Institucional. Se vienen realizando revisiones períódicas en el SECOP respecto de la publicación de los documentos contractuales.
</t>
    </r>
    <r>
      <rPr>
        <b/>
        <sz val="11"/>
        <color theme="1"/>
        <rFont val="Calibri"/>
        <family val="2"/>
        <scheme val="minor"/>
      </rPr>
      <t>AVANCE PORCENTUAL</t>
    </r>
    <r>
      <rPr>
        <sz val="11"/>
        <color theme="1"/>
        <rFont val="Calibri"/>
        <family val="2"/>
        <scheme val="minor"/>
      </rPr>
      <t xml:space="preserve">
30%
</t>
    </r>
    <r>
      <rPr>
        <b/>
        <sz val="11"/>
        <color theme="1"/>
        <rFont val="Calibri"/>
        <family val="2"/>
        <scheme val="minor"/>
      </rPr>
      <t>CONCEPTO</t>
    </r>
    <r>
      <rPr>
        <sz val="11"/>
        <color theme="1"/>
        <rFont val="Calibri"/>
        <family val="2"/>
        <scheme val="minor"/>
      </rPr>
      <t xml:space="preserve">
La acción se conceptúa:   EN EJECUCION- CON AVANCES - DENTRO DE LOS TÉRMINOS y el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</si>
  <si>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2-2023-38880 del 15 de mayo de 2023
Acta  mesa de trabajo del 14 de junio y 10 de julio de 2023 
Memorando No . 3-2023-7478
Memorando No . 3-2023-9359
Memorando No 3-2023-9733
Evidencias PMI 769 Informes PQRSD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2-2023-38880 del 15 de mayo de 2023, se suscribió la acción con la Secretaría General la cual se encuentra en ejecución. Para el seguimiento  a corte de junio  de 2023 no se aportaron evidencias que permitan determinar los avances respecto de la acción planteada, por lo que se mantiene el mismo  avance porcentual. Conforme a lo establecido en el memorando 3-2023-7478 del 18 de octubre de 2023 se aporta por parte del proceso, reportes del seguimiento a las peticiones pendientes por gestionar y vencidas de los diferentes procesos, para los meses de agosto, septiembre, octubre , noviembre y diciembre de 2022 , al igual que de enero a Agosto de 2023, evidenciando en los documentos aportados el seguimiento respecto de los derechos de petición próximos a vencer y conforme a la fecha establecida para cumplir con la acción, se reporta por parte del proceso 13 seguimientos de 17 programados, por lo que esta oficina conceptúa un porcentaje avance del 76 %.“. Mediante radicado 3-2023-9533 se comprobó la existencia de 97 reportes de alerta y seguimiento respecto de los derechos de petición próximos a vencer cursados entre agosto de 2022 y diciembre de 2023 lo cual resulta suficiente para conceptuar la acción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 CUMPLIDA - DENTRO DE LOS TERMINOS y el HALLAZGO CERRADO.
</t>
    </r>
    <r>
      <rPr>
        <sz val="11"/>
        <color theme="1"/>
        <rFont val="Calibri"/>
        <family val="2"/>
        <scheme val="minor"/>
      </rPr>
      <t xml:space="preserve">
</t>
    </r>
    <r>
      <rPr>
        <b/>
        <sz val="11"/>
        <color theme="1"/>
        <rFont val="Calibri"/>
        <family val="2"/>
        <scheme val="minor"/>
      </rPr>
      <t>RECOMENDACION</t>
    </r>
    <r>
      <rPr>
        <sz val="11"/>
        <color theme="1"/>
        <rFont val="Calibri"/>
        <family val="2"/>
        <scheme val="minor"/>
      </rPr>
      <t xml:space="preserve">
Mantener la implementación de la acción en el tiempo como una medida de control periódico preventivo por parte de la segunda línea de defensa para incrementar los niveles de aseguramiento en el trámite de las respuestas a las PQRSD, la cual debe ser incorporada como parte del Sistema de Administración del Riesgo del proceso.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</si>
  <si>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2-2023-38880 del 15 de mayo de 2023
Radicado No. 3-2023-3995 del 7 de junio de 2023 
Link Cuadro Control Requerimientos Externos
Informes de seguimiento, evaluación y auditoría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2-2023-38880 del 15 de mayo de 2023, se suscribió la acción con la Secretaría General la cual se encuentra en ejecución. Dentro del trabajo de auditoría al proceso de Gestión Territorial del Hábitat se incorporaron criterios de calidad, calidez y oportunidad en la atención delos derechos de petición y otros requerimientos. De manera diaria y permanente se registra y actualiza el cuadro control de requerimientos directos o por intermediación de los organismos de control. Durante toda la vigencia se registraron y controlaron todos las peticiones, quejas, reclamos, sugerencias y demás requerimientos directos o por intermediación de los organismos de control  los cuales se documentan en el cuadro control, en el correo electrónico institucional y en el Sistema de Información Documental SIGA.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</si>
  <si>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2-2023-38880 del 15 de mayo de 2023
Radicado No. 3-2023-3995 del 7 de junio de 2023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2-2023-38880 del 15 de mayo de 2023, se suscribió la acción con la Secretaría General la cual se encuentra en ejecución. Dentro del trabajo de auditoría al proceso de Gestión Territorial del Hábitat se incorporaron criterios de calidad, calidez y oportunidad en la atención delos derechos de petición y otros requerimientos.  En los planes de trabajo de las auditorías internas a los procesos de Gestión Territorial del Habitat, Control de Vivienda y Veedurías a las Curadurías y Control Disciplinario se incorporaron criterios de auditoría relacionados con la calidad y oportunidad en la atención de los derechos de petición.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</si>
  <si>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de Autocontrol del 31 de mayo de 2023
Radicado 3-2023-6727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En el numeral 10 del Acta de Autocontrol del 31 de mayo de 2023 se registró la verificación de las partes interesadas del proceso de Evaluación, Asesoría y Mejoramiento. Las partes interesadas fueron actualizadas en la caracterización del proceso de Evaluación, Asesoria y Mejoramiento y enviadas a la Subdirección de Programas y Proyectos.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FUERA DE LOS TÉRMINOS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</si>
  <si>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Borrador de procedimiento
Correos electrónicos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Se cuenta con documento borrador del procedimiento que se encuentra en revisión.
</t>
    </r>
    <r>
      <rPr>
        <b/>
        <sz val="11"/>
        <color theme="1"/>
        <rFont val="Calibri"/>
        <family val="2"/>
        <scheme val="minor"/>
      </rPr>
      <t>AVANCE PORCENTUAL</t>
    </r>
    <r>
      <rPr>
        <sz val="11"/>
        <color theme="1"/>
        <rFont val="Calibri"/>
        <family val="2"/>
        <scheme val="minor"/>
      </rPr>
      <t xml:space="preserve">
20%
</t>
    </r>
    <r>
      <rPr>
        <b/>
        <sz val="11"/>
        <color theme="1"/>
        <rFont val="Calibri"/>
        <family val="2"/>
        <scheme val="minor"/>
      </rPr>
      <t>CONCEPTO</t>
    </r>
    <r>
      <rPr>
        <sz val="11"/>
        <color theme="1"/>
        <rFont val="Calibri"/>
        <family val="2"/>
        <scheme val="minor"/>
      </rPr>
      <t xml:space="preserve">
La acción se conceptúa EN EJECUCION - CON AVANCES - DENTRO DE LOS TÉRMINOS y el HALLAZGO ABIERTO.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</si>
  <si>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Acta de autocontrol No 3 del 14 de abril de 2023   
</t>
    </r>
    <r>
      <rPr>
        <b/>
        <sz val="11"/>
        <color theme="1"/>
        <rFont val="Calibri"/>
        <family val="2"/>
        <scheme val="minor"/>
      </rPr>
      <t xml:space="preserve">UBICACION </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No 3 del 14 de abril de 2023, la acción se encuentra “En Ejecución” pero no registra avances toda vez que esta recientemente suscrita en el Plan de Mejoramiento Institucional.  Dentro de los informes producidos por la Oficina de Control Interno se han incorporado los seguimientos respecto delas recomendaciones dadas en períodos anteriores los cuales se reflejan en los siguientes: Informe consolidado de la actividad de la auditoría interna vigencia 2022, Seguimiento plan Anticorrupción tercer cuatrimestre vigencia 2022, primer y segundo cuatrimestre 2023, Medidas de austeridad consolidado 2022 y primer trimestre 2023, Informe evaluación por dependencias,  Informe de evaluación independiente del sistema de control interno consolidado vigencia 2022 y primer semestre 2023, Informe de evaluación independiente del sistema de control interno Contable, Informe Siprojweb actividad litigiosa y defensa jurídica. De acuerdo a lo establecido en el acta de autocontrol No 3 del 14 de abril de 2023, la acción se encuentra “En Ejecución” pero no registra avances toda vez que esta recientemente suscrita en el Plan de Mejoramiento Institucional. En todos los informes de auditoría, seguimiento y legales se recogen las recomendaciones dadas en períodos o informes anteriores para verificar su adopción.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 xml:space="preserve">
CONCEPTO
</t>
    </r>
    <r>
      <rPr>
        <sz val="11"/>
        <color theme="1"/>
        <rFont val="Calibri"/>
        <family val="2"/>
        <scheme val="minor"/>
      </rPr>
      <t>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</si>
  <si>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3-2023-2347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En los planes de trabajo de las auditorías internas a los procesos de Gestión Territorial del Habitat, Control de Vivienda y Veedurías a las Curadurías y Control Disciplinario se incorporaron criterios de auditoría relacionados con el Sistema de Administración del Riesgo. Adicionalmente en el  marco del seguimiento y evaluación al Plan Anticorrupción y de Atención al Ciudadano se evalua el Sistema de Adminsitración del Riesgo en todas sus etapas.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</si>
  <si>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3-2023-2347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En los planes de trabajo de las auditorías internas a los procesos de Gestión Territorial del Habitat, Control de Vivienda y Veedurías a las Curadurías y Control Disciplinario se incorporaron criterios de auditoría relacionados con el Sistema de Administración del Riesgo. Adicionalmente en el  marco del seguimiento y evaluación al Plan Anticorrupción y de Atención al Ciudadano se evalua el Sistema de Adminsitración del Riesgo en todas sus etapas.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</si>
  <si>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 xml:space="preserve">EVIDENCIA
</t>
    </r>
    <r>
      <rPr>
        <sz val="11"/>
        <color theme="1"/>
        <rFont val="Calibri"/>
        <family val="2"/>
        <scheme val="minor"/>
      </rPr>
      <t xml:space="preserve">Memorando No . 3-2023-7478
Memorando No . 3-2023-9359
Memorando No 3-2023-7478 
Evidencia PMI 778 MATRIZ CARGA LABORAL SUBDIRECCION FINANCIERA.xlsx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mayo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3-2023-4549  del 28 de junio de 2023 se solicitó a la Subdirección Financiera los resultados del avance y soportes respecto de la implementación de la acción. Mediante radicado No. 2-2023-54132 se atendió el radicado de la Veeduría Distrital No. 1-2023-27670 del 27 de junio de 2023 con el cual se comunicaron los avances respecto de la acción.  </t>
    </r>
    <r>
      <rPr>
        <i/>
        <sz val="11"/>
        <color theme="1"/>
        <rFont val="Calibri"/>
        <family val="2"/>
        <scheme val="minor"/>
      </rPr>
      <t>Conforme a lo establecido en el memorando 3-2023-7478 del 18 de octubre de 2023 se aporta por parte del proceso, Matriz de Cargas Laborales de la subdirección Financiera en formato Excel, reportando información de los procesos que se tienen a cargo, evidenciando el registro dentro de la matriz de 6 levantamientos de cargas laborales y conforme a lo establecido en la acción esta se conceptúa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con</t>
    </r>
    <r>
      <rPr>
        <b/>
        <sz val="11"/>
        <color theme="1"/>
        <rFont val="Calibri"/>
        <family val="2"/>
        <scheme val="minor"/>
      </rPr>
      <t xml:space="preserve"> CUMPLIDA – DENTRO DE LOS TERMINOS y HALLAZGO CERRADO.</t>
    </r>
    <r>
      <rPr>
        <sz val="11"/>
        <color theme="1"/>
        <rFont val="Calibri"/>
        <family val="2"/>
        <scheme val="minor"/>
      </rPr>
      <t xml:space="preserve">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</si>
  <si>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3-2023-2454 del 14 de abril de 2023
Radicado 3-2023-4549 del 28 de junio de 2023
Radicado 3-2023-4909 del 12 de julio de 2023
Radicado 3-2023-2819 del 26 de abril de 2023.
Memorando  No 2-2023-54132 del 26 de julio de 2023 
Memorando No 3-2023-6607_1.pdf
ANX -2023-6760_2.pdf
ANX-2023-6760_3.pdf
Radicado No. 3-2023-7430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VALORACIÓN DE LAS EVIDENCIAS
</t>
    </r>
    <r>
      <rPr>
        <sz val="11"/>
        <color theme="1"/>
        <rFont val="Calibri"/>
        <family val="2"/>
        <scheme val="minor"/>
      </rPr>
      <t xml:space="preserve">Mediante radicado 3-2023-6607 del 13 de septiembre de 2023 se aportan los radicados 3-2023-6563 del 18 de julio de 2023 y 3-2023-5083 del 18 de julio de 2023 en los cuales se identifican las temáticas, plazos y responsables de remitir los insumos contables para la preparación y presentación de informes contables y su estado de cumplimiento
</t>
    </r>
    <r>
      <rPr>
        <b/>
        <sz val="11"/>
        <color theme="1"/>
        <rFont val="Calibri"/>
        <family val="2"/>
        <scheme val="minor"/>
      </rPr>
      <t>AVANCE PORCENTUAL</t>
    </r>
    <r>
      <rPr>
        <sz val="11"/>
        <color theme="1"/>
        <rFont val="Calibri"/>
        <family val="2"/>
        <scheme val="minor"/>
      </rPr>
      <t xml:space="preserve">
66%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EN EJECUCION- CON AVANCE  - DENTRO DE LOS TÉRMINOS y el HALLAZGO ABIERTO     </t>
    </r>
    <r>
      <rPr>
        <sz val="11"/>
        <color theme="1"/>
        <rFont val="Calibri"/>
        <family val="2"/>
        <scheme val="minor"/>
      </rPr>
      <t xml:space="preserve">
</t>
    </r>
    <r>
      <rPr>
        <b/>
        <sz val="11"/>
        <color theme="1"/>
        <rFont val="Calibri"/>
        <family val="2"/>
        <scheme val="minor"/>
      </rPr>
      <t>RECOMENDACION:</t>
    </r>
    <r>
      <rPr>
        <sz val="11"/>
        <color theme="1"/>
        <rFont val="Calibri"/>
        <family val="2"/>
        <scheme val="minor"/>
      </rPr>
      <t xml:space="preserve">
Mantener la implementación del mecanismo de alertas para lo restante de la vigencia a fin de contar con todos los insumos contables que permitan el cierre financiero de la vigencia sin contratiempos.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</si>
  <si>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3-2023-2454 del 14 de abril de 2023
Acta  mesa de trabajo del 14 de junio y 10 de julio de 2023 
Radicado 3-2023-4549 del 28 de junio de 2023
Memorando  No 2-2023-54132 del 26 de julio de 2023 
Memorando No . 3-2023-7478
Memorando No . 3-2023-9359
Memorando No 3-2023-7478
Informe Plan Institucional de Capacitaciones Vigencia 2023
3-2023-5668 Invitación
Socialización de inscritos
Memorando 3-2023-9743
ANX-2023-9925_8 Carpeta
Radicado No. 3-2024-148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Se realizaron mesas de trabajo entre la Subsecretaría de Gestión Corporativa y la Subdirección Administrativa para revisar el estado de la acción, sin que se registren avances. Mediante radicado No. 3-2023-4549 del 28 de junio de 2023 la Oficina de Control Interno solicitó el reporte de avance respecto de la acción la cual no ha sido atendida hasta el momento. </t>
    </r>
    <r>
      <rPr>
        <i/>
        <sz val="11"/>
        <color theme="1"/>
        <rFont val="Calibri"/>
        <family val="2"/>
        <scheme val="minor"/>
      </rPr>
      <t>Conforme a lo establecido en el memorando 3-2023-7478 del 18 de octubre de 2023 se aporta por parte del proceso, Informe Plan Institucional de Capacitaciones Vigencia 2023, que comprende el periodo entre enero a junio de 2023 , evidenciando en la página 9 el seguimiento y evaluación de las capacitaciones en referencia con el contenido, aplicabilidad, claridad y materiales utilizados durante cada uno de las capacitaciones; para el segundo semestre de 2023 se aporta copia correo electrónico del 14 de agosto de 2023 de la invitación al evento de capacitación sobre la regulación contable publica, con el envío del soporte de inscripción a la capacitación de los funcionarios inscritos, actividad a llevarse a cabo el 30 y 31 de agosto de 2023, el proceso no aporta registros de ejecución de la capacitación del segundo semestre y conforme a lo establecido en la meta de la acción se conceptúa un porcentaje avance del 50 %”. M</t>
    </r>
    <r>
      <rPr>
        <sz val="11"/>
        <color theme="1"/>
        <rFont val="Calibri"/>
        <family val="2"/>
        <scheme val="minor"/>
      </rPr>
      <t xml:space="preserve">ediante radicado No. 3-2023-9743 la Subsecretaria de Gestión Corporativa allegó descripción de la gestión y los soportes respecto de la implementación de la acción los cuales fueron valorados según radicado No. 3-2024-148 así: </t>
    </r>
    <r>
      <rPr>
        <i/>
        <sz val="11"/>
        <color theme="1"/>
        <rFont val="Calibri"/>
        <family val="2"/>
        <scheme val="minor"/>
      </rPr>
      <t>“Se aporta registro de capacitación y certificado de asistencia al seminario de capacitación aplicada sobre regulación contable publica celebrada los días 30 y 31 de agosto de 2023 de las dos funcionarias inscritas. Sin embargo, no se aporta el segundo informe semestral de monitoreo al PIC de que trata la acción suscrita, por lo que se mantiene el mismo estado de avance que se describió en el radicado No. 3-2023-9359.”</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50%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EN EJECUCION- CON AVANCE  - POR FUERA DE LOS TÉRMINOS y el HALLAZGO ABIERTO.
</t>
    </r>
    <r>
      <rPr>
        <sz val="11"/>
        <color theme="1"/>
        <rFont val="Calibri"/>
        <family val="2"/>
        <scheme val="minor"/>
      </rPr>
      <t xml:space="preserve">
</t>
    </r>
    <r>
      <rPr>
        <b/>
        <sz val="11"/>
        <color theme="1"/>
        <rFont val="Calibri"/>
        <family val="2"/>
        <scheme val="minor"/>
      </rPr>
      <t>RECOMENDACIÓN</t>
    </r>
    <r>
      <rPr>
        <sz val="11"/>
        <color theme="1"/>
        <rFont val="Calibri"/>
        <family val="2"/>
        <scheme val="minor"/>
      </rPr>
      <t xml:space="preserve">
Elaborar y remitir el segundo informe semestral de monitoreo al PIC de que trata la acción suscrita.</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</si>
  <si>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2-2023-38880 del 15 de mayo de 2023
Radicado No. 3-2023-3995 del 7 de junio de 2023 
Acta  mesa de trabajo del 14 de junio y 10 de julio de 2023 
Memorando No . 3-2023-7773
Memorando No . 3-2023-8674
Memorando No . 3-2023-8829
Memorando No . 3-2023-9672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2-2023-38880 del 15 de mayo de 2023, se suscribió la acción con la Secretaría General la cual se encuentra en ejecución.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Mediante radicado No. 3-2023-7773 la Subdirección Administrativa allegó descripción de la gestión y los soportes respecto de la implementación de la acción mediante radicado 3-2023-6864 se cursó invitación a todas las dependencias a la socialización de la estrategia “Ranking por Calidad” la cual tuvo lugar el día de octubre de 2023, según se comprueba en el acta correspondiente y el material presentado que se adjunta a la misma. Mediante radicado No. 3-2023-8829,  se aporta como evidencia un informe que contiene el análisis de estado de atención de las PQRSD allegadas mediante el Sistema para la Gestión de Peticiones Ciudadanos BTE y SIGA desde donde se establece el Rankin de las dependencias de la Entidad respecto de la gestión oportuna de las respuestas. Así mismo, se aporta documento en Excel que contiene el documento base y el tablero de control con los resultados cuantitativos y gráficos a Octubre de 2023. Los soportes anteriores son suficientes para conceptuar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el HALLAZGO CERRADO.</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Mantener la implementación de la acción en el tiempo como una medida de control periódico preventivo por parte de la segunda línea de defensa para incrementar los niveles de aseguramiento en el trámite de las respuestas a las PQRSD.</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</si>
  <si>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2-2023-38880 del 15 de mayo de 2023
Radicado No. 3-2023-3995 del 7 de junio de 2023 
Acta  mesa de trabajo del 14 de junio y 10 de julio de 2023 
Memorando No . 3-2023-7478
Memorando No . 3-2023-9359
Reporte alertas escalonadas TI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2-2023-38880 del 15 de mayo de 2023, se suscribió la acción con la Secretaría General la cual se encuentra en ejecución.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t>
    </r>
    <r>
      <rPr>
        <i/>
        <sz val="11"/>
        <color theme="1"/>
        <rFont val="Calibri"/>
        <family val="2"/>
        <scheme val="minor"/>
      </rPr>
      <t>Conforme a lo establecido en el memorando 3-2023-7478 del 18 de octubre de 2023 se aporta por parte del proceso, copia de correos electrónicos del 14 y 19 de julio de 2023 con información de las notificaciones de alertas escalonadas a la subsecretaria de Gestión Corporativa, evidenciando el radicado No 1-2023-29096 en alerta en naranja de la Subsecretaria de Investigaciones y Control de Vivienda, los radicados No 1- 2023 -28500 y 1-2023-29930 en alerta amarilla y los radicados No 1-2023- 23048, 1-2023- 23062, 1-2023- 23858, en alerta roja. Adicionalmente, de manera periódica se remiten correos electrónicos de alertas y estados de gestión respecto del trámite de PQRS asignadas a cada dependencia, con lo cual es procedente conceptuar la acción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ABIERTO.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</si>
  <si>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3-2023-3995 del 7 de junio de 2023 
Radicado No. 2-2023-38880 del 15 de mayo de 2023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En los planes de trabajo de las auditorías internas a los procesos de Gestión Territorial del Habitat, Control de Vivienda y Veedurías a las Curadurías y Control Disciplinario se incorporaron criterios de auditoría relacionados con la calidad y oportunidad en la atención de los derechos de petición.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</si>
  <si>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 xml:space="preserve">
EVIDENCIA</t>
    </r>
    <r>
      <rPr>
        <sz val="11"/>
        <color theme="1"/>
        <rFont val="Calibri"/>
        <family val="2"/>
        <scheme val="minor"/>
      </rPr>
      <t xml:space="preserve">
Memorando 3-2023-3995 del 7 de junio de 2023 
Acta  mesa de trabajo del 14 de junio y 10 de julio de 2023 
Memorando No . 3-2023-8475
Memorando No . 3-2023-9300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Conforme a lo establecido en el memorando 3-2023-8475 del 21 de noviembre de 2023, se aporta por parte del proceso, copia de los estudios previos para contratación directa con fecha de noviembre de 2023 cuyo objeto a contratar es " ACTUALIZACION DEL LICEN -
CIAMIENTO “DIGITURNO” PARA LA ATENCIÓN AL CIUDADANO DE LA SECRETARÍA DISTRITAL DEL HÁBITAT", certificado de disponibilidad presupuestal No 1970 del 8 de noviembre de 2023 con el mismo objeto, al igual que pantallazo del proceso en la plataforma SECOP y conforme a lo establecido en la meta de la acción se conceptúa un porcentaje de avance del 80 %.,
</t>
    </r>
    <r>
      <rPr>
        <b/>
        <sz val="11"/>
        <color theme="1"/>
        <rFont val="Calibri"/>
        <family val="2"/>
        <scheme val="minor"/>
      </rPr>
      <t>AVANCE PORCENTUAL</t>
    </r>
    <r>
      <rPr>
        <sz val="11"/>
        <color theme="1"/>
        <rFont val="Calibri"/>
        <family val="2"/>
        <scheme val="minor"/>
      </rPr>
      <t xml:space="preserve">
80%
</t>
    </r>
    <r>
      <rPr>
        <b/>
        <sz val="11"/>
        <color theme="1"/>
        <rFont val="Calibri"/>
        <family val="2"/>
        <scheme val="minor"/>
      </rPr>
      <t>CONCEPTO</t>
    </r>
    <r>
      <rPr>
        <sz val="11"/>
        <color theme="1"/>
        <rFont val="Calibri"/>
        <family val="2"/>
        <scheme val="minor"/>
      </rPr>
      <t xml:space="preserve">
La acción se conceptúa:</t>
    </r>
    <r>
      <rPr>
        <b/>
        <sz val="11"/>
        <color theme="1"/>
        <rFont val="Calibri"/>
        <family val="2"/>
        <scheme val="minor"/>
      </rPr>
      <t xml:space="preserve">  EN EJECUCION - CON AVANCE - RETRASADA y el HALLAZGO ABIERTO.</t>
    </r>
    <r>
      <rPr>
        <sz val="11"/>
        <color theme="1"/>
        <rFont val="Calibri"/>
        <family val="2"/>
        <scheme val="minor"/>
      </rPr>
      <t xml:space="preserve">
RECOMENDACION
Allegar en enlace al SECOP del contrato suscrito para conceptuar el cumplimiento al 100%.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</si>
  <si>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3-2023-7478
Memorando No . 3-2023-9359
Mapa de Ubicación SAC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t>
    </r>
    <r>
      <rPr>
        <i/>
        <sz val="11"/>
        <color theme="1"/>
        <rFont val="Calibri"/>
        <family val="2"/>
        <scheme val="minor"/>
      </rPr>
      <t>Conforme a lo establecido en el memorando 3-2023-7478 del 18 de octubre de 2023 se aporta por parte del proceso, registro fotográfico del plano de evacuación de la sede de Servicio al Ciudadano en escala 1 a 100 donde está registrado los elementos de atención de emergencias, al igual que las rutas de evacuación y conforme a la acción establecida, esta oficina la conceptúa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 xml:space="preserve">
CONCEPTO</t>
    </r>
    <r>
      <rPr>
        <sz val="11"/>
        <color theme="1"/>
        <rFont val="Calibri"/>
        <family val="2"/>
        <scheme val="minor"/>
      </rPr>
      <t xml:space="preserve">
La acción se conceptúa </t>
    </r>
    <r>
      <rPr>
        <b/>
        <sz val="11"/>
        <color theme="1"/>
        <rFont val="Calibri"/>
        <family val="2"/>
        <scheme val="minor"/>
      </rPr>
      <t>CUMPLIDA -DENTRO DE LOS TERMINOS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</si>
  <si>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3-2023-8603
Memorando No . 3-2023-9303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.Mediante radicado No. 3-2023-8603  se aportan como registros fotográficos de la instalación de la señalización externa del Punto de Atención a la Ciudadanía, lo cual fue corroborado por la Oficina de Control Interno conceptuando la acción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CERRADO   
</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</si>
  <si>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3-2023-7478
Socialización SAC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t>
    </r>
    <r>
      <rPr>
        <i/>
        <sz val="11"/>
        <color theme="1"/>
        <rFont val="Calibri"/>
        <family val="2"/>
        <scheme val="minor"/>
      </rPr>
      <t>Se aporta por parte del proceso, informe de Socialización y divulgación de los protocolos y lineamientos de atención ciudadana con su respectiva lista de asistencia del 15 de abril de 2023, acta de reunión del 14, 17, 25 26, 27 de abril, y actas del 4, 5, 8, 9, 11, 12, 15, 19 y 25 de mayo de 2023, cuyo asunto " Acompañamiento y validación del cumplimiento a la PPDSC, con la validación de los protocolos de servicio a la ciudadanía en los diferentes canales de atención adelantados en los super Cades de YOMASA, 20 de Julio, Américas, Bosa, Engativá, Manitas, Suba y CAD, Centros de Encuentro de Patio Bonito , Chapinero, Bosa, Rafael Uribe Uribe, con lo cual se conceptúa la acción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</si>
  <si>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3-2023-7478
Evidencia PMI 788, Horario de Atención SAC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Mediante radicado No. 3-2023-7478 la Subdirección Administrativa </t>
    </r>
    <r>
      <rPr>
        <i/>
        <sz val="11"/>
        <color theme="1"/>
        <rFont val="Calibri"/>
        <family val="2"/>
        <scheme val="minor"/>
      </rPr>
      <t xml:space="preserve"> aporta registro fotográfico de una pieza informativa en el punto principal de servicio a la ciudanía la cual contiene los horarios de atención al público, con lo cual se conceptúa la acción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CUMPLIDA-DENTRO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</si>
  <si>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3-2023-7478
Mecanismo de Verificación SAC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Mediante radicado No. 3-2023-7478, s</t>
    </r>
    <r>
      <rPr>
        <i/>
        <sz val="11"/>
        <color theme="1"/>
        <rFont val="Calibri"/>
        <family val="2"/>
        <scheme val="minor"/>
      </rPr>
      <t>e aporta instrumento de verificación para la prestación del servicio en el Punto de Atención al Ciudadano en el cual se registran las novedades y los elementos que se debe verificar al momento de iniciar la atención por lo cual se conceptúa la acción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POR FUERA DE LOS TERMINOS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</si>
  <si>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Radicado 3-2023-9123
Radicado 3-2023-8501
Presentación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mayo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Durante el mes de diciembre de 2023 se realizaron visitas a los puntos de atención de de acuerdo con lineamientos dados en la reunión virtual del 14 de diciembre de 2023.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</si>
  <si>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 xml:space="preserve">CORTE DEL SEGUIMIENTO
Noviembre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del 13 de julio de 2023
Memorando No . 3-2023-8017
Memorando No . 3-2023-8596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Conforme a lo establecido  en el acta de la mesa de trabajo del 13 de julio de 2023, se continua con el mismo avance estimado del período anterior  ya que no se aporta evidencia para el cumplimiento de la acción; dado que las acciones planteadas fueron suscritas dentro del Instrumento de seguimiento al PMI  en el mes de abril de 2023.   or lo que se mantiene el mismo  avance porcentual. Mediante radicado No. 3-2023-8017, en el desarrollo del acta se comprueba la identificación del riesgo de corrupción del proceso de Direccionamiento Estratégico “Posibilidad de uso indebido de la información privilegiada durante la formulación y ejecución de cambios en los planes, programas o proyectos de la
entidad debido a manipulación de la información para beneficios propio o de tercero”, y la realización de otros ajustes en todo el ciclo metodológico de la gestión del riesgo, aportando la versión actualizada de Matriz de Riesgos en su versión 17 del 24 de agosto de 2023 la cual se encuentra publicada en el denominado “Mapa interactivo”,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HALLAZGO CERRADO.</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Mantener el seguimiento periódico a los riesgos del proceso conforme a lo establecido en el Procedimiento Administración de Riesgos de Gestión Corrupción, Ambientales y Seguridad de la Información PG03-PR06, en razón a su actualización     </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</si>
  <si>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 xml:space="preserve">
EVIDENCIA
</t>
    </r>
    <r>
      <rPr>
        <sz val="11"/>
        <color theme="1"/>
        <rFont val="Calibri"/>
        <family val="2"/>
        <scheme val="minor"/>
      </rPr>
      <t xml:space="preserve">Acta de Autocontrol del 31 de mayo de 2023
Radicado 3-2023-6727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En el numeral 10 del Acta de Autocontrol del 31 de mayo de 2023 se registró la verificación de las partes interesadas del proceso de Evaluación, Asesoría y Mejoramiento. Las partes interesadas fueron actualizadas en la caracterización del proceso de Evaluación, Asesoria y Mejoramiento y enviadas a la Subdirección de Programas y Proyectos.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FUERA DE LOS TÉRMINOS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</si>
  <si>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Ninguna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Se cuenta con documento borrador del procedimiento que se encuentra en revisión.
</t>
    </r>
    <r>
      <rPr>
        <b/>
        <sz val="11"/>
        <color theme="1"/>
        <rFont val="Calibri"/>
        <family val="2"/>
        <scheme val="minor"/>
      </rPr>
      <t>AVANCE PORCENTUAL</t>
    </r>
    <r>
      <rPr>
        <sz val="11"/>
        <color theme="1"/>
        <rFont val="Calibri"/>
        <family val="2"/>
        <scheme val="minor"/>
      </rPr>
      <t xml:space="preserve">
20%
</t>
    </r>
    <r>
      <rPr>
        <b/>
        <sz val="11"/>
        <color theme="1"/>
        <rFont val="Calibri"/>
        <family val="2"/>
        <scheme val="minor"/>
      </rPr>
      <t>CONCEPTO</t>
    </r>
    <r>
      <rPr>
        <sz val="11"/>
        <color theme="1"/>
        <rFont val="Calibri"/>
        <family val="2"/>
        <scheme val="minor"/>
      </rPr>
      <t xml:space="preserve">
La acción se conceptúa:   EN EJECUCION- CON AVANCES - DENTRO DE LOS TÉRMINOS y el HALLAZGO ABIERTO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</si>
  <si>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de autocontrol No 3 del 14 de abril de 2023   
</t>
    </r>
    <r>
      <rPr>
        <b/>
        <sz val="11"/>
        <color theme="1"/>
        <rFont val="Calibri"/>
        <family val="2"/>
        <scheme val="minor"/>
      </rPr>
      <t xml:space="preserve">UBICACION </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De acuerdo a lo establecido en el acta de autocontrol No 3 del 14 de abril de 2023, la acción se encuentra “En Ejecución” pero no registra avances toda vez que esta recientemente suscrita en el Plan de Mejoramiento Institucional.  Dentro de los informes producidos por la Oficina de Control Interno se han incorporado los seguimientos respecto delas recomendaciones dadas en períodos anteriores los cuales se reflejan en los siguientes: Informe consolidado de la actividad de la auditoría interna vigencia 2022, Seguimiento plan Anticorrupción tercer cuatrimestre vigencia 2022, primer y segundo cuatrimestre 2023, Medidas de austeridad consolidado 2022 y primer trimestre 2023, Informe evaluación por dependencias,  Informe de evaluación independiente del sistema de control interno consolidado vigencia 2022 y primer semestre 2023, Informe de evaluación independiente del sistema de control interno Contable, Informe Siprojweb actividad litigiosa y defensa jurídica. De acuerdo a lo establecido en el acta de autocontrol No 3 del 14 de abril de 2023, la acción se encuentra “En Ejecución” pero no registra avances toda vez que esta recientemente suscrita en el Plan de Mejoramiento Institucional. En todos los informes de auditoría, seguimiento y legales se recogen las recomendaciones dadas en períodos o informes anteriores para verificar su adopción.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
</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</si>
  <si>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 xml:space="preserve">
EVIDENCIA
</t>
    </r>
    <r>
      <rPr>
        <sz val="11"/>
        <color theme="1"/>
        <rFont val="Calibri"/>
        <family val="2"/>
        <scheme val="minor"/>
      </rPr>
      <t xml:space="preserve">Radicado  3-2023-2347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En los planes de trabajo de las auditorías internas a los procesos de Gestión Territorial del Habitat, Control de Vivienda y Veedurías a las Curadurías y Control Disciplinario se incorporaron criterios de auditoría relacionados con el Sistema de Administración del Riesgo. Adicionalmente en el  marco del seguimiento y evaluación al Plan Anticorrupción y de Atención al Ciudadano se evalua el Sistema de Adminsitración del Riesgo en todas sus etapas.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</si>
  <si>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 xml:space="preserve">
EVIDENCIA
</t>
    </r>
    <r>
      <rPr>
        <sz val="11"/>
        <color theme="1"/>
        <rFont val="Calibri"/>
        <family val="2"/>
        <scheme val="minor"/>
      </rPr>
      <t xml:space="preserve">Radicado  3-2023-2347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
AUTOVALORACIÓN DE LAS EVIDENCIAS
</t>
    </r>
    <r>
      <rPr>
        <sz val="11"/>
        <color theme="1"/>
        <rFont val="Calibri"/>
        <family val="2"/>
        <scheme val="minor"/>
      </rPr>
      <t xml:space="preserve">Para el seguimiento  a corte de Junio de 2023 no se registran avances dado que la acción esta recientemente suscrita en el PMI en el mes de abril de 2023. En los planes de trabajo de las auditorías internas a los procesos de Gestión Territorial del Habitat, Control de Vivienda y Veedurías a las Curadurías y Control Disciplinario se incorporaron criterios de auditoría relacionados con el Sistema de Administración del Riesgo. Adicionalmente en el  marco del seguimiento y evaluación al Plan Anticorrupción y de Atención al Ciudadano se evalua el Sistema de Adminsitración del Riesgo en todas sus etapas.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</si>
  <si>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No . 3-2023-7602
Memorando No . 3-2023-8631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junio de 2023, como se evidencia en el radicado No  3-2023-3995 del 7 de junio de 2023, Mediante radicado No. 3-2023-7602, se aportan tres documentos en formato Excel así;
Seguimiento a 7 proyectos relacionados con los instrumentos de gestión documental y archivística en el cual se relacionando 36 actividades que se encuentran en ejecución.
Seguimiento al Plan de Gestión Documental y PINAR en las que se establecieron 6 actividades de gestión para cada instrumento las cuales se encuentran en ejecución.
Cuadro control del Programa de Gestión Documental versión 7 con un cronograma de 9 actividades.
Con lo anterior se concluye que la Entidad a través del proceso de Gestión Documental estableció mecanismos de control y seguimiento a la gestión archivística con actividades que vienen siendo monitoreadas,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el HALLAZGO CERRADO</t>
    </r>
    <r>
      <rPr>
        <sz val="11"/>
        <color theme="1"/>
        <rFont val="Calibri"/>
        <family val="2"/>
        <scheme val="minor"/>
      </rPr>
      <t xml:space="preserve">
</t>
    </r>
    <r>
      <rPr>
        <b/>
        <sz val="11"/>
        <color theme="1"/>
        <rFont val="Calibri"/>
        <family val="2"/>
        <scheme val="minor"/>
      </rPr>
      <t>RECOMENDACIÓN:</t>
    </r>
    <r>
      <rPr>
        <sz val="11"/>
        <color theme="1"/>
        <rFont val="Calibri"/>
        <family val="2"/>
        <scheme val="minor"/>
      </rPr>
      <t xml:space="preserve">
Mantener el monitoreo respecto de las actividades planteadas y gestionar su concreción para materializar los hitos esperados respecto de la gestión documental. En todo caso, es importante que dentro del informe de gestión se recojan los resultados obtenidos y se deje claridad sobre los retos que debe asumir la siguiente administración en materia documental.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</si>
  <si>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3-2023-6145.pdf
ANX 2023-6296_5.pdf
ANX- 2023 -6296_6. pdf
Memorando No . 3-2023-6145
Memorando No . 3-2023-7433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
Mediante radicado No. 3-2023-6145, Se aportan certificados de calibración OI-225-HTCAL-534-23 del Termohigrómetro Datalogger del 06 de julio de 2023, Informe Técnico
de Monitoreo de Condiciones Ambientales de los meses de noviembre y diciembre de 2022, enero, febrero, marzo, abril, mayo, junio y julio de 2023, Formato de Evaluación Deposito de Archivo y documentos relacionados con el seguimiento adelantado al proveedor, lo cual resulta suficiente para conceptuar la acción como “Cumplida”.
 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t>
    </r>
    <r>
      <rPr>
        <b/>
        <sz val="11"/>
        <color theme="1"/>
        <rFont val="Calibri"/>
        <family val="2"/>
        <scheme val="minor"/>
      </rPr>
      <t xml:space="preserve">  CUMPLIDA, DENTRO DE LOS TÉRMINOS y el HALLAZGO CERRADO </t>
    </r>
    <r>
      <rPr>
        <sz val="11"/>
        <color theme="1"/>
        <rFont val="Calibri"/>
        <family val="2"/>
        <scheme val="minor"/>
      </rPr>
      <t xml:space="preserve">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</si>
  <si>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Memorando No . 3-2023-8217
Memorando No . 3-2023-9255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3-2023-8217 Se aporta como evidencia captura de pantalla en la cual se comprueba la creación de un esquema de almacenamiento documental tipo SharePoint que contiene carpetas de Actas, Apoyo, Archivo Digital de Gestión Documental y Contratista en la ruta SharePoint /Contratistas Gestión Documental/Documentos/ Grupo Gestión Documental, con lo cual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CERRADO       
</t>
    </r>
    <r>
      <rPr>
        <sz val="11"/>
        <color theme="1"/>
        <rFont val="Calibri"/>
        <family val="2"/>
        <scheme val="minor"/>
      </rPr>
      <t xml:space="preserve">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</si>
  <si>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Memorando No 3-2023-6539_1.pdf
ANX-2023-6667_3- xlsx
Radicado No. 3-2023-7424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3-2023-6539 , se aporta documento Excel que contiene la “FICHA TÉCNICA DEL PLAN INSTITUCIONAL DE ARCHIVOS – PINAR” dentro del cual se
encuentra la hoja “Herramienta de Seguimiento” con la cual se calcula la medición y los avances respecto de 7 proyectos asociados a la
gestión archivística para el primer semestre de la vigencia 2023.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el HALLAZGO CERRADO.</t>
    </r>
    <r>
      <rPr>
        <sz val="11"/>
        <color theme="1"/>
        <rFont val="Calibri"/>
        <family val="2"/>
        <scheme val="minor"/>
      </rPr>
      <t xml:space="preserve">
</t>
    </r>
    <r>
      <rPr>
        <b/>
        <sz val="11"/>
        <color theme="1"/>
        <rFont val="Calibri"/>
        <family val="2"/>
        <scheme val="minor"/>
      </rPr>
      <t>RECOMENDACION:</t>
    </r>
    <r>
      <rPr>
        <sz val="11"/>
        <color theme="1"/>
        <rFont val="Calibri"/>
        <family val="2"/>
        <scheme val="minor"/>
      </rPr>
      <t xml:space="preserve">
Continuar con la aplicación del instrumento de seguimiento para lo que resta de la vigencia 2023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</si>
  <si>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S83
Memorando 3-2023-6145.pdf
ANX -2023-6296_7 . pdf 
Memorando No . 3-2023-6145
Memorando No . 3-2023-7433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VALORACIÓN DE LAS EVIDENCIAS
</t>
    </r>
    <r>
      <rPr>
        <sz val="11"/>
        <color theme="1"/>
        <rFont val="Calibri"/>
        <family val="2"/>
        <scheme val="minor"/>
      </rPr>
      <t xml:space="preserve">Mediante radicado No. 3-2023-6145 se aporta como evidencia comunicación del 25 de mayo de 2023 con la cual se remiten las Tablas de Retención Documental para la validación, y luego de ser acogidas las observaciones realizadas,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CERRADO   </t>
    </r>
    <r>
      <rPr>
        <sz val="11"/>
        <color theme="1"/>
        <rFont val="Calibri"/>
        <family val="2"/>
        <scheme val="minor"/>
      </rPr>
      <t xml:space="preserve">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</si>
  <si>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Memorando 3-2023-6145.pdf
ANX -2023-6296_8 . pdf 
Memorando No . 3-2023-6145
Memorando No . 3-2023-7433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VALORACIÓN DE LAS EVIDENCIAS
Mediante radicado No. 3-2023-6145, se aporta como evidencia el Programa de Gestión Documental versión 7 del 17 de abril de 2023, con lo cual se conceptúa la acción
como “Cumplida”
 AVANCE PORCENTUAL
100%
CONCEPTO
La acción se conceptúa:   CUMPLIDA  - DENTRO DE LOS TÉRMINOS y el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</si>
  <si>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Memorando No . 3-2023-8213
Memorando No . 3-2023-9273
Radicado No 3-2024-XXX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3-2023-8213  Se aporta la Resolución SDHT No. 925 de 2022 “Por la cual se declara desierto el Proceso de Contratación SDHT-MC-077-2022 cuyo objeto fue “Prestar los servicios de calibración y mantenimiento a los Dataloggers de Monitoreo y Control Ambiental para ala Adecuada Conservación del Acervo Documental de la Secretaría Distrital del Hábitat”, y se informa que “(…)se adquirieron dos termohigrómetros y se diligenció el formato PS03-FO200”.se aporta radicado No 3-2023-XXX  donde se evidencia el registro de los datos de humedad t temperatura del archvo gneral dela SDHT  para el mes de diciembre y  Conforme a lo establcido en la mesa de trabajo con la Subsecretaria de Gestion Corporativa  la acion se conceptua como cumplida. 
AVANCE PORCENTUAL
100%
CONCEPTO
La acción se conceptúa:  CUMPLIDA-POR FUERA DE LOS TERMINOS y HALLAZGO CERRADO.  
</t>
    </r>
  </si>
  <si>
    <r>
      <rPr>
        <b/>
        <sz val="11"/>
        <color theme="1"/>
        <rFont val="Calibri"/>
        <family val="2"/>
        <scheme val="minor"/>
      </rPr>
      <t xml:space="preserve">CORTE DEL SEGUIMIENTO
Octubre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3-2023-3995 del 7 de junio de 2023 
Acta  mesa de trabajo del 14 de junio y 10 de julio de 2023 
Memorando 3-2023-6145.pdf
ANX 2023-6296_9pdf
ANX- 2023 -6296_10. pdf
ANX- 2023 -6296_11. pdf
Memorando No . 3-2023-7433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3-2023-6145 , se aportan certificados de calibración OI-225-HTCAL-534-23 del Termohigrómetro Datalogger del 06 de julio de 2023, Informe Técnico
de Monitoreo de Condiciones Ambientales de los meses de noviembre y diciembre de 2022, enero, febrero, marzo, abril, mayo, junio y julio de 2023, Formato de Evaluación Deposito de Archivo y documentos relacionados con el seguimiento adelantado al proveedor,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TÉRMINOS y el HALLAZGO CERRADO </t>
    </r>
    <r>
      <rPr>
        <sz val="11"/>
        <color theme="1"/>
        <rFont val="Calibri"/>
        <family val="2"/>
        <scheme val="minor"/>
      </rPr>
      <t xml:space="preserve">  
</t>
    </r>
  </si>
  <si>
    <r>
      <rPr>
        <b/>
        <sz val="11"/>
        <color theme="1"/>
        <rFont val="Calibri"/>
        <family val="2"/>
        <scheme val="minor"/>
      </rPr>
      <t>CORTE DEL SEGUIMIENTO
Octubre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3-2023-5013 del 17 de julio de 2023,pdf
Radicado No.  3-2023-5245 del 24 de julio de 2023,pdf
Mesa de trabajo del 13 de julio de 2023,pdf
PS02-PR05 procedimiento  baja de bienes V6, Revisión Programas y Proyectos, docx
Fwd-Respuesta _ Solicitud  Modificación Manual de procedimiento Baja de Bienes , msg
Radicado No 3-2023-6242
Procedimiento Para la baja de Bienes PS02-PR05- Versión 6
Memorando No . 3-2023-6242
Memorando No . 3-2023-7434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La Subdirección de Programas y Proyectos mediante radicado No. 3-2023-1947 del 22 de marzo de 2023,  manifestó que la acción asociada al PMI no se encuentra incorporada dentro del Plan de Mejoramiento,  para lo cual  se informa que las acciones fueron tratadas en la mesa de trabajo desarrollada el 19 de enero de 2023, entre la Oficina de Control Interno y la  Subdirección de Programas y Proyectos, donde se realizó la asesoría, acompañamiento, revisión y se concertaron las acciones planteadas por el proceso  y de acuerdo al comunicado 3-2023-375 del 19 de enero de 2023 , la oficina de Control Interno procedió a incorporar dentro del instrumento oficial, de igual manera conforme  a lo establecido en el acta  de la mesa de trabajo del 13 de junio de 2023 formalizada mediante el  radicado No 3-2023-5245 y de acuerdo a lo informado a través del radicado No  3-2023- 5370 , la Subdirección de Programas y Proyectos aporta dentro del repositorio compartido con la Oficina de Control Interno,  documento borrador del procedimiento  baja de bienes , PS02-PR05  V6, el cual  esta para revisión , al igual se aporta correo electrónico  del 28 de julio de 2023  donde se solicita  la actualización  del documento por parte de la subdirección Administrativa  y se propone mesa de trabajo para  revisar y aprobar los cambios efectuados, pero de acuerdo a la acción establecida esta oficina  valora los documentos aportados y otorga un porcentaje de ejecución.  Mediante radicado No. 3-2023-6242, se aporta como evidencia el Procedimiento Para la Baja de Bienes Código PS02-PR05 Versión 6 del 25 de agosto de 2023 el cual se encuentra formalmente adoptado en el denominado “Mapa Interactivo” lo cual resulta suficiente para conceptuar la acción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DENTRO DE LOS TÉRMINOS  y el HALLAZGO CERRADO</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</si>
  <si>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Mesa de trabajo del 13 de julio de 2023
Memorando No . 3-2023-7478
Evidencia PMI 830, Tecno mecánicas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al acta  de la mesa de trabajo del 13 de julio de 2023  y el radicado   No 3-2023-5245 se ajusto  la acción quedando a cargo se ejecución de Gestión de bienes, servicios e infraestructura  y para el seguimiento  a corte de junio  de 2023 no se aportaron evidencias que permitan determinar los avances respecto de la acción planteada. Mediante radicado No. 3-2023-7478 s</t>
    </r>
    <r>
      <rPr>
        <i/>
        <sz val="11"/>
        <color theme="1"/>
        <rFont val="Calibri"/>
        <family val="2"/>
        <scheme val="minor"/>
      </rPr>
      <t>e aportan Certificados de Revisión Técnico Mecánica y de Emisiones Contaminantes así: certificado del 22 de octubre de 2022 emitido por CDA ECOAUTO para el vehículo tipo camioneta placa WOV 948, certificado del 22 de octubre de 2022 emitido por MEGASERVICE SOFT LTDA para el vehículo tipo campero placa FUY 821, certificado del 25 de noviembre de 2022 emitido por DIAGNOSTIVA LIMITADA para el vehículo tipo campero placa JTP 299, certificado del 28 de diciembre de 2022 emitido por DIAGNOSTIVA LIMITADA para el vehículo tipo camioneta placa GUW287, certificado del 14 de enero de 2023 emitido por CDA AUTOMAX para el vehículo tipo camione - ta placa GUW088,certificado del 2 de marzo de 2023 emitido por CDA RUEDE SEGURO LTDA, para el vehículo tipo campero placa EYY026, , certificado del 3 de marzo de 2023 emitido por CDA TUTECNO SAS, para el vehículo tipo camioneta placa GUU 639, certificado del 21 de marzo de 2023 emitido por MEGASERVICE SOFT LTDA para el vehículo tipo campero placa JTQ241, certificado del 22 de junio de 2023 emitido por TECNOTEST CDA, para el vehículo tipo camioneta , placa KNZ757, certificado del 22 de julio de 2023 emitido por DIAGNOSTIVA LIMITADA para el vehículo tipo camioneta , placa VFE 637, certificado del 26 de julio de 2023 emitido por CDA AUTOMAX para el vehículo tipo camioneta , placa FVM 459, certificado del 4 de agosto de 2023 emitido por DIAGNOSTIVA 170 para el vehículo tipo camioneta placa GUZ 122, certificado del 18 de agosto de 2023 emitido por CDA MOVILIDAD BOGOTA SAS, para el vehículo tipo campero placa FVM 499, certificado del 29 de agosto de 2023 emitido por CDA CHAPINERO SAS , para el vehículo tipo campero , placa JTZ 785. Por lo anterior, se conceptúa la acción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declara la acción como </t>
    </r>
    <r>
      <rPr>
        <b/>
        <sz val="11"/>
        <color theme="1"/>
        <rFont val="Calibri"/>
        <family val="2"/>
        <scheme val="minor"/>
      </rPr>
      <t>CUMPLIDA-DENTRO DE LOS TERMINOS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</si>
  <si>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3-2023-5245 
Acta de mesa de trabajo del 13 de julio de 2023 
Memorando No . 3-2023-8166
Memorando No . 3-2023-9248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De acuerdo al acta  de la mesa de trabajo del 13 de julio de 2023  y el radicado   No 3-2023-5245 se ajusto  la acción quedando a cargo se ejecución de Gestión de bienes, servicios e infraestructura  y para el seguimiento  a corte de junio  de 2023 no se aportaron evidencias que permitan determinar los avances respecto de la acción planteada, Mediante radicado No. 3-2023-8166, se aporta acta de reunión del 6 de septiembre de 2023 realizada entre la Subdirección Administrativa y la Subdirección de Programas y Proyectos en la que se comprueba la socialización de la Matriz de Aspectos e Impactos Ambientales del proceso de Bienes, Servicios e Infraestructura, en donde se abordaron temas relacionados con la contratación y otros aspectos institucionales y se comprobó que la citada matriz se encuentra actualizada y disponible para la consulta en el mapa interactivo la ruta // estratégico - Administración del SIGFormatos.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declara la acción como:  </t>
    </r>
    <r>
      <rPr>
        <b/>
        <sz val="11"/>
        <color theme="1"/>
        <rFont val="Calibri"/>
        <family val="2"/>
        <scheme val="minor"/>
      </rPr>
      <t xml:space="preserve"> CUMPLIDA - POR FUERA DE LOS TERMINOS y HALLAZGO CERRADO.
</t>
    </r>
    <r>
      <rPr>
        <sz val="11"/>
        <color theme="1"/>
        <rFont val="Calibri"/>
        <family val="2"/>
        <scheme val="minor"/>
      </rPr>
      <t xml:space="preserve">
</t>
    </r>
    <r>
      <rPr>
        <b/>
        <sz val="11"/>
        <color theme="1"/>
        <rFont val="Calibri"/>
        <family val="2"/>
        <scheme val="minor"/>
      </rPr>
      <t>RECOMENDACIONES</t>
    </r>
    <r>
      <rPr>
        <sz val="11"/>
        <color theme="1"/>
        <rFont val="Calibri"/>
        <family val="2"/>
        <scheme val="minor"/>
      </rPr>
      <t xml:space="preserve">
Asegurar que la actualización de la matriz de aspectos e impactos ambientales sea conocida por todos los colaboradores que hacen parte del proceso de Bienes, Servicios e Infraestructura, toda vez que el acta da cuenta de la reunión únicamente entre dos contratistas de la Subdirección Administrativa y la Subdirección de Programas y Proyectos.        
</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</si>
  <si>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Ninguna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abril de 2023. Se cuenta con documento borrador del procedimiento que se encuentra en revisión.
</t>
    </r>
    <r>
      <rPr>
        <b/>
        <sz val="11"/>
        <color theme="1"/>
        <rFont val="Calibri"/>
        <family val="2"/>
        <scheme val="minor"/>
      </rPr>
      <t>AVANCE PORCENTUAL</t>
    </r>
    <r>
      <rPr>
        <sz val="11"/>
        <color theme="1"/>
        <rFont val="Calibri"/>
        <family val="2"/>
        <scheme val="minor"/>
      </rPr>
      <t xml:space="preserve">
20%
</t>
    </r>
    <r>
      <rPr>
        <b/>
        <sz val="11"/>
        <color theme="1"/>
        <rFont val="Calibri"/>
        <family val="2"/>
        <scheme val="minor"/>
      </rPr>
      <t>CONCEPTO</t>
    </r>
    <r>
      <rPr>
        <sz val="11"/>
        <color theme="1"/>
        <rFont val="Calibri"/>
        <family val="2"/>
        <scheme val="minor"/>
      </rPr>
      <t xml:space="preserve">
La acción se conceptúa:   EN EJECUCION- CON AVANCES - DENTRO DE LOS TÉRMINOS y el HALLAZGO ABIERTO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</si>
  <si>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3-2023-3313 del 15 de mayo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mayo de 2023. En los informes resultantes de los trabajos de auditoría se identificaron los beneficios de auditoria.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conceptúa la acción CUMPLIDA - DENTRO DE LO TÉRMINOS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</si>
  <si>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3-2023-3313 del 15 de mayo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mayo de 2023.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Se conceptúa la acción EN EJECUCION - SIN AVANCE - DENTRO DE LO TÉRMINOS y HALLAZGO ABIERTO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</si>
  <si>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3-2023-3313 del 15 de mayo de 2023
3-2023-5476
Sistema de Información Documental SIGA
Plan de Mejoramiento Institucional
Plan de Mejoramiento Contraloría de Bogotá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julio de 2023  se registran  acta de las mesa de trabajo  donde se verifico el estado del Plan de Mejoramiento Institucional correspondiente a Gestión Territorial del Hábitat, comunicaciones , Programas y Proyectos, Gestión Corporativa, y  Gestión financiera, lo que permite determinar un avance  en el cumplimiento de la acción del 100%. Dentro del Plan de Mejoramiento Institucional y Plan de Mejoramiento Contraloría de Bogota se encuentran registradas cada una de las comunicaciones cursadas a las dependencias que tienen acciones suscritas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conceptúa la acción EN EJECUCION - CON  AVANCE - DENTRO DE LO TÉRMINOS y HALLAZGO ABIERTO</t>
    </r>
  </si>
  <si>
    <r>
      <rPr>
        <b/>
        <sz val="11"/>
        <color theme="1"/>
        <rFont val="Calibri"/>
        <family val="2"/>
        <scheme val="minor"/>
      </rPr>
      <t>CORTE DEL SEGUIMIENTO
Julio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3-2023-3313 del 15 de mayo de 2023
Radicado No. 3-2023-3995 del 7 de junio de 2023 
Radicado No. 2-2023-38880 del 15 de mayo de 2023
Radicado 3-2023-6111
Radicado 3-2023-6794
Radicado 3-2023-4499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Para el seguimiento  a corte de Junio de 2023 no se registran avances dado que la acción esta recientemente suscrita en el PMI en el mes de mayo de 2023. En los planes de trabajo de las auditorías internas a los procesos de Gestión Territorial del Habitat, Control de Vivienda y Veedurías a las Curadurías y Control Disciplinario se incorporaron criterios de auditoría relacionados con  las acciones establecidas en los Planes de Mejoramiento
</t>
    </r>
    <r>
      <rPr>
        <b/>
        <sz val="11"/>
        <color theme="1"/>
        <rFont val="Calibri"/>
        <family val="2"/>
        <scheme val="minor"/>
      </rPr>
      <t xml:space="preserve">AVANCE PORCENTUAL
</t>
    </r>
    <r>
      <rPr>
        <sz val="11"/>
        <color theme="1"/>
        <rFont val="Calibri"/>
        <family val="2"/>
        <scheme val="minor"/>
      </rPr>
      <t xml:space="preserve">100%
</t>
    </r>
    <r>
      <rPr>
        <b/>
        <sz val="11"/>
        <color theme="1"/>
        <rFont val="Calibri"/>
        <family val="2"/>
        <scheme val="minor"/>
      </rPr>
      <t>CONCEPTO</t>
    </r>
    <r>
      <rPr>
        <sz val="11"/>
        <color theme="1"/>
        <rFont val="Calibri"/>
        <family val="2"/>
        <scheme val="minor"/>
      </rPr>
      <t xml:space="preserve">
La acción se conceptúa CUMPLIDA - DENTRO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</si>
  <si>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Instrumentos Plan de Mejoramiento Institucional
Plan de Mejoramiento Contraloría de Bogotá
Radicado No. 2-2023-47522 del 27 de junio de 2022
Repositorio SharePoint de la Oficina de Control Interno
Correos electrónicos.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AUTOVALORACIÓN DE LAS EVIDENCIAS</t>
    </r>
    <r>
      <rPr>
        <sz val="11"/>
        <color theme="1"/>
        <rFont val="Calibri"/>
        <family val="2"/>
        <scheme val="minor"/>
      </rPr>
      <t xml:space="preserve">
Se cursó comunicación al IDU para según radicado No. 2-2023-47522 del 27 de junio de 2022 manifestando el interés de adquirir por transferencia tecnológica el aplicativo CHIE para la administración y manejo de los planes de mejoramiento. Adicionalmente se estructuró el repositorio SharePoint el cual fue puesto en operación y donde se aloja toda la información de la planeación, ejecución, seguimiento, control y ajustes derivados de la ejecución del Plan Anual de Auditoría. También se registran avances en la adecuación de los instrumentos PMI y PM CB para mejorar los reportes y generar alertas preventivas oportunas respecto del estado de las acciones suscritas. Se cuenta con versiones de actualización de los instrumentos de PMI y PM CB enviados por correo electrónico en los cuales se evidencian las mejoras realizadas.
</t>
    </r>
    <r>
      <rPr>
        <b/>
        <sz val="11"/>
        <color theme="1"/>
        <rFont val="Calibri"/>
        <family val="2"/>
        <scheme val="minor"/>
      </rPr>
      <t>AVANCE PORCENTUAL</t>
    </r>
    <r>
      <rPr>
        <sz val="11"/>
        <color theme="1"/>
        <rFont val="Calibri"/>
        <family val="2"/>
        <scheme val="minor"/>
      </rPr>
      <t xml:space="preserve">
60%
</t>
    </r>
    <r>
      <rPr>
        <b/>
        <sz val="11"/>
        <color theme="1"/>
        <rFont val="Calibri"/>
        <family val="2"/>
        <scheme val="minor"/>
      </rPr>
      <t>CONCEPTO</t>
    </r>
    <r>
      <rPr>
        <sz val="11"/>
        <color theme="1"/>
        <rFont val="Calibri"/>
        <family val="2"/>
        <scheme val="minor"/>
      </rPr>
      <t xml:space="preserve">
Se conceptúa la acción CUMPLIDA - POR FUERA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</si>
  <si>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3-2023-6252 , pdf
ANX-2023-6414-3 pdf
Radicado No. 3-2023-7866
Radicado No. 3-2023-9377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ampliacion de la fecha de cumplimiento inicialmente programada para el 30 de junio de 2023, hasta el 30 de agosto de 2023, la cual fue acogida por la Oficina de Control Interno.  
Mediante radicado  3-2023-6252 del 30 de agosto de 2023 la Subsecretaria de Coordinación Operativa  en atención a las recomendaciones de la auditoria externa para la certificación ambiental de la SDHT, remite  cuadro en formato  Excel donde se registra los ajustes al hallazgo establecido  y radicado bajo en No 3-2023-3313 del 15 de mayo de 2023,  los cuales fueron  recibidos, valorados  y formalmente  registrados en el instrumento de seguimiento al PMI  por parte de la Oficina de Control Interno, con los siguientes ajustes : 
a) Incorporación de  dos nuevas causas " 4. Falta de socialización por parte del SDDP- SGA PIGA de la SDHT del procedimiento PG03-PR16 programa Consumo Sostenible V1 F, la Guía de Compras Publicas sostenibles V3 y Clausulas Ambientales para la Adquisición de Bienes y/o Servicios con las partes interesadas del proceso y 5. Falta de Inclusión en los anexos técnicos y pliego de condiciones de las  clausulas de implementación y socialización respecto al procedimiento del PG03-PR16 programa Consumo Sostenible V1 F, la Guía de Compras Publicas sostenibles V3 y clausulas Ambientales para la Adquisición de Bienes y/o Servicios para los contratos a los cuales aplique.
b) Remplazo de la acción </t>
    </r>
    <r>
      <rPr>
        <i/>
        <sz val="11"/>
        <color theme="1"/>
        <rFont val="Calibri"/>
        <family val="2"/>
        <scheme val="minor"/>
      </rPr>
      <t>"1. Solicitar a la interventoría mediante oficio, se incluya en la matriz los aspectos solicitados en la auditoria ambiental interna. al igual que modificar el nombre del documento, siguiendo requerimiento del auditor"</t>
    </r>
    <r>
      <rPr>
        <sz val="11"/>
        <color theme="1"/>
        <rFont val="Calibri"/>
        <family val="2"/>
        <scheme val="minor"/>
      </rPr>
      <t xml:space="preserve">. por la acción </t>
    </r>
    <r>
      <rPr>
        <i/>
        <sz val="11"/>
        <color theme="1"/>
        <rFont val="Calibri"/>
        <family val="2"/>
        <scheme val="minor"/>
      </rPr>
      <t>" 1. Elaborar, establecer e implementar "Anexo Ambiental y SST" para los contratos diferentes a los contratos de Prestación de Servicios persona natural suscritos por el proceso de Gestión Territorial del Hábitat" .</t>
    </r>
    <r>
      <rPr>
        <sz val="11"/>
        <color theme="1"/>
        <rFont val="Calibri"/>
        <family val="2"/>
        <scheme val="minor"/>
      </rPr>
      <t xml:space="preserve">
c)Remplazo de la formula del  indicador</t>
    </r>
    <r>
      <rPr>
        <i/>
        <sz val="11"/>
        <color theme="1"/>
        <rFont val="Calibri"/>
        <family val="2"/>
        <scheme val="minor"/>
      </rPr>
      <t>" No. de informe final de interventoría / No. Contrato vigente (994- 2022 obra- 1009- 2022 Interventoría)"</t>
    </r>
    <r>
      <rPr>
        <sz val="11"/>
        <color theme="1"/>
        <rFont val="Calibri"/>
        <family val="2"/>
        <scheme val="minor"/>
      </rPr>
      <t xml:space="preserve">, por el indicador </t>
    </r>
    <r>
      <rPr>
        <i/>
        <sz val="11"/>
        <color theme="1"/>
        <rFont val="Calibri"/>
        <family val="2"/>
        <scheme val="minor"/>
      </rPr>
      <t xml:space="preserve">"No. de contratos de obra con anexo ambiental y SSTadjudicados / No. Procesos Contractuales con Anexo Ambiental y SSTproyectados"
</t>
    </r>
    <r>
      <rPr>
        <sz val="11"/>
        <color theme="1"/>
        <rFont val="Calibri"/>
        <family val="2"/>
        <scheme val="minor"/>
      </rPr>
      <t>d) Replanteo de la meta de</t>
    </r>
    <r>
      <rPr>
        <i/>
        <sz val="11"/>
        <color theme="1"/>
        <rFont val="Calibri"/>
        <family val="2"/>
        <scheme val="minor"/>
      </rPr>
      <t xml:space="preserve"> " Un informe final por contrato vigente", </t>
    </r>
    <r>
      <rPr>
        <sz val="11"/>
        <color theme="1"/>
        <rFont val="Calibri"/>
        <family val="2"/>
        <scheme val="minor"/>
      </rPr>
      <t>por  la meta</t>
    </r>
    <r>
      <rPr>
        <i/>
        <sz val="11"/>
        <color theme="1"/>
        <rFont val="Calibri"/>
        <family val="2"/>
        <scheme val="minor"/>
      </rPr>
      <t xml:space="preserve"> "Establecer para todos los contratos del proceso de Gestión Territorial del Hábitat Anexo Ambiental y SST".
e) ajuste de las fechas de inicio del 05 de mayo de 2023 al 30 de agosto de 2023 y fecha final del  30 de septiembre de 2023 al 31 de diciembre de 2023, Mediante radicado No. 3-2023-7866 la Subsecretaría de Coordinación Operativa allegó descripción de la gestión y los soportes respecto de la implementación de la acción los cuales fueron valorados según radicado No. 3-2023-9377  conceptuándola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HALLAZGO CERRADO</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</si>
  <si>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3-2023-6252
Radicado 3-2023-7436
Radicado 3-2024-224
ANX-2024-64-_2
ANX-2024-64-_3
ANX-2024-64-_4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t>
    </r>
    <r>
      <rPr>
        <i/>
        <sz val="11"/>
        <color theme="1"/>
        <rFont val="Calibri"/>
        <family val="2"/>
        <scheme val="minor"/>
      </rPr>
      <t xml:space="preserve"> Mediante radicado 3-2023-6252 la Subsecretaria de Coordinación Operativa solicito la ampliación de la causa y determino una nueva acción la cual fue valorada y acogida por la Oficina de Control Interno siendo incorporada en el Plan de Mejoramiento Institucional conforme a lo informado en el radicado No 3-2023- 7436.
Para el presente seguimiento Se aporta documento titulado “Anexo Ambiental, Seguridad y Salud en el Trabajo -SST &amp; Bioseguridad del Contratista” en el cual se establece los criterios a tener en cuenta para el diligenciamiento de la matriz de Aspectos e Impactos Ambientales en los diferentes contratos de obra y conforme a la acción establecida esta se conceptúa como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HALLAZGO CERRADO</t>
    </r>
    <r>
      <rPr>
        <sz val="11"/>
        <color theme="1"/>
        <rFont val="Calibri"/>
        <family val="2"/>
        <scheme val="minor"/>
      </rPr>
      <t xml:space="preserve">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</si>
  <si>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OJO COMPLETAR CON LO QUE TIENE
VER RADICADO 3-2023-9377
EVIDENCIA</t>
    </r>
    <r>
      <rPr>
        <sz val="11"/>
        <color theme="1"/>
        <rFont val="Calibri"/>
        <family val="2"/>
        <scheme val="minor"/>
      </rPr>
      <t xml:space="preserve">
Radicado No. 3-2023-5086 del 18 de julio de 2023
Acta seguimiento PMI de Gestión Territorial de Hábitat
Radicado 3-2023-6252
ANX-2023-6414-3 pdf
Radicado No. 3-2023-7866
Carpeta PMI 840 C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Mediante radicado  3-2023-6252 del 30 de agosto de 2023 la Subsecretaria de Coordinación Operativa  en atención a las recomendaciones de la auditoria externa para la certificación ambiental de la SDHT, remite  cuadro en formato  Excel donde se registra los ajustes al hallazgo establecido  y radicado bajo en No 3-2023-3313 del 15 de mayo de 2023,  los cuales fueron  recibidos, valorados  y formalmente  registrados en el instrumento de seguimiento al PMI  por parte de la Oficina de Control Interno, Se aporta informe final de interventoría con el componente ambiental, al igual que matriz actualizada de identificación de aspectos e impactos ambientales, que refleja los ajustes realizados al 31 de agosto de 2023 con lo cual se conceptúa la acción cumplida.
</t>
    </r>
    <r>
      <rPr>
        <i/>
        <sz val="11"/>
        <color theme="1"/>
        <rFont val="Calibri"/>
        <family val="2"/>
        <scheme val="minor"/>
      </rPr>
      <t xml:space="preserve"> </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TÉRMINOS y HALLAZGO CERRADO</t>
    </r>
    <r>
      <rPr>
        <sz val="11"/>
        <color theme="1"/>
        <rFont val="Calibri"/>
        <family val="2"/>
        <scheme val="minor"/>
      </rPr>
      <t xml:space="preserve">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</si>
  <si>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3-2023-6252 , pdf
ANX-2023-6414-3 pdf
Radicado 3-2023-8343
ANX-2023-8447_2
ANX-2023-8447_3
Radicado 3-2023-7436
Radicado 3-2023-9280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Mediante radicado  3-2023-6252 del 30 de agosto de 2023 la Subsecretaria de Coordinación Operativa  en atención a las recomendaciones de la auditoria externa para la certificación ambiental de la SDHT, remite  cuadro en formato  Excel donde se registra los ajustes al hallazgo establecido  y radicado bajo en No 3-2023-3313 del 15 de mayo de 2023,  los cuales fueron  recibidos, valorados  y formalmente  registrados en el instrumento de seguimiento al PMI  por parte de la Oficina de Control Interno. Se aporta como evidencia registro de desarrollo de actividades del 29 de septiembre de 2023 y material de presentación con el cual se realizó la socialización y capacitación en compras públicas sostenibles, con lo cual resulta suficiente la evidencia para conceptuar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en </t>
    </r>
    <r>
      <rPr>
        <b/>
        <sz val="11"/>
        <color theme="1"/>
        <rFont val="Calibri"/>
        <family val="2"/>
        <scheme val="minor"/>
      </rPr>
      <t xml:space="preserve"> CUMPLIDA - DENTRO DE LOS TÉRMINOS y el HALLAZGO CERADO.</t>
    </r>
    <r>
      <rPr>
        <sz val="11"/>
        <color theme="1"/>
        <rFont val="Calibri"/>
        <family val="2"/>
        <scheme val="minor"/>
      </rPr>
      <t xml:space="preserve">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</si>
  <si>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3-2023-6252 , pdf
ANX-2023-6414-3 pdf
Radicado no 3-2023-7436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Mediante radicado  3-2023-6252 del 30 de agosto de 2023 la Subsecretaria de Coordinación Operativa  en atención a las recomendaciones de la auditoria externa para la certificación ambiental de la SDHT, remite  cuadro en formato  Excel donde se registra los ajustes al hallazgo establecido  y radicado bajo en No 3-2023-3313 del 15 de mayo de 2023,  los cuales fueron  recibidos, valorados  y formalmente  registrados en el instrumento de seguimiento al PMI  por parte de la Oficina de Control Interno, para el seguimiento de diciembre el proceso no aporta avance de la acción por lo que esta se mantiene en los mismo términos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La acción se conceptúa en  EJECUCION- SIN AVANCE - DENTRO DE LOS TÉRMINOS y HALLAZGO ABIERTO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</si>
  <si>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3-2023-7866
Carpeta PMI 841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y conforme al acta de seguimiento del 17 de julio no se aportaron evidencias que permitan determinar los avances respecto de la acción planteada. Se aporta informe mensual N0 9 SST- Ambiental grupo 2 del contrato de interventoría No 1009 de 2022, en cuyo numeral 5 "Aspectos Ambientales se registra lo concerniente a lo establecido en el hallazgo, de igual manera se aporta los memorandos No 1-2023-27637 , 1-2023-25941, y 1-2023-36272 por los cuales se remite por parte de la interventoría los informes con los componentes ambientales de obra del mes de abril, mayo y junio de 2023,, al igual que memorando No 1-2023-36333 aportando el informe final ambiental del contrato 1009 de 2022 , en el cual se anexa carpetas con el registro de los RCD, reportes del mantenimiento a los vehículos que transportan los RCD , revisión de control de la tecno-mecánica, certificado de gases, reporte del simulacro ambiental, documentos que conforme a la acción establecida permiten conceptualizar su cumplimiento.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en CUMPLIDA- DENTRO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</si>
  <si>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3-2023-7866 , pdf
Carpeta PMI 841-B
Radicado No. 3-2023-9377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y conforme al acta de seguimiento del 17 de julio no se aportaron evidencias que permitan determinar los avances respecto de la acción planteada. Se aporta mediante radicado No. 1-2023-35670 del 25 de agosto de 2023, listados de asistencia a las charlas y /o capacitaciones realizadas durante el periodo del mes de agosto de 2023 abordando los temas de que hacer en caso de emergencia y que hacer en caso de derrames de sustancias químicas, de igual manera se aporta radicado No. 1-2023-25941 del 13 de junio de 2023. con el cual se hace entrega del informe ambiental del mes de abril, y radicado No. 1-2023-36333 del 31 de agosto de 2023, de la entrega del Informe final Ambiental del contrato de interventoría No 1009 de 2022 en los cuales en el aparte de componente ambiental se evidencia el rotulado de las sustancias almacenadas en la bodega así como la separación de residuos peligrosos de los aprovechables. De acuerdo con lo anterior se conceptúa la acción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en  </t>
    </r>
    <r>
      <rPr>
        <b/>
        <sz val="11"/>
        <color theme="1"/>
        <rFont val="Calibri"/>
        <family val="2"/>
        <scheme val="minor"/>
      </rPr>
      <t xml:space="preserve">CUMPLIDA- DENTRO DE LOS TERMINOS y HALLAZGO CERRADO </t>
    </r>
    <r>
      <rPr>
        <sz val="11"/>
        <color theme="1"/>
        <rFont val="Calibri"/>
        <family val="2"/>
        <scheme val="minor"/>
      </rPr>
      <t xml:space="preserve">
</t>
    </r>
  </si>
  <si>
    <r>
      <rPr>
        <b/>
        <sz val="11"/>
        <color theme="1"/>
        <rFont val="Calibri"/>
        <family val="2"/>
        <scheme val="minor"/>
      </rPr>
      <t xml:space="preserve">CORTE DEL SEGUIMIENTO
Diciembre de 2023
</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3-2023-5086 del 18 de julio de 2023
Acta seguimiento PMI de Gestión Territorial de Hábitat
Radicado 3-2023-7866
Carpeta PMI 842
Radicado No. 3-2023-9377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y conforme al acta de seguimiento del 17 de julio no se aportaron evidencias que permitan determinar los avances respecto de la acción planteada,  Se aporta mediante radicado No. 1-2023-35670 del 25 de agosto de 2023, listados de asistencia a la charlas y /o capacitaciones realiza -das durante el periodo del mes de agosto de 2023 abordando los temas de que hacer en caso de emergencia y que hacer en caso de derrames de sustancias químicas , de igual manera informe PLAN DE PREPARACION Y PREVENCION ANTE UNA EMERGENCIA con evidencias del simulacro de Contención de derrame de sustancias químicas como lubricantes, aceites y pinturas realizado el 18 de mayo de 2023, por lo cual se conceptúa el cumplimiento de la acción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en CUMPLIDA- DENTRO DE LOS TERMINOS y HALLAZGO CERRADO  
</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</si>
  <si>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Acta  mesa de trabajo del 14 de junio y 10 de julio de 2023 
Memorando No . 3-2023-8475
Memorando No . 3-2023-9300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3-2023-8475 
Se aporta Matriz de Identificación del Impacto Ambiental para la arquitectura de Software como herramienta de gestión para identificar los componentes ambientales en el desarrollo de software, con lo cual se conceptúa la acción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declara la acción como:   </t>
    </r>
    <r>
      <rPr>
        <b/>
        <sz val="11"/>
        <color theme="1"/>
        <rFont val="Calibri"/>
        <family val="2"/>
        <scheme val="minor"/>
      </rPr>
      <t>CUMPLIDA - POR FUERA DE LOS TERMINOS y el HALLAZGO CERRADO.</t>
    </r>
    <r>
      <rPr>
        <sz val="11"/>
        <color theme="1"/>
        <rFont val="Calibri"/>
        <family val="2"/>
        <scheme val="minor"/>
      </rPr>
      <t xml:space="preserve">
</t>
    </r>
    <r>
      <rPr>
        <b/>
        <sz val="11"/>
        <color theme="1"/>
        <rFont val="Calibri"/>
        <family val="2"/>
        <scheme val="minor"/>
      </rPr>
      <t>OBSERVACIÓN</t>
    </r>
    <r>
      <rPr>
        <sz val="11"/>
        <color theme="1"/>
        <rFont val="Calibri"/>
        <family val="2"/>
        <scheme val="minor"/>
      </rPr>
      <t xml:space="preserve">
Las Matriz de identificación del impacto ambiental para la arquitectura de software adolece de trazabilidad que permita reconocer los niveles de autoridad, fecha de elaboración y demás datos de identificación documental.      
</t>
    </r>
    <r>
      <rPr>
        <b/>
        <sz val="11"/>
        <color theme="1"/>
        <rFont val="Calibri"/>
        <family val="2"/>
        <scheme val="minor"/>
      </rPr>
      <t>RECOMENDACIONES</t>
    </r>
    <r>
      <rPr>
        <sz val="11"/>
        <color theme="1"/>
        <rFont val="Calibri"/>
        <family val="2"/>
        <scheme val="minor"/>
      </rPr>
      <t xml:space="preserve">
Integrar los aspectos e impactos ambientales identificados para la arquitectura de software en la matriz oficial de aspectos e impactos ambientales de la Entidad.
Asegurar que todos los documentos que se produzcan cuenten con la debida trazabilidad respecto de su creación y actualización, específicamente en aspectos relacionados con fechas, números de referencia o codificación, versiones, autores, revisión y aprobaciones
</t>
    </r>
  </si>
  <si>
    <r>
      <rPr>
        <b/>
        <sz val="11"/>
        <color theme="1"/>
        <rFont val="Calibri"/>
        <family val="2"/>
        <scheme val="minor"/>
      </rPr>
      <t>CORTE DEL SEGUIMIENTO</t>
    </r>
    <r>
      <rPr>
        <sz val="11"/>
        <color theme="1"/>
        <rFont val="Calibri"/>
        <family val="2"/>
        <scheme val="minor"/>
      </rPr>
      <t xml:space="preserve">
Noviembre  de 2023
</t>
    </r>
    <r>
      <rPr>
        <b/>
        <sz val="11"/>
        <color theme="1"/>
        <rFont val="Calibri"/>
        <family val="2"/>
        <scheme val="minor"/>
      </rPr>
      <t>EVIDENCIA</t>
    </r>
    <r>
      <rPr>
        <sz val="11"/>
        <color theme="1"/>
        <rFont val="Calibri"/>
        <family val="2"/>
        <scheme val="minor"/>
      </rPr>
      <t xml:space="preserve">
memorando No 3-2023-3313 del 15 de mayo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
VALORACIÓN DE LAS EVIDENCIAS
</t>
    </r>
    <r>
      <rPr>
        <sz val="11"/>
        <color theme="1"/>
        <rFont val="Calibri"/>
        <family val="2"/>
        <scheme val="minor"/>
      </rPr>
      <t xml:space="preserve">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Conforme a los resultados de la mesa de trabajo con la Oficina de Comunicaciones para el seguimiento del PMI, del  3 de noviembre de 2023, y  el memorando 3-2023- 7679, donde se aporta el link para el acceso a  los soportes  de la publicación en las pantallas de la SDHT  de los tiempos y requerimientos de la OAC a las áreas de la entidad para realizar solicitudes de Comunicación Interna.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TERMINOS y HALLAZGO CERRADO.
</t>
    </r>
    <r>
      <rPr>
        <sz val="11"/>
        <color theme="1"/>
        <rFont val="Calibri"/>
        <family val="2"/>
        <scheme val="minor"/>
      </rPr>
      <t xml:space="preserve">
</t>
    </r>
  </si>
  <si>
    <r>
      <rPr>
        <b/>
        <sz val="11"/>
        <color theme="1"/>
        <rFont val="Calibri"/>
        <family val="2"/>
        <scheme val="minor"/>
      </rPr>
      <t>CORTE DEL SEGUIMIENTO</t>
    </r>
    <r>
      <rPr>
        <sz val="11"/>
        <color theme="1"/>
        <rFont val="Calibri"/>
        <family val="2"/>
        <scheme val="minor"/>
      </rPr>
      <t xml:space="preserve">
Noviembre de 2023
</t>
    </r>
    <r>
      <rPr>
        <b/>
        <sz val="11"/>
        <color theme="1"/>
        <rFont val="Calibri"/>
        <family val="2"/>
        <scheme val="minor"/>
      </rPr>
      <t>EVIDENCIA</t>
    </r>
    <r>
      <rPr>
        <sz val="11"/>
        <color theme="1"/>
        <rFont val="Calibri"/>
        <family val="2"/>
        <scheme val="minor"/>
      </rPr>
      <t xml:space="preserve">
memorando No 3-2023-3313 del 15 de mayo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Conforme a los resultados de la mesa de trabajo con la Oficina de Comunicaciones para el seguimiento del PMI, del  3 de noviembre de 2023, y  el memorando 3-2023- 7679, donde se aporta  acta de la mesa de trabajo entre la oficina de comunicaciones  y el grupo PIGA para la revisión de los planes de mejoramiento y  las actividades a desarrollar  para el resto de la vigencia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 xml:space="preserve">CUMPLIDA – DENTRO DE LOS TERMINOS y HALLAZGO CERRADO
</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</si>
  <si>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No 3-2023-3313 del 15 de mayo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Conforme a los resultados de la mesa de trabajo con la Oficina de Comunicaciones para el seguimiento del PMI, del  3 de noviembre de 2023, y  el memorando 3-2023- 7679, donde se aporta copia de las reuniones virtuales adelantadas los días 11, 18 y 21 de abril de 2023, al igual que  lista de asistencia del 3 de octubre de 2023  de la segunda mesa de trabajo adelantada entre la oficina de comunicaciones y la subdirección de programas y proyectos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</si>
  <si>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No 3-2023-3313 del 15 de mayo de 2023 .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Conforme a los resultados de la mesa de trabajo con la Oficina de Comunicaciones para el seguimiento del PMI, del  3 de noviembre de 2023, y  el memorando 3-2023- 7679, donde se aporta copia del acta de reunió del  6 de marzo de 2023  la cual en su aparte No 13 se establece la redacción de las actas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</si>
  <si>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No 3-2023-3313 del 15 de mayo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Conforme a los resultados de la mesa de trabajo con la Oficina de Comunicaciones para el seguimiento del PMI, del  3 de noviembre de 2023, y  el memorando 3-2023- 7679, donde se aporta copia del acta de reunió No 1 del  5 de mayo de 2023 cuyo asunto " Solicitudes de Revisión de Piezas Graficas" permite cumplir con la acción establecida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</si>
  <si>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3-2023-3313 del 15 de mayo de 2023 
Radiucado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  Conforme a los resultados de la mesa de trabajo con la Oficina de Comunicaciones para el seguimiento del PMI, del  3 de noviembre de 2023, y  el memorando 3-2023- 7679, donde se aporta copia de la divulgación  por medo de las pantallas  dispuesta en la entidad  del 22 de marzo de 2023  con el tema " Conoce los aspectos ambientales  significativos de la entidad  y conoces  nuestra política de calidad,  por tal motivo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t>
    </r>
    <r>
      <rPr>
        <b/>
        <sz val="11"/>
        <color theme="1"/>
        <rFont val="Calibri"/>
        <family val="2"/>
        <scheme val="minor"/>
      </rPr>
      <t>CUMPLIDA – DENTRO DE LOS TERMINOS y HALLAZGO CERRADO.</t>
    </r>
    <r>
      <rPr>
        <sz val="11"/>
        <color theme="1"/>
        <rFont val="Calibri"/>
        <family val="2"/>
        <scheme val="minor"/>
      </rPr>
      <t xml:space="preserve">
    </t>
    </r>
  </si>
  <si>
    <r>
      <rPr>
        <b/>
        <sz val="11"/>
        <color theme="1"/>
        <rFont val="Calibri"/>
        <family val="2"/>
        <scheme val="minor"/>
      </rPr>
      <t>CORTE DEL SEGUIMIENTO
Noviembre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memorando No 3-2023-3313 del 15 de mayo de 2023  
Memorando 3-2023- 7679
Acta mesa de trabajo  del 3 de noviembre de 2023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Para el seguimiento a corte de junio de 2023 no se aportaron evidencias que permitan determinar avances respecto de la acción planteada dado que las acciones fueron suscritas y registradas dentro del instrumento de seguimiento al Plan de Mejoramiento Institucional en el mes de mayo, de acuerdo con lo establecido en el memorando No 3-2023-3313 del 15 de mayo de 2023 ,    Conforme a los resultados de la mesa de trabajo con la Oficina de Comunicaciones para el seguimiento del PMI, del  3 de noviembre de 2023, y  el memorando 3-2023- 7679, donde se aporta copia del documento " Identificación Partes Interesadas  y Grupos de Valor"  Versión 7 del 2023  y verificada la ruta / Mapa de Procesos / procesos estratégicos / Comunicaciones, este se encuentra aprobado  y dispuesto para su consulta   y según radicado No. 3-2023-7982  conceptuándola como cumplida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La acción se conceptúa con</t>
    </r>
    <r>
      <rPr>
        <b/>
        <sz val="11"/>
        <color theme="1"/>
        <rFont val="Calibri"/>
        <family val="2"/>
        <scheme val="minor"/>
      </rPr>
      <t xml:space="preserve">: CUMPLIDA – DENTRO DE LOS TERMINOS y HALLAZGO CERRADO
</t>
    </r>
    <r>
      <rPr>
        <sz val="11"/>
        <color theme="1"/>
        <rFont val="Calibri"/>
        <family val="2"/>
        <scheme val="minor"/>
      </rPr>
      <t xml:space="preserve">
</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</si>
  <si>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Acta  mesa de trabajo del 14 de junio y 10 de julio de 2023 
Memorando No . 3-2023-7478
Memorando No . 3-2023-9359
Solicitud concepto Incluir Competencias SGA Manualx
Radicado 3-2023-9743
Radicado 2-2023-11860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 xml:space="preserve">VALORACIÓN DE LAS EVIDENCIAS
</t>
    </r>
    <r>
      <rPr>
        <sz val="11"/>
        <color theme="1"/>
        <rFont val="Calibri"/>
        <family val="2"/>
        <scheme val="minor"/>
      </rPr>
      <t>Para el seguimiento  a corte de junio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3-2023-7478 s</t>
    </r>
    <r>
      <rPr>
        <i/>
        <sz val="11"/>
        <color theme="1"/>
        <rFont val="Calibri"/>
        <family val="2"/>
        <scheme val="minor"/>
      </rPr>
      <t xml:space="preserve">e aporta por parte del proceso copia correo electrónico del 24 de agosto de 2023 donde la Subdirección Administrativa a través del email de talen humano envió al DASCD solicitud de consulta de inclusión competencias o función relacionada con responsabilidades ambientales para el Manual de Funciones – Resolución 007 de 2020. Sin embargo, no se aportó información que permita conocer la respuesta del Servicio Civil Distrital respecto de la consulta que es necesaria para el cumplimiento de la meta.”. </t>
    </r>
    <r>
      <rPr>
        <sz val="11"/>
        <color theme="1"/>
        <rFont val="Calibri"/>
        <family val="2"/>
        <scheme val="minor"/>
      </rPr>
      <t>Mediante radicado No. 3-2023-9743, s</t>
    </r>
    <r>
      <rPr>
        <i/>
        <sz val="11"/>
        <color theme="1"/>
        <rFont val="Calibri"/>
        <family val="2"/>
        <scheme val="minor"/>
      </rPr>
      <t>e aporta respuesta del Servicio Civil Distrital respecto de la consulta realizada sobre la posibilidad de incluir en el manual de funciones y competencia de los funcionarios los conocimientos básicos en gestión ambiental.”</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declara la acción </t>
    </r>
    <r>
      <rPr>
        <b/>
        <sz val="11"/>
        <color theme="1"/>
        <rFont val="Calibri"/>
        <family val="2"/>
        <scheme val="minor"/>
      </rPr>
      <t>CUMPLIDA - POR FUERA DE LOS TÉRMINOS y el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</si>
  <si>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3-2023-3313 del 15 de mayo de 2023
Radicado 3-2023-3563 del 24 de mayo de 2023.      
Acta mesa de trabajo del 13 de julio de 2023 
Memorando No . 3-2023-7478
Acta Reunión Mesa de Trabajo GCPS
Memorando No . 3-2023-9359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3-2023-3563 del 24 de mayo de 2023, la Subdirección de Programas y Proyectos solicitó la modificación de la acción proyectada inicialmente como "Actualizar la documentación que requiera ser consulta acerca de las competencias en SGA al momento de contratar al personal de prestación de servicios y funcionarios”, por "La Subdirección de Programas y Proyectos socializará con la Subdirección Administrativa-proceso de Gestión Contractual de la SDHT, los documentos o requisitos que se deben cumplir en el marco de SGA, para la contratación de bienes y servicios".  Mediante radicado No.  3-2023-5245 del 24 de julio de 2023, la Oficina de Control Interno dio respuesta con las modificaciones realizadas en el Plan de Mejoramiento Institucional y allegó acta de seguimiento del 13 de julio de 2023. Mediante radicado No. 3-2023-7478  s</t>
    </r>
    <r>
      <rPr>
        <i/>
        <sz val="11"/>
        <color theme="1"/>
        <rFont val="Calibri"/>
        <family val="2"/>
        <scheme val="minor"/>
      </rPr>
      <t>e aporta Acta de reunión del 16 de mayo de 2023 con la cual se socializó el documento PG03-IN53 Guía de Compras Públicas Sostenibles V3 al igual que las fichas técnicas PG03-FO856 "Clausulas Ambientales para la Adquisición de Bienes y Servicios, estableciendo dentro del procedimiento gestión contractual en el numeral 4. Lineamientos y política de operaciones “Cuando se trate de adquisición de bienes o servicios, se deberán remitir a las fichas técnicas de la guía, con el fin de identificar los criterios ambientales que apliquen a dicha adquisición en cada una de las etapas contractuales, con la participación de funcionarios de la Gestión Contractual y Gestión Ambiental la cual se encuentra debidamente suscrita y firmada por los participantes. Por lo anterior la acción se conceptúa cumplida.”</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conceptúa la acción </t>
    </r>
    <r>
      <rPr>
        <b/>
        <sz val="11"/>
        <color theme="1"/>
        <rFont val="Calibri"/>
        <family val="2"/>
        <scheme val="minor"/>
      </rPr>
      <t>CUMPLIDA - DENTRO DE LOS TERMINOS y HALLAZGO CERRADO.</t>
    </r>
  </si>
  <si>
    <r>
      <rPr>
        <b/>
        <sz val="11"/>
        <color theme="1"/>
        <rFont val="Calibri"/>
        <family val="2"/>
        <scheme val="minor"/>
      </rPr>
      <t>CORTE DEL SEGUIMIENTO
Diciembre  de 2023</t>
    </r>
    <r>
      <rPr>
        <sz val="11"/>
        <color theme="1"/>
        <rFont val="Calibri"/>
        <family val="2"/>
        <scheme val="minor"/>
      </rPr>
      <t xml:space="preserve">
</t>
    </r>
    <r>
      <rPr>
        <b/>
        <sz val="11"/>
        <color theme="1"/>
        <rFont val="Calibri"/>
        <family val="2"/>
        <scheme val="minor"/>
      </rPr>
      <t>EVIDENCIA</t>
    </r>
    <r>
      <rPr>
        <sz val="11"/>
        <color theme="1"/>
        <rFont val="Calibri"/>
        <family val="2"/>
        <scheme val="minor"/>
      </rPr>
      <t xml:space="preserve">
Radicado No 3-2023-3313 del 15 de mayo de 2023
Radicado 3-2023-3563 del 24 de mayo de 2023 
Acta mesa de trabajo del 13 de julio de 2023 
Memorando No 3-2023-8140
Radicado No 3-2024-93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3-2023-3313 la Subdirección de Programas y Proyectos solicitó la modificación iniciamente establecida como "</t>
    </r>
    <r>
      <rPr>
        <i/>
        <sz val="11"/>
        <color theme="1"/>
        <rFont val="Calibri"/>
        <family val="2"/>
        <scheme val="minor"/>
      </rPr>
      <t xml:space="preserve">1. SGA diseñará un procedimiento de manejo para la identificación y control de sustancias químicas en la entidad asegurando actividades como (...)" </t>
    </r>
    <r>
      <rPr>
        <sz val="11"/>
        <color theme="1"/>
        <rFont val="Calibri"/>
        <family val="2"/>
        <scheme val="minor"/>
      </rPr>
      <t>por "</t>
    </r>
    <r>
      <rPr>
        <i/>
        <sz val="11"/>
        <color theme="1"/>
        <rFont val="Calibri"/>
        <family val="2"/>
        <scheme val="minor"/>
      </rPr>
      <t>3. Sensibilizar al personal de bienes y servicios, servicios generales, vigilancia, administración del edificio, brigadistas y en general sobre el manejo de sustancias químicas</t>
    </r>
    <r>
      <rPr>
        <sz val="11"/>
        <color theme="1"/>
        <rFont val="Calibri"/>
        <family val="2"/>
        <scheme val="minor"/>
      </rPr>
      <t xml:space="preserve">" lo cual fue aceptado por la Oficina de Control Interno, lo cual se reflejó en el estado consolidado comunicado mediante radicado No. 3-2023-6050. Nuevamente la Subdirección de Programas y Proyectos solicitó mediante radicado No. 3-2023-3563 da alcance al radicado 3-2023-3313 del 24 de mayo de 2023 solicitando una nueva modificación de la </t>
    </r>
    <r>
      <rPr>
        <b/>
        <sz val="11"/>
        <color theme="1"/>
        <rFont val="Calibri"/>
        <family val="2"/>
        <scheme val="minor"/>
      </rPr>
      <t>"Sensibilizar al personal de bienes y servicios, servicios generales, vigilancia, administración del edificio, brigadistas y en general sobre el manejo de sustancias químicas</t>
    </r>
    <r>
      <rPr>
        <sz val="11"/>
        <color theme="1"/>
        <rFont val="Calibri"/>
        <family val="2"/>
        <scheme val="minor"/>
      </rPr>
      <t>” por  "</t>
    </r>
    <r>
      <rPr>
        <i/>
        <sz val="11"/>
        <color theme="1"/>
        <rFont val="Calibri"/>
        <family val="2"/>
        <scheme val="minor"/>
      </rPr>
      <t>La subdirección Administrativa a través del proceso de Talento Humano-Seguridad y Salud en el trabajo, validará que las empresas que prestan servicios a la SDHT como aquellas de servicios generales, vigilancia, administración del edificio, lleven a cabo las capacitaciones a sus trabajadores en manejo de sustancias químicas"</t>
    </r>
    <r>
      <rPr>
        <sz val="11"/>
        <color theme="1"/>
        <rFont val="Calibri"/>
        <family val="2"/>
        <scheme val="minor"/>
      </rPr>
      <t>. Igualmente gestionará con la ARL la sensibilización a funcionarios y contratistas que tengan actividades relacionadas con el manejo de sustancias químicas”, modificación que quedó documentada en el Plan de Mejoramiento. Mediante radicado. No. 3-2023-5245 del 24 de julio de 2023,, la Oficina de Control Interno dio respuesta con las modificaciones realizadas en el Plan de Mejoramiento Institucional y allegó acta de seguimiento del 13 de julio de 2023. Mediante radicado No. 3-2023-8140 la Subdirección Administrativa allegó descripción de la gestión y los soportes respecto de la implementación de la acción los cuales fueron valorados según radicado No. 3-2024-93 así: “</t>
    </r>
    <r>
      <rPr>
        <i/>
        <sz val="11"/>
        <color theme="1"/>
        <rFont val="Calibri"/>
        <family val="2"/>
        <scheme val="minor"/>
      </rPr>
      <t xml:space="preserve">No se cuenta con reportes de gestión ni avances respecto de la implementación de la medida correctiva"
</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0%
</t>
    </r>
    <r>
      <rPr>
        <b/>
        <sz val="11"/>
        <color theme="1"/>
        <rFont val="Calibri"/>
        <family val="2"/>
        <scheme val="minor"/>
      </rPr>
      <t>CONCEPTO</t>
    </r>
    <r>
      <rPr>
        <sz val="11"/>
        <color theme="1"/>
        <rFont val="Calibri"/>
        <family val="2"/>
        <scheme val="minor"/>
      </rPr>
      <t xml:space="preserve">
Se conceptúa la acción</t>
    </r>
    <r>
      <rPr>
        <b/>
        <sz val="11"/>
        <color theme="1"/>
        <rFont val="Calibri"/>
        <family val="2"/>
        <scheme val="minor"/>
      </rPr>
      <t xml:space="preserve"> SIN INICIAR - RETRASADA y HALLAZGO ABIERTO.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</si>
  <si>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Radicado No. 3-2023-9792
PG03-FO389 LDM corte 27 dic 2023
Radicado 3-2023-9624
PG03-IN44 Instructivo para elaborar documentos que se requieran incorporar al Sistema Integrado de Gestión de la Entidad versión 8 Solicitud Creación, Anulación o Modificación de Documentos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3-2023-9023 del 01 de diciembre de 2023 se solicitó la revisión  de la propuesta de acciones el cual fue resuelto mediante radicado No. 3-2023-9332 con el cual se comunicó sobre la incluisión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color theme="1"/>
        <rFont val="Calibri"/>
        <family val="2"/>
        <scheme val="minor"/>
      </rPr>
      <t>Acción No. 1: Se aporta como evidencia el registro que contiene descripción de los ajustes respecto de las inconsistencias detectadas.”</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 xml:space="preserve">
CONCEPTO</t>
    </r>
    <r>
      <rPr>
        <sz val="11"/>
        <color theme="1"/>
        <rFont val="Calibri"/>
        <family val="2"/>
        <scheme val="minor"/>
      </rPr>
      <t xml:space="preserve">
Se conceptúa la acción </t>
    </r>
    <r>
      <rPr>
        <b/>
        <sz val="11"/>
        <color theme="1"/>
        <rFont val="Calibri"/>
        <family val="2"/>
        <scheme val="minor"/>
      </rPr>
      <t>CUMPLIDA - DENTRO DE LOS TERMINOS  y HALLAZGO CERRADO.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</si>
  <si>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Radicado No. 3-2023-9792
PG03-FO389 LDM corte 27 dic 2023
Radicado 3-2023-9624
PG03-IN44 Instructivo para elaborar documentos que se requieran incorporar al Sistema Integrado de Gestión de la Entidad versión 8 Solicitud Creación, Anulación o Modificación de Documentos
</t>
    </r>
    <r>
      <rPr>
        <b/>
        <sz val="11"/>
        <color theme="1"/>
        <rFont val="Calibri"/>
        <family val="2"/>
        <scheme val="minor"/>
      </rPr>
      <t>UBICACION</t>
    </r>
    <r>
      <rPr>
        <sz val="11"/>
        <color theme="1"/>
        <rFont val="Calibri"/>
        <family val="2"/>
        <scheme val="minor"/>
      </rPr>
      <t xml:space="preserve">
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3-2023-9023 del 01 de diciembre de 2023 se solicitó la revisión  de la propuesta de acciones el cual fue resuelto mediante radicado No. 3-2023-9332 con el cual se comunicó sobre la incluisión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color theme="1"/>
        <rFont val="Calibri"/>
        <family val="2"/>
        <scheme val="minor"/>
      </rPr>
      <t>Acción No. 2. Se aporta comunicación interna con la cual se solicitó a todos los procesos la revisión y depuración de documentos en el mapa interactivo.".</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conceptúa la acción </t>
    </r>
    <r>
      <rPr>
        <b/>
        <sz val="11"/>
        <color theme="1"/>
        <rFont val="Calibri"/>
        <family val="2"/>
        <scheme val="minor"/>
      </rPr>
      <t>CUMPLIDA - DENTRO DE LOS TERMINOS  y HALLAZGO CERRADO</t>
    </r>
  </si>
  <si>
    <r>
      <rPr>
        <b/>
        <sz val="11"/>
        <color theme="1"/>
        <rFont val="Calibri"/>
        <family val="2"/>
        <scheme val="minor"/>
      </rPr>
      <t>CORTE DEL SEGUIMIENTO</t>
    </r>
    <r>
      <rPr>
        <sz val="11"/>
        <color theme="1"/>
        <rFont val="Calibri"/>
        <family val="2"/>
        <scheme val="minor"/>
      </rPr>
      <t xml:space="preserve">
Diciembre  de 2023
</t>
    </r>
    <r>
      <rPr>
        <b/>
        <sz val="11"/>
        <color theme="1"/>
        <rFont val="Calibri"/>
        <family val="2"/>
        <scheme val="minor"/>
      </rPr>
      <t>EVIDENCIA</t>
    </r>
    <r>
      <rPr>
        <sz val="11"/>
        <color theme="1"/>
        <rFont val="Calibri"/>
        <family val="2"/>
        <scheme val="minor"/>
      </rPr>
      <t xml:space="preserve">
Radicado No. 3-2023-9792
PG03-FO389 LDM corte 27 dic 2023
Radicado 3-2023-9624
PG03-IN44 Instructivo para elaborar documentos que se requieran incorporar al Sistema Integrado de Gestión de la Entidad versión 8 Solicitud Creación, Anulación o Modificación de Documentos
</t>
    </r>
    <r>
      <rPr>
        <b/>
        <sz val="11"/>
        <color theme="1"/>
        <rFont val="Calibri"/>
        <family val="2"/>
        <scheme val="minor"/>
      </rPr>
      <t xml:space="preserve">
UBICACION
</t>
    </r>
    <r>
      <rPr>
        <sz val="11"/>
        <color theme="1"/>
        <rFont val="Calibri"/>
        <family val="2"/>
        <scheme val="minor"/>
      </rPr>
      <t xml:space="preserve">https://sdht.sharepoint.com/:f:/s/OficinadeControlInterno/EhdFRfpXqYRErWovUc5OgMMBBVJ3pAGnXqKvJ2uEXBHfBg
</t>
    </r>
    <r>
      <rPr>
        <b/>
        <sz val="11"/>
        <color theme="1"/>
        <rFont val="Calibri"/>
        <family val="2"/>
        <scheme val="minor"/>
      </rPr>
      <t>VALORACIÓN DE LAS EVIDENCIAS</t>
    </r>
    <r>
      <rPr>
        <sz val="11"/>
        <color theme="1"/>
        <rFont val="Calibri"/>
        <family val="2"/>
        <scheme val="minor"/>
      </rPr>
      <t xml:space="preserve">
Mediante radicado No. 3-2023-9023 del 01 de diciembre de 2023 se solicitó la revisión  de la propuesta de acciones el cual fue resuelto mediante radicado No. 3-2023-9332 con el cual se comunicó sobre la inclusión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color theme="1"/>
        <rFont val="Calibri"/>
        <family val="2"/>
        <scheme val="minor"/>
      </rPr>
      <t>Acción No. 3. Se aporta el documento PG03-IN44 el cual se encuentra actualizado a la versión No. 8, comprobando su publicación y disponibilidad en el mapa interactivo, así como el registro de trámite del 27 de diciembre de 2023”.</t>
    </r>
    <r>
      <rPr>
        <sz val="11"/>
        <color theme="1"/>
        <rFont val="Calibri"/>
        <family val="2"/>
        <scheme val="minor"/>
      </rPr>
      <t xml:space="preserve">
</t>
    </r>
    <r>
      <rPr>
        <b/>
        <sz val="11"/>
        <color theme="1"/>
        <rFont val="Calibri"/>
        <family val="2"/>
        <scheme val="minor"/>
      </rPr>
      <t>AVANCE PORCENTUAL</t>
    </r>
    <r>
      <rPr>
        <sz val="11"/>
        <color theme="1"/>
        <rFont val="Calibri"/>
        <family val="2"/>
        <scheme val="minor"/>
      </rPr>
      <t xml:space="preserve">
100%
</t>
    </r>
    <r>
      <rPr>
        <b/>
        <sz val="11"/>
        <color theme="1"/>
        <rFont val="Calibri"/>
        <family val="2"/>
        <scheme val="minor"/>
      </rPr>
      <t>CONCEPTO</t>
    </r>
    <r>
      <rPr>
        <sz val="11"/>
        <color theme="1"/>
        <rFont val="Calibri"/>
        <family val="2"/>
        <scheme val="minor"/>
      </rPr>
      <t xml:space="preserve">
Se conceptúa la acción </t>
    </r>
    <r>
      <rPr>
        <b/>
        <sz val="11"/>
        <color theme="1"/>
        <rFont val="Calibri"/>
        <family val="2"/>
        <scheme val="minor"/>
      </rPr>
      <t>CUMPLIDA - DENTRO DE LOS TERMINOS  y HALLAZGO CERRADO.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</si>
</sst>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10"/>
      <name val="Times New Roman"/>
      <family val="1"/>
    </font>
    <font>
      <sz val="11"/>
      <color indexed="8"/>
      <name val="Calibri"/>
      <family val="2"/>
      <scheme val="minor"/>
    </font>
    <font>
      <b/>
      <sz val="1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cellStyleXfs>
  <cellXfs count="40">
    <xf numFmtId="0" fontId="0" fillId="0" borderId="0" xfId="0"/>
    <xf numFmtId="0" fontId="0" fillId="0" borderId="0" xfId="0" applyProtection="1">
      <protection locked="0"/>
    </xf>
    <xf numFmtId="164" fontId="0" fillId="0" borderId="0" xfId="0" applyNumberFormat="1" applyProtection="1">
      <protection locked="0"/>
    </xf>
    <xf numFmtId="9" fontId="0" fillId="0" borderId="0" xfId="1" applyFont="1" applyProtection="1">
      <protection locked="0"/>
    </xf>
    <xf numFmtId="9" fontId="4" fillId="0" borderId="1" xfId="1"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locked="0"/>
    </xf>
    <xf numFmtId="9" fontId="4" fillId="0" borderId="1" xfId="1"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164" fontId="4" fillId="0" borderId="1" xfId="0" applyNumberFormat="1" applyFont="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164" fontId="7" fillId="2" borderId="1" xfId="0" applyNumberFormat="1" applyFont="1" applyFill="1" applyBorder="1" applyAlignment="1" applyProtection="1">
      <alignment horizontal="center" vertical="center"/>
      <protection locked="0"/>
    </xf>
    <xf numFmtId="9" fontId="7" fillId="2" borderId="1" xfId="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vertical="top" wrapText="1"/>
      <protection locked="0"/>
    </xf>
    <xf numFmtId="9" fontId="4" fillId="0" borderId="1" xfId="0" applyNumberFormat="1" applyFont="1" applyBorder="1" applyAlignment="1" applyProtection="1">
      <alignment horizontal="center" vertical="center" wrapText="1"/>
      <protection hidden="1"/>
    </xf>
    <xf numFmtId="9" fontId="4" fillId="0" borderId="1" xfId="0" applyNumberFormat="1" applyFont="1" applyBorder="1" applyAlignment="1" applyProtection="1">
      <alignment horizontal="center" vertical="center"/>
      <protection hidden="1"/>
    </xf>
    <xf numFmtId="0" fontId="4" fillId="0" borderId="1" xfId="0" quotePrefix="1"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1" fontId="4" fillId="0" borderId="1" xfId="0" applyNumberFormat="1" applyFont="1" applyBorder="1" applyAlignment="1" applyProtection="1">
      <alignment horizontal="center" vertical="center" wrapText="1"/>
      <protection hidden="1"/>
    </xf>
    <xf numFmtId="0" fontId="4" fillId="0" borderId="1" xfId="0" quotePrefix="1" applyFont="1" applyBorder="1" applyAlignment="1">
      <alignment horizontal="center" vertical="center" wrapText="1"/>
    </xf>
    <xf numFmtId="9" fontId="4" fillId="0" borderId="1" xfId="3" applyNumberFormat="1" applyFont="1" applyBorder="1" applyAlignment="1" applyProtection="1">
      <alignment horizontal="center" vertical="center" wrapText="1"/>
      <protection hidden="1"/>
    </xf>
    <xf numFmtId="0" fontId="7" fillId="0" borderId="1" xfId="0" applyFont="1" applyBorder="1" applyAlignment="1" applyProtection="1">
      <alignment vertical="top" wrapText="1"/>
      <protection locked="0"/>
    </xf>
    <xf numFmtId="9" fontId="8" fillId="0" borderId="1" xfId="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locked="0"/>
    </xf>
    <xf numFmtId="9" fontId="8" fillId="0" borderId="0" xfId="0" applyNumberFormat="1" applyFont="1" applyAlignment="1" applyProtection="1">
      <alignment horizontal="center" vertical="center"/>
      <protection locked="0"/>
    </xf>
    <xf numFmtId="9" fontId="8" fillId="0" borderId="1" xfId="1" applyFont="1" applyFill="1" applyBorder="1" applyAlignment="1" applyProtection="1">
      <alignment horizontal="center" vertical="center"/>
      <protection hidden="1"/>
    </xf>
    <xf numFmtId="0" fontId="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hidden="1"/>
    </xf>
    <xf numFmtId="0" fontId="0" fillId="0" borderId="0" xfId="0" applyAlignment="1">
      <alignment horizontal="center" vertical="center"/>
    </xf>
    <xf numFmtId="0" fontId="2" fillId="2" borderId="1" xfId="0" applyFont="1" applyFill="1" applyBorder="1" applyAlignment="1" applyProtection="1">
      <alignment horizontal="center" vertical="center"/>
      <protection locked="0"/>
    </xf>
    <xf numFmtId="0" fontId="0" fillId="0" borderId="1" xfId="0" applyBorder="1" applyAlignment="1" applyProtection="1">
      <alignment vertical="top" wrapText="1"/>
      <protection locked="0"/>
    </xf>
    <xf numFmtId="0" fontId="2" fillId="0" borderId="1" xfId="0" applyFont="1" applyBorder="1" applyAlignment="1" applyProtection="1">
      <alignment vertical="top" wrapText="1"/>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protection locked="0"/>
    </xf>
    <xf numFmtId="0" fontId="4" fillId="0" borderId="1" xfId="0" applyFont="1" applyFill="1" applyBorder="1" applyAlignment="1" applyProtection="1">
      <alignment horizontal="center" vertical="center" wrapText="1"/>
      <protection locked="0"/>
    </xf>
  </cellXfs>
  <cellStyles count="11">
    <cellStyle name="Normal" xfId="0" builtinId="0"/>
    <cellStyle name="Normal 2" xfId="3" xr:uid="{33654E0A-8B4C-4452-8A41-2AFF20CD0E12}"/>
    <cellStyle name="Normal 3" xfId="4" xr:uid="{3C1DD4E1-2186-4E32-ABE7-6CB40F7B2CA1}"/>
    <cellStyle name="Normal 3 2" xfId="6" xr:uid="{4323FFDE-7316-4DB2-8175-BABAD48ACBCE}"/>
    <cellStyle name="Normal 4 2" xfId="7" xr:uid="{245B6088-3329-44D6-BC21-86E23FBF864E}"/>
    <cellStyle name="Normal 6 2" xfId="8" xr:uid="{2D5340BE-05DC-499B-9714-C523DE14F31D}"/>
    <cellStyle name="Normal 8 2" xfId="9" xr:uid="{DF21CA23-0562-4B54-ADD9-ED4D09BA9B23}"/>
    <cellStyle name="Normal 9" xfId="2" xr:uid="{1D22D72F-5018-4B85-BD75-23ECD7CB4AF6}"/>
    <cellStyle name="Porcentaje" xfId="1" builtinId="5"/>
    <cellStyle name="Porcentaje 2" xfId="5" xr:uid="{CE640056-6C2B-44D7-8432-490FED7B5D62}"/>
    <cellStyle name="Porcentaje 3" xfId="10" xr:uid="{1A10B077-18B2-4B02-A998-9A6801449CD5}"/>
  </cellStyles>
  <dxfs count="12">
    <dxf>
      <fill>
        <patternFill>
          <bgColor rgb="FF00FF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rgb="FF00FF00"/>
        </patternFill>
      </fill>
    </dxf>
    <dxf>
      <fill>
        <patternFill>
          <bgColor rgb="FFFFC000"/>
        </patternFill>
      </fill>
    </dxf>
    <dxf>
      <fill>
        <patternFill>
          <bgColor rgb="FF00FF00"/>
        </patternFill>
      </fill>
    </dxf>
    <dxf>
      <fill>
        <patternFill>
          <bgColor rgb="FF00B0F0"/>
        </patternFill>
      </fill>
    </dxf>
    <dxf>
      <fill>
        <patternFill patternType="none">
          <bgColor auto="1"/>
        </patternFill>
      </fill>
    </dxf>
    <dxf>
      <fill>
        <patternFill>
          <bgColor rgb="FFFFFF00"/>
        </patternFill>
      </fill>
    </dxf>
  </dxfs>
  <tableStyles count="0" defaultTableStyle="TableStyleMedium2" defaultPivotStyle="PivotStyleLight16"/>
  <colors>
    <mruColors>
      <color rgb="FF00FF00"/>
      <color rgb="FF33CC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5F093-7CF9-4CE0-B134-6CA612A10ACE}">
  <dimension ref="A1:AE118"/>
  <sheetViews>
    <sheetView showGridLines="0" tabSelected="1" zoomScale="85" zoomScaleNormal="85" workbookViewId="0">
      <pane ySplit="1" topLeftCell="A2" activePane="bottomLeft" state="frozen"/>
      <selection pane="bottomLeft"/>
    </sheetView>
  </sheetViews>
  <sheetFormatPr baseColWidth="10" defaultColWidth="0" defaultRowHeight="15" x14ac:dyDescent="0.25"/>
  <cols>
    <col min="1" max="1" width="23" style="1" customWidth="1"/>
    <col min="2" max="2" width="23.28515625" style="1" customWidth="1"/>
    <col min="3" max="3" width="30.7109375" style="1" customWidth="1"/>
    <col min="4" max="4" width="20.7109375" style="1" customWidth="1"/>
    <col min="5" max="5" width="100.7109375" style="1" customWidth="1"/>
    <col min="6" max="6" width="22.7109375" style="2" bestFit="1" customWidth="1"/>
    <col min="7" max="8" width="80.7109375" style="1" customWidth="1"/>
    <col min="9" max="9" width="23.7109375" style="1" customWidth="1"/>
    <col min="10" max="10" width="14.7109375" style="1" customWidth="1"/>
    <col min="11" max="11" width="100.7109375" style="1" customWidth="1"/>
    <col min="12" max="12" width="19.7109375" style="1" bestFit="1" customWidth="1"/>
    <col min="13" max="14" width="60.7109375" style="1" customWidth="1"/>
    <col min="15" max="15" width="18.85546875" style="1" bestFit="1" customWidth="1"/>
    <col min="16" max="16" width="26" style="1" bestFit="1" customWidth="1"/>
    <col min="17" max="17" width="40.7109375" style="1" customWidth="1"/>
    <col min="18" max="19" width="40.7109375" style="2" customWidth="1"/>
    <col min="20" max="20" width="143.85546875" style="2" customWidth="1"/>
    <col min="21" max="21" width="17.5703125" style="2" customWidth="1"/>
    <col min="22" max="22" width="22.85546875" style="1" customWidth="1"/>
    <col min="23" max="23" width="34.85546875" style="3" customWidth="1"/>
    <col min="24" max="24" width="27.140625" style="3" customWidth="1"/>
    <col min="25" max="27" width="22.42578125" style="1" customWidth="1"/>
    <col min="28" max="28" width="8.28515625" style="1" hidden="1" customWidth="1"/>
    <col min="29" max="29" width="11.5703125" style="1" hidden="1" customWidth="1"/>
    <col min="30" max="30" width="20.42578125" style="1" hidden="1" customWidth="1"/>
    <col min="31" max="31" width="24.28515625" style="2" hidden="1" customWidth="1"/>
    <col min="32" max="16384" width="11.5703125" style="1" hidden="1"/>
  </cols>
  <sheetData>
    <row r="1" spans="1:31" ht="45" x14ac:dyDescent="0.25">
      <c r="A1" s="9" t="s">
        <v>554</v>
      </c>
      <c r="B1" s="9" t="s">
        <v>555</v>
      </c>
      <c r="C1" s="10" t="s">
        <v>556</v>
      </c>
      <c r="D1" s="9" t="s">
        <v>557</v>
      </c>
      <c r="E1" s="10" t="s">
        <v>558</v>
      </c>
      <c r="F1" s="11" t="s">
        <v>542</v>
      </c>
      <c r="G1" s="10" t="s">
        <v>543</v>
      </c>
      <c r="H1" s="10" t="s">
        <v>544</v>
      </c>
      <c r="I1" s="9" t="s">
        <v>559</v>
      </c>
      <c r="J1" s="9" t="s">
        <v>560</v>
      </c>
      <c r="K1" s="10" t="s">
        <v>561</v>
      </c>
      <c r="L1" s="9" t="s">
        <v>562</v>
      </c>
      <c r="M1" s="10" t="s">
        <v>545</v>
      </c>
      <c r="N1" s="10" t="s">
        <v>541</v>
      </c>
      <c r="O1" s="11" t="s">
        <v>546</v>
      </c>
      <c r="P1" s="11" t="s">
        <v>547</v>
      </c>
      <c r="Q1" s="31" t="s">
        <v>563</v>
      </c>
      <c r="R1" s="31" t="s">
        <v>564</v>
      </c>
      <c r="S1" s="31" t="s">
        <v>607</v>
      </c>
      <c r="T1" s="34" t="s">
        <v>548</v>
      </c>
      <c r="U1" s="9" t="s">
        <v>645</v>
      </c>
      <c r="V1" s="12" t="s">
        <v>549</v>
      </c>
      <c r="W1" s="10" t="s">
        <v>540</v>
      </c>
      <c r="X1" s="10" t="s">
        <v>585</v>
      </c>
      <c r="Y1" s="9" t="s">
        <v>588</v>
      </c>
      <c r="Z1" s="9" t="s">
        <v>589</v>
      </c>
      <c r="AA1" s="9" t="s">
        <v>574</v>
      </c>
      <c r="AB1" s="13" t="s">
        <v>539</v>
      </c>
      <c r="AC1" s="13" t="s">
        <v>175</v>
      </c>
      <c r="AD1" s="13" t="s">
        <v>573</v>
      </c>
      <c r="AE1" s="14" t="s">
        <v>176</v>
      </c>
    </row>
    <row r="2" spans="1:31" ht="400.15" customHeight="1" x14ac:dyDescent="0.25">
      <c r="A2" s="5" t="s">
        <v>63</v>
      </c>
      <c r="B2" s="5"/>
      <c r="C2" s="15" t="s">
        <v>0</v>
      </c>
      <c r="D2" s="37" t="s">
        <v>6</v>
      </c>
      <c r="E2" s="15" t="s">
        <v>648</v>
      </c>
      <c r="F2" s="16">
        <v>43571</v>
      </c>
      <c r="G2" s="15" t="s">
        <v>180</v>
      </c>
      <c r="H2" s="15" t="s">
        <v>7</v>
      </c>
      <c r="I2" s="5" t="s">
        <v>64</v>
      </c>
      <c r="J2" s="5">
        <v>1</v>
      </c>
      <c r="K2" s="15" t="s">
        <v>8</v>
      </c>
      <c r="L2" s="5" t="s">
        <v>179</v>
      </c>
      <c r="M2" s="15" t="s">
        <v>9</v>
      </c>
      <c r="N2" s="17" t="s">
        <v>8</v>
      </c>
      <c r="O2" s="16">
        <v>44026</v>
      </c>
      <c r="P2" s="16">
        <v>44196</v>
      </c>
      <c r="Q2" s="5" t="s">
        <v>5</v>
      </c>
      <c r="R2" s="32" t="s">
        <v>571</v>
      </c>
      <c r="S2" s="32" t="s">
        <v>608</v>
      </c>
      <c r="T2" s="35" t="s">
        <v>651</v>
      </c>
      <c r="U2" s="18"/>
      <c r="V2" s="27">
        <v>0.5</v>
      </c>
      <c r="W2" s="5" t="s">
        <v>537</v>
      </c>
      <c r="X2" s="5" t="s">
        <v>553</v>
      </c>
      <c r="Y2" s="6">
        <v>0.5</v>
      </c>
      <c r="Z2" s="6">
        <v>0.5</v>
      </c>
      <c r="AA2" s="6">
        <v>0</v>
      </c>
      <c r="AB2" s="5">
        <f t="shared" ref="AB2" si="0">YEAR(F2)</f>
        <v>2019</v>
      </c>
      <c r="AC2" s="7" t="e">
        <f ca="1">NETWORKDAYS(P2,TODAY(),#REF!)</f>
        <v>#REF!</v>
      </c>
      <c r="AD2" s="7" t="e">
        <f ca="1">IF(AC2&lt;0,IF(AC2*-1&lt;50,"PROXIMA A VENCER","DENTRO DE TERMINOS"),"VENCIDA")</f>
        <v>#REF!</v>
      </c>
      <c r="AE2" s="8" t="e">
        <f>WORKDAY(P2,-50,#REF!)</f>
        <v>#REF!</v>
      </c>
    </row>
    <row r="3" spans="1:31" ht="400.15" customHeight="1" x14ac:dyDescent="0.25">
      <c r="A3" s="5" t="s">
        <v>63</v>
      </c>
      <c r="B3" s="5"/>
      <c r="C3" s="15" t="s">
        <v>0</v>
      </c>
      <c r="D3" s="5" t="s">
        <v>12</v>
      </c>
      <c r="E3" s="15" t="s">
        <v>13</v>
      </c>
      <c r="F3" s="16">
        <v>43795</v>
      </c>
      <c r="G3" s="15" t="s">
        <v>181</v>
      </c>
      <c r="H3" s="15" t="s">
        <v>14</v>
      </c>
      <c r="I3" s="5" t="s">
        <v>64</v>
      </c>
      <c r="J3" s="5">
        <v>1</v>
      </c>
      <c r="K3" s="15" t="s">
        <v>15</v>
      </c>
      <c r="L3" s="5" t="s">
        <v>179</v>
      </c>
      <c r="M3" s="15" t="s">
        <v>16</v>
      </c>
      <c r="N3" s="17">
        <v>1</v>
      </c>
      <c r="O3" s="16">
        <v>43831</v>
      </c>
      <c r="P3" s="16">
        <v>44286</v>
      </c>
      <c r="Q3" s="5" t="s">
        <v>11</v>
      </c>
      <c r="R3" s="32" t="s">
        <v>570</v>
      </c>
      <c r="S3" s="32" t="s">
        <v>608</v>
      </c>
      <c r="T3" s="35" t="s">
        <v>652</v>
      </c>
      <c r="U3" s="18"/>
      <c r="V3" s="6">
        <v>1</v>
      </c>
      <c r="W3" s="5" t="s">
        <v>1</v>
      </c>
      <c r="X3" s="5" t="s">
        <v>644</v>
      </c>
      <c r="Y3" s="6">
        <v>0</v>
      </c>
      <c r="Z3" s="6">
        <v>1</v>
      </c>
      <c r="AA3" s="6"/>
      <c r="AB3" s="5">
        <f t="shared" ref="AB3:AB66" si="1">YEAR(F3)</f>
        <v>2019</v>
      </c>
      <c r="AC3" s="7" t="e">
        <f ca="1">NETWORKDAYS(P3,TODAY(),#REF!)</f>
        <v>#REF!</v>
      </c>
      <c r="AD3" s="7" t="e">
        <f t="shared" ref="AD3:AD66" ca="1" si="2">IF(AC3&lt;0,IF(AC3*-1&lt;50,"PROXIMA A VENCER","DENTRO DE TERMINOS"),"VENCIDA")</f>
        <v>#REF!</v>
      </c>
      <c r="AE3" s="8" t="e">
        <f>WORKDAY(P3,-50,#REF!)</f>
        <v>#REF!</v>
      </c>
    </row>
    <row r="4" spans="1:31" ht="400.15" customHeight="1" x14ac:dyDescent="0.25">
      <c r="A4" s="5" t="s">
        <v>63</v>
      </c>
      <c r="B4" s="5" t="s">
        <v>178</v>
      </c>
      <c r="C4" s="15" t="s">
        <v>0</v>
      </c>
      <c r="D4" s="5" t="s">
        <v>19</v>
      </c>
      <c r="E4" s="15" t="s">
        <v>20</v>
      </c>
      <c r="F4" s="16">
        <v>43784</v>
      </c>
      <c r="G4" s="15" t="s">
        <v>21</v>
      </c>
      <c r="H4" s="15" t="s">
        <v>22</v>
      </c>
      <c r="I4" s="5" t="s">
        <v>64</v>
      </c>
      <c r="J4" s="5">
        <v>1</v>
      </c>
      <c r="K4" s="15" t="s">
        <v>23</v>
      </c>
      <c r="L4" s="5" t="s">
        <v>179</v>
      </c>
      <c r="M4" s="15" t="s">
        <v>24</v>
      </c>
      <c r="N4" s="17">
        <v>1</v>
      </c>
      <c r="O4" s="16">
        <v>44013</v>
      </c>
      <c r="P4" s="16">
        <v>44196</v>
      </c>
      <c r="Q4" s="5" t="s">
        <v>18</v>
      </c>
      <c r="R4" s="32" t="s">
        <v>571</v>
      </c>
      <c r="S4" s="32" t="s">
        <v>608</v>
      </c>
      <c r="T4" s="35" t="s">
        <v>653</v>
      </c>
      <c r="U4" s="18"/>
      <c r="V4" s="6">
        <v>0.6</v>
      </c>
      <c r="W4" s="5" t="s">
        <v>537</v>
      </c>
      <c r="X4" s="5" t="s">
        <v>644</v>
      </c>
      <c r="Y4" s="6">
        <v>0.6</v>
      </c>
      <c r="Z4" s="6">
        <v>0</v>
      </c>
      <c r="AA4" s="6">
        <v>0</v>
      </c>
      <c r="AB4" s="5">
        <f t="shared" si="1"/>
        <v>2019</v>
      </c>
      <c r="AC4" s="7" t="e">
        <f ca="1">NETWORKDAYS(P4,TODAY(),#REF!)</f>
        <v>#REF!</v>
      </c>
      <c r="AD4" s="7" t="e">
        <f t="shared" ca="1" si="2"/>
        <v>#REF!</v>
      </c>
      <c r="AE4" s="8" t="e">
        <f>WORKDAY(P4,-50,#REF!)</f>
        <v>#REF!</v>
      </c>
    </row>
    <row r="5" spans="1:31" ht="400.15" customHeight="1" x14ac:dyDescent="0.25">
      <c r="A5" s="5" t="s">
        <v>63</v>
      </c>
      <c r="B5" s="5" t="s">
        <v>178</v>
      </c>
      <c r="C5" s="15" t="s">
        <v>64</v>
      </c>
      <c r="D5" s="5" t="s">
        <v>25</v>
      </c>
      <c r="E5" s="15" t="s">
        <v>26</v>
      </c>
      <c r="F5" s="16">
        <v>43643</v>
      </c>
      <c r="G5" s="15" t="s">
        <v>27</v>
      </c>
      <c r="H5" s="15" t="s">
        <v>28</v>
      </c>
      <c r="I5" s="5" t="s">
        <v>64</v>
      </c>
      <c r="J5" s="5">
        <v>1</v>
      </c>
      <c r="K5" s="15" t="s">
        <v>182</v>
      </c>
      <c r="L5" s="5" t="s">
        <v>179</v>
      </c>
      <c r="M5" s="15" t="s">
        <v>29</v>
      </c>
      <c r="N5" s="17">
        <v>1</v>
      </c>
      <c r="O5" s="16">
        <v>44013</v>
      </c>
      <c r="P5" s="16">
        <v>44196</v>
      </c>
      <c r="Q5" s="5" t="s">
        <v>18</v>
      </c>
      <c r="R5" s="32" t="s">
        <v>571</v>
      </c>
      <c r="S5" s="32" t="s">
        <v>608</v>
      </c>
      <c r="T5" s="35" t="s">
        <v>654</v>
      </c>
      <c r="U5" s="18"/>
      <c r="V5" s="6">
        <v>1</v>
      </c>
      <c r="W5" s="5" t="s">
        <v>1</v>
      </c>
      <c r="X5" s="5" t="s">
        <v>644</v>
      </c>
      <c r="Y5" s="6">
        <v>1</v>
      </c>
      <c r="Z5" s="6">
        <v>0</v>
      </c>
      <c r="AA5" s="6"/>
      <c r="AB5" s="5">
        <f t="shared" si="1"/>
        <v>2019</v>
      </c>
      <c r="AC5" s="7" t="e">
        <f ca="1">NETWORKDAYS(P5,TODAY(),#REF!)</f>
        <v>#REF!</v>
      </c>
      <c r="AD5" s="7" t="e">
        <f t="shared" ca="1" si="2"/>
        <v>#REF!</v>
      </c>
      <c r="AE5" s="8" t="e">
        <f>WORKDAY(P5,-50,#REF!)</f>
        <v>#REF!</v>
      </c>
    </row>
    <row r="6" spans="1:31" ht="400.15" customHeight="1" x14ac:dyDescent="0.25">
      <c r="A6" s="5" t="s">
        <v>63</v>
      </c>
      <c r="B6" s="5"/>
      <c r="C6" s="15" t="s">
        <v>0</v>
      </c>
      <c r="D6" s="37" t="s">
        <v>31</v>
      </c>
      <c r="E6" s="15" t="s">
        <v>32</v>
      </c>
      <c r="F6" s="16">
        <v>44165</v>
      </c>
      <c r="G6" s="15" t="s">
        <v>33</v>
      </c>
      <c r="H6" s="15" t="s">
        <v>34</v>
      </c>
      <c r="I6" s="5" t="s">
        <v>64</v>
      </c>
      <c r="J6" s="5">
        <v>1</v>
      </c>
      <c r="K6" s="15" t="s">
        <v>35</v>
      </c>
      <c r="L6" s="5" t="s">
        <v>179</v>
      </c>
      <c r="M6" s="15" t="s">
        <v>36</v>
      </c>
      <c r="N6" s="17">
        <v>6</v>
      </c>
      <c r="O6" s="16">
        <v>44208</v>
      </c>
      <c r="P6" s="16">
        <v>44377</v>
      </c>
      <c r="Q6" s="5" t="s">
        <v>18</v>
      </c>
      <c r="R6" s="32" t="s">
        <v>571</v>
      </c>
      <c r="S6" s="32" t="s">
        <v>608</v>
      </c>
      <c r="T6" s="36" t="s">
        <v>655</v>
      </c>
      <c r="U6" s="26"/>
      <c r="V6" s="29">
        <v>1</v>
      </c>
      <c r="W6" s="5" t="s">
        <v>1</v>
      </c>
      <c r="X6" s="5" t="s">
        <v>644</v>
      </c>
      <c r="Y6" s="6">
        <v>0.5</v>
      </c>
      <c r="Z6" s="6">
        <v>0.5</v>
      </c>
      <c r="AA6" s="6"/>
      <c r="AB6" s="5">
        <f t="shared" si="1"/>
        <v>2020</v>
      </c>
      <c r="AC6" s="7" t="e">
        <f ca="1">NETWORKDAYS(P6,TODAY(),#REF!)</f>
        <v>#REF!</v>
      </c>
      <c r="AD6" s="7" t="e">
        <f t="shared" ca="1" si="2"/>
        <v>#REF!</v>
      </c>
      <c r="AE6" s="8" t="e">
        <f>WORKDAY(P6,-50,#REF!)</f>
        <v>#REF!</v>
      </c>
    </row>
    <row r="7" spans="1:31" ht="400.15" customHeight="1" x14ac:dyDescent="0.25">
      <c r="A7" s="5" t="s">
        <v>63</v>
      </c>
      <c r="B7" s="5"/>
      <c r="C7" s="15" t="s">
        <v>0</v>
      </c>
      <c r="D7" s="37" t="s">
        <v>37</v>
      </c>
      <c r="E7" s="15" t="s">
        <v>32</v>
      </c>
      <c r="F7" s="16">
        <v>44166</v>
      </c>
      <c r="G7" s="15" t="s">
        <v>33</v>
      </c>
      <c r="H7" s="15" t="s">
        <v>34</v>
      </c>
      <c r="I7" s="5" t="s">
        <v>64</v>
      </c>
      <c r="J7" s="5">
        <v>1</v>
      </c>
      <c r="K7" s="15" t="s">
        <v>38</v>
      </c>
      <c r="L7" s="5" t="s">
        <v>179</v>
      </c>
      <c r="M7" s="15" t="s">
        <v>39</v>
      </c>
      <c r="N7" s="17">
        <v>1</v>
      </c>
      <c r="O7" s="16">
        <v>44287</v>
      </c>
      <c r="P7" s="16">
        <v>44407</v>
      </c>
      <c r="Q7" s="5" t="s">
        <v>30</v>
      </c>
      <c r="R7" s="5" t="s">
        <v>572</v>
      </c>
      <c r="S7" s="5" t="s">
        <v>608</v>
      </c>
      <c r="T7" s="35" t="s">
        <v>656</v>
      </c>
      <c r="U7" s="18"/>
      <c r="V7" s="30">
        <v>1</v>
      </c>
      <c r="W7" s="5" t="s">
        <v>1</v>
      </c>
      <c r="X7" s="5" t="s">
        <v>644</v>
      </c>
      <c r="Y7" s="6">
        <v>0.25</v>
      </c>
      <c r="Z7" s="6">
        <v>0.5</v>
      </c>
      <c r="AA7" s="6"/>
      <c r="AB7" s="5">
        <f t="shared" si="1"/>
        <v>2020</v>
      </c>
      <c r="AC7" s="7" t="e">
        <f ca="1">NETWORKDAYS(P7,TODAY(),#REF!)</f>
        <v>#REF!</v>
      </c>
      <c r="AD7" s="7" t="e">
        <f t="shared" ca="1" si="2"/>
        <v>#REF!</v>
      </c>
      <c r="AE7" s="8" t="e">
        <f>WORKDAY(P7,-50,#REF!)</f>
        <v>#REF!</v>
      </c>
    </row>
    <row r="8" spans="1:31" ht="400.15" customHeight="1" x14ac:dyDescent="0.25">
      <c r="A8" s="5" t="s">
        <v>63</v>
      </c>
      <c r="B8" s="5"/>
      <c r="C8" s="15" t="s">
        <v>0</v>
      </c>
      <c r="D8" s="5" t="s">
        <v>40</v>
      </c>
      <c r="E8" s="15" t="s">
        <v>177</v>
      </c>
      <c r="F8" s="16">
        <v>43831</v>
      </c>
      <c r="G8" s="15" t="s">
        <v>2</v>
      </c>
      <c r="H8" s="15" t="s">
        <v>3</v>
      </c>
      <c r="I8" s="5" t="s">
        <v>64</v>
      </c>
      <c r="J8" s="5">
        <v>1</v>
      </c>
      <c r="K8" s="15" t="s">
        <v>41</v>
      </c>
      <c r="L8" s="5" t="s">
        <v>179</v>
      </c>
      <c r="M8" s="15" t="s">
        <v>42</v>
      </c>
      <c r="N8" s="19">
        <v>1</v>
      </c>
      <c r="O8" s="16">
        <v>44166</v>
      </c>
      <c r="P8" s="16">
        <v>44530</v>
      </c>
      <c r="Q8" s="5" t="s">
        <v>183</v>
      </c>
      <c r="R8" s="32" t="s">
        <v>572</v>
      </c>
      <c r="S8" s="32" t="s">
        <v>608</v>
      </c>
      <c r="T8" s="35" t="s">
        <v>657</v>
      </c>
      <c r="U8" s="15" t="s">
        <v>646</v>
      </c>
      <c r="V8" s="6">
        <v>0.86</v>
      </c>
      <c r="W8" s="5" t="s">
        <v>10</v>
      </c>
      <c r="X8" s="5" t="s">
        <v>586</v>
      </c>
      <c r="Y8" s="6">
        <v>0</v>
      </c>
      <c r="Z8" s="6">
        <v>0</v>
      </c>
      <c r="AA8" s="6">
        <v>0</v>
      </c>
      <c r="AB8" s="5">
        <f t="shared" si="1"/>
        <v>2020</v>
      </c>
      <c r="AC8" s="7" t="e">
        <f ca="1">NETWORKDAYS(P8,TODAY(),#REF!)</f>
        <v>#REF!</v>
      </c>
      <c r="AD8" s="7" t="e">
        <f t="shared" ca="1" si="2"/>
        <v>#REF!</v>
      </c>
      <c r="AE8" s="8" t="e">
        <f>WORKDAY(P8,-50,#REF!)</f>
        <v>#REF!</v>
      </c>
    </row>
    <row r="9" spans="1:31" ht="400.15" customHeight="1" x14ac:dyDescent="0.25">
      <c r="A9" s="5" t="s">
        <v>63</v>
      </c>
      <c r="B9" s="5"/>
      <c r="C9" s="15" t="s">
        <v>0</v>
      </c>
      <c r="D9" s="5" t="s">
        <v>43</v>
      </c>
      <c r="E9" s="15" t="s">
        <v>177</v>
      </c>
      <c r="F9" s="16">
        <v>43831</v>
      </c>
      <c r="G9" s="15" t="s">
        <v>2</v>
      </c>
      <c r="H9" s="15" t="s">
        <v>3</v>
      </c>
      <c r="I9" s="5" t="s">
        <v>64</v>
      </c>
      <c r="J9" s="5">
        <v>1</v>
      </c>
      <c r="K9" s="15" t="s">
        <v>44</v>
      </c>
      <c r="L9" s="5" t="s">
        <v>179</v>
      </c>
      <c r="M9" s="15" t="s">
        <v>42</v>
      </c>
      <c r="N9" s="19">
        <v>1</v>
      </c>
      <c r="O9" s="16">
        <v>44166</v>
      </c>
      <c r="P9" s="16">
        <v>44530</v>
      </c>
      <c r="Q9" s="5" t="s">
        <v>183</v>
      </c>
      <c r="R9" s="32" t="s">
        <v>572</v>
      </c>
      <c r="S9" s="32" t="s">
        <v>608</v>
      </c>
      <c r="T9" s="35" t="s">
        <v>658</v>
      </c>
      <c r="U9" s="15" t="s">
        <v>646</v>
      </c>
      <c r="V9" s="6">
        <v>0.45</v>
      </c>
      <c r="W9" s="5" t="s">
        <v>10</v>
      </c>
      <c r="X9" s="5" t="s">
        <v>586</v>
      </c>
      <c r="Y9" s="6">
        <v>0</v>
      </c>
      <c r="Z9" s="6">
        <v>0</v>
      </c>
      <c r="AA9" s="6">
        <v>0</v>
      </c>
      <c r="AB9" s="5">
        <f t="shared" si="1"/>
        <v>2020</v>
      </c>
      <c r="AC9" s="7" t="e">
        <f ca="1">NETWORKDAYS(P9,TODAY(),#REF!)</f>
        <v>#REF!</v>
      </c>
      <c r="AD9" s="7" t="e">
        <f t="shared" ca="1" si="2"/>
        <v>#REF!</v>
      </c>
      <c r="AE9" s="8" t="e">
        <f>WORKDAY(P9,-50,#REF!)</f>
        <v>#REF!</v>
      </c>
    </row>
    <row r="10" spans="1:31" ht="400.15" customHeight="1" x14ac:dyDescent="0.25">
      <c r="A10" s="5" t="s">
        <v>63</v>
      </c>
      <c r="B10" s="5"/>
      <c r="C10" s="15" t="s">
        <v>0</v>
      </c>
      <c r="D10" s="5" t="s">
        <v>48</v>
      </c>
      <c r="E10" s="15" t="s">
        <v>47</v>
      </c>
      <c r="F10" s="16">
        <v>44195</v>
      </c>
      <c r="G10" s="15" t="s">
        <v>49</v>
      </c>
      <c r="H10" s="15" t="s">
        <v>50</v>
      </c>
      <c r="I10" s="5" t="s">
        <v>64</v>
      </c>
      <c r="J10" s="5">
        <v>1</v>
      </c>
      <c r="K10" s="15" t="s">
        <v>51</v>
      </c>
      <c r="L10" s="5" t="s">
        <v>179</v>
      </c>
      <c r="M10" s="15" t="s">
        <v>52</v>
      </c>
      <c r="N10" s="17">
        <v>2</v>
      </c>
      <c r="O10" s="16">
        <v>44300</v>
      </c>
      <c r="P10" s="16">
        <v>44561</v>
      </c>
      <c r="Q10" s="5" t="s">
        <v>18</v>
      </c>
      <c r="R10" s="32" t="s">
        <v>571</v>
      </c>
      <c r="S10" s="32" t="s">
        <v>608</v>
      </c>
      <c r="T10" s="35" t="s">
        <v>659</v>
      </c>
      <c r="U10" s="18"/>
      <c r="V10" s="6">
        <v>1</v>
      </c>
      <c r="W10" s="5" t="s">
        <v>1</v>
      </c>
      <c r="X10" s="5" t="s">
        <v>644</v>
      </c>
      <c r="Y10" s="6">
        <v>1</v>
      </c>
      <c r="Z10" s="6">
        <v>0</v>
      </c>
      <c r="AA10" s="6"/>
      <c r="AB10" s="5">
        <f t="shared" si="1"/>
        <v>2020</v>
      </c>
      <c r="AC10" s="7" t="e">
        <f ca="1">NETWORKDAYS(P10,TODAY(),#REF!)</f>
        <v>#REF!</v>
      </c>
      <c r="AD10" s="7" t="e">
        <f t="shared" ca="1" si="2"/>
        <v>#REF!</v>
      </c>
      <c r="AE10" s="8" t="e">
        <f>WORKDAY(P10,-50,#REF!)</f>
        <v>#REF!</v>
      </c>
    </row>
    <row r="11" spans="1:31" ht="400.15" customHeight="1" x14ac:dyDescent="0.25">
      <c r="A11" s="5" t="s">
        <v>63</v>
      </c>
      <c r="B11" s="5"/>
      <c r="C11" s="15" t="s">
        <v>0</v>
      </c>
      <c r="D11" s="5" t="s">
        <v>53</v>
      </c>
      <c r="E11" s="15" t="s">
        <v>47</v>
      </c>
      <c r="F11" s="16">
        <v>44195</v>
      </c>
      <c r="G11" s="15" t="s">
        <v>49</v>
      </c>
      <c r="H11" s="15" t="s">
        <v>50</v>
      </c>
      <c r="I11" s="5" t="s">
        <v>64</v>
      </c>
      <c r="J11" s="5">
        <v>1</v>
      </c>
      <c r="K11" s="15" t="s">
        <v>51</v>
      </c>
      <c r="L11" s="5" t="s">
        <v>179</v>
      </c>
      <c r="M11" s="15" t="s">
        <v>52</v>
      </c>
      <c r="N11" s="17">
        <v>2</v>
      </c>
      <c r="O11" s="16">
        <v>44300</v>
      </c>
      <c r="P11" s="16">
        <v>44561</v>
      </c>
      <c r="Q11" s="5" t="s">
        <v>18</v>
      </c>
      <c r="R11" s="32" t="s">
        <v>571</v>
      </c>
      <c r="S11" s="32" t="s">
        <v>608</v>
      </c>
      <c r="T11" s="35" t="s">
        <v>660</v>
      </c>
      <c r="U11" s="18"/>
      <c r="V11" s="6">
        <v>1</v>
      </c>
      <c r="W11" s="5" t="s">
        <v>1</v>
      </c>
      <c r="X11" s="5" t="s">
        <v>644</v>
      </c>
      <c r="Y11" s="6">
        <v>1</v>
      </c>
      <c r="Z11" s="6">
        <v>0</v>
      </c>
      <c r="AA11" s="6"/>
      <c r="AB11" s="5">
        <f t="shared" si="1"/>
        <v>2020</v>
      </c>
      <c r="AC11" s="7" t="e">
        <f ca="1">NETWORKDAYS(P11,TODAY(),#REF!)</f>
        <v>#REF!</v>
      </c>
      <c r="AD11" s="7" t="e">
        <f t="shared" ca="1" si="2"/>
        <v>#REF!</v>
      </c>
      <c r="AE11" s="8" t="e">
        <f>WORKDAY(P11,-50,#REF!)</f>
        <v>#REF!</v>
      </c>
    </row>
    <row r="12" spans="1:31" ht="400.15" customHeight="1" x14ac:dyDescent="0.25">
      <c r="A12" s="5" t="s">
        <v>63</v>
      </c>
      <c r="B12" s="5"/>
      <c r="C12" s="15" t="s">
        <v>0</v>
      </c>
      <c r="D12" s="5" t="s">
        <v>55</v>
      </c>
      <c r="E12" s="15" t="s">
        <v>56</v>
      </c>
      <c r="F12" s="16">
        <v>44195</v>
      </c>
      <c r="G12" s="15" t="s">
        <v>57</v>
      </c>
      <c r="H12" s="15" t="s">
        <v>54</v>
      </c>
      <c r="I12" s="5" t="s">
        <v>64</v>
      </c>
      <c r="J12" s="5">
        <v>1</v>
      </c>
      <c r="K12" s="15" t="s">
        <v>58</v>
      </c>
      <c r="L12" s="5" t="s">
        <v>179</v>
      </c>
      <c r="M12" s="15" t="s">
        <v>45</v>
      </c>
      <c r="N12" s="17">
        <v>1</v>
      </c>
      <c r="O12" s="16">
        <v>44300</v>
      </c>
      <c r="P12" s="16">
        <v>44530</v>
      </c>
      <c r="Q12" s="5" t="s">
        <v>18</v>
      </c>
      <c r="R12" s="33" t="s">
        <v>571</v>
      </c>
      <c r="S12" s="33" t="s">
        <v>608</v>
      </c>
      <c r="T12" s="35" t="s">
        <v>661</v>
      </c>
      <c r="U12" s="18"/>
      <c r="V12" s="6">
        <v>0</v>
      </c>
      <c r="W12" s="5" t="s">
        <v>295</v>
      </c>
      <c r="X12" s="5" t="s">
        <v>295</v>
      </c>
      <c r="Y12" s="6">
        <v>0</v>
      </c>
      <c r="Z12" s="6">
        <v>0</v>
      </c>
      <c r="AA12" s="6">
        <v>0</v>
      </c>
      <c r="AB12" s="5">
        <f t="shared" si="1"/>
        <v>2020</v>
      </c>
      <c r="AC12" s="7" t="e">
        <f ca="1">NETWORKDAYS(P12,TODAY(),#REF!)</f>
        <v>#REF!</v>
      </c>
      <c r="AD12" s="7" t="e">
        <f t="shared" ca="1" si="2"/>
        <v>#REF!</v>
      </c>
      <c r="AE12" s="8" t="e">
        <f>WORKDAY(P12,-50,#REF!)</f>
        <v>#REF!</v>
      </c>
    </row>
    <row r="13" spans="1:31" ht="400.15" customHeight="1" x14ac:dyDescent="0.25">
      <c r="A13" s="5" t="s">
        <v>63</v>
      </c>
      <c r="B13" s="5"/>
      <c r="C13" s="15" t="s">
        <v>0</v>
      </c>
      <c r="D13" s="5" t="s">
        <v>65</v>
      </c>
      <c r="E13" s="15" t="s">
        <v>184</v>
      </c>
      <c r="F13" s="16">
        <v>44347</v>
      </c>
      <c r="G13" s="15" t="s">
        <v>185</v>
      </c>
      <c r="H13" s="15" t="s">
        <v>66</v>
      </c>
      <c r="I13" s="5" t="s">
        <v>64</v>
      </c>
      <c r="J13" s="5">
        <v>1</v>
      </c>
      <c r="K13" s="15" t="s">
        <v>67</v>
      </c>
      <c r="L13" s="5" t="s">
        <v>179</v>
      </c>
      <c r="M13" s="15" t="s">
        <v>68</v>
      </c>
      <c r="N13" s="17">
        <v>1</v>
      </c>
      <c r="O13" s="16">
        <v>44409</v>
      </c>
      <c r="P13" s="16">
        <v>44592</v>
      </c>
      <c r="Q13" s="5" t="s">
        <v>550</v>
      </c>
      <c r="R13" s="32" t="s">
        <v>570</v>
      </c>
      <c r="S13" s="32" t="s">
        <v>608</v>
      </c>
      <c r="T13" s="35" t="s">
        <v>662</v>
      </c>
      <c r="U13" s="15" t="s">
        <v>647</v>
      </c>
      <c r="V13" s="4">
        <v>1</v>
      </c>
      <c r="W13" s="5" t="s">
        <v>1</v>
      </c>
      <c r="X13" s="5" t="s">
        <v>644</v>
      </c>
      <c r="Y13" s="6">
        <v>1</v>
      </c>
      <c r="Z13" s="6">
        <v>0</v>
      </c>
      <c r="AA13" s="6"/>
      <c r="AB13" s="5">
        <f t="shared" si="1"/>
        <v>2021</v>
      </c>
      <c r="AC13" s="7" t="e">
        <f ca="1">NETWORKDAYS(P13,TODAY(),#REF!)</f>
        <v>#REF!</v>
      </c>
      <c r="AD13" s="7" t="e">
        <f t="shared" ca="1" si="2"/>
        <v>#REF!</v>
      </c>
      <c r="AE13" s="8" t="e">
        <f>WORKDAY(P13,-50,#REF!)</f>
        <v>#REF!</v>
      </c>
    </row>
    <row r="14" spans="1:31" ht="400.15" customHeight="1" x14ac:dyDescent="0.25">
      <c r="A14" s="5" t="s">
        <v>63</v>
      </c>
      <c r="B14" s="5"/>
      <c r="C14" s="15" t="s">
        <v>0</v>
      </c>
      <c r="D14" s="5" t="s">
        <v>69</v>
      </c>
      <c r="E14" s="15" t="s">
        <v>70</v>
      </c>
      <c r="F14" s="16">
        <v>44498</v>
      </c>
      <c r="G14" s="15" t="s">
        <v>71</v>
      </c>
      <c r="H14" s="15" t="s">
        <v>72</v>
      </c>
      <c r="I14" s="5" t="s">
        <v>64</v>
      </c>
      <c r="J14" s="5">
        <v>1</v>
      </c>
      <c r="K14" s="15" t="s">
        <v>293</v>
      </c>
      <c r="L14" s="5" t="s">
        <v>179</v>
      </c>
      <c r="M14" s="15" t="s">
        <v>73</v>
      </c>
      <c r="N14" s="19">
        <v>1</v>
      </c>
      <c r="O14" s="16">
        <v>44562</v>
      </c>
      <c r="P14" s="16">
        <v>44681</v>
      </c>
      <c r="Q14" s="5" t="s">
        <v>186</v>
      </c>
      <c r="R14" s="32" t="s">
        <v>567</v>
      </c>
      <c r="S14" s="32" t="s">
        <v>608</v>
      </c>
      <c r="T14" s="35" t="s">
        <v>663</v>
      </c>
      <c r="U14" s="18"/>
      <c r="V14" s="4">
        <v>1</v>
      </c>
      <c r="W14" s="5" t="s">
        <v>1</v>
      </c>
      <c r="X14" s="5" t="s">
        <v>644</v>
      </c>
      <c r="Y14" s="6">
        <v>1</v>
      </c>
      <c r="Z14" s="6">
        <v>0</v>
      </c>
      <c r="AA14" s="6"/>
      <c r="AB14" s="5">
        <f t="shared" si="1"/>
        <v>2021</v>
      </c>
      <c r="AC14" s="7" t="e">
        <f ca="1">NETWORKDAYS(P14,TODAY(),#REF!)</f>
        <v>#REF!</v>
      </c>
      <c r="AD14" s="7" t="e">
        <f t="shared" ca="1" si="2"/>
        <v>#REF!</v>
      </c>
      <c r="AE14" s="8" t="e">
        <f>WORKDAY(P14,-50,#REF!)</f>
        <v>#REF!</v>
      </c>
    </row>
    <row r="15" spans="1:31" ht="400.15" customHeight="1" x14ac:dyDescent="0.25">
      <c r="A15" s="5" t="s">
        <v>63</v>
      </c>
      <c r="B15" s="5"/>
      <c r="C15" s="15" t="s">
        <v>0</v>
      </c>
      <c r="D15" s="5" t="s">
        <v>69</v>
      </c>
      <c r="E15" s="15" t="s">
        <v>70</v>
      </c>
      <c r="F15" s="16">
        <v>44498</v>
      </c>
      <c r="G15" s="15" t="s">
        <v>71</v>
      </c>
      <c r="H15" s="15" t="s">
        <v>72</v>
      </c>
      <c r="I15" s="5" t="s">
        <v>64</v>
      </c>
      <c r="J15" s="5">
        <v>5</v>
      </c>
      <c r="K15" s="15" t="s">
        <v>294</v>
      </c>
      <c r="L15" s="5" t="s">
        <v>179</v>
      </c>
      <c r="M15" s="15" t="s">
        <v>73</v>
      </c>
      <c r="N15" s="19">
        <v>1</v>
      </c>
      <c r="O15" s="16">
        <v>44562</v>
      </c>
      <c r="P15" s="16">
        <v>44681</v>
      </c>
      <c r="Q15" s="5" t="s">
        <v>186</v>
      </c>
      <c r="R15" s="32" t="s">
        <v>567</v>
      </c>
      <c r="S15" s="32" t="s">
        <v>608</v>
      </c>
      <c r="T15" s="35" t="s">
        <v>664</v>
      </c>
      <c r="U15" s="18"/>
      <c r="V15" s="4">
        <v>1</v>
      </c>
      <c r="W15" s="5" t="s">
        <v>1</v>
      </c>
      <c r="X15" s="5" t="s">
        <v>644</v>
      </c>
      <c r="Y15" s="6">
        <v>1</v>
      </c>
      <c r="Z15" s="6">
        <v>0</v>
      </c>
      <c r="AA15" s="6"/>
      <c r="AB15" s="5">
        <f t="shared" si="1"/>
        <v>2021</v>
      </c>
      <c r="AC15" s="7" t="e">
        <f ca="1">NETWORKDAYS(P15,TODAY(),#REF!)</f>
        <v>#REF!</v>
      </c>
      <c r="AD15" s="7" t="e">
        <f t="shared" ca="1" si="2"/>
        <v>#REF!</v>
      </c>
      <c r="AE15" s="8" t="e">
        <f>WORKDAY(P15,-50,#REF!)</f>
        <v>#REF!</v>
      </c>
    </row>
    <row r="16" spans="1:31" ht="400.15" customHeight="1" x14ac:dyDescent="0.25">
      <c r="A16" s="5" t="s">
        <v>63</v>
      </c>
      <c r="B16" s="5"/>
      <c r="C16" s="15" t="s">
        <v>0</v>
      </c>
      <c r="D16" s="5" t="s">
        <v>74</v>
      </c>
      <c r="E16" s="15" t="s">
        <v>75</v>
      </c>
      <c r="F16" s="16">
        <v>44498</v>
      </c>
      <c r="G16" s="15" t="s">
        <v>76</v>
      </c>
      <c r="H16" s="15" t="s">
        <v>77</v>
      </c>
      <c r="I16" s="5" t="s">
        <v>64</v>
      </c>
      <c r="J16" s="5">
        <v>1</v>
      </c>
      <c r="K16" s="15" t="s">
        <v>78</v>
      </c>
      <c r="L16" s="5" t="s">
        <v>179</v>
      </c>
      <c r="M16" s="15" t="s">
        <v>79</v>
      </c>
      <c r="N16" s="7">
        <v>11</v>
      </c>
      <c r="O16" s="16">
        <v>44593</v>
      </c>
      <c r="P16" s="16">
        <v>44926</v>
      </c>
      <c r="Q16" s="5" t="s">
        <v>186</v>
      </c>
      <c r="R16" s="32" t="s">
        <v>567</v>
      </c>
      <c r="S16" s="32" t="s">
        <v>608</v>
      </c>
      <c r="T16" s="35" t="s">
        <v>665</v>
      </c>
      <c r="U16" s="18"/>
      <c r="V16" s="4">
        <v>1</v>
      </c>
      <c r="W16" s="5" t="s">
        <v>1</v>
      </c>
      <c r="X16" s="5" t="s">
        <v>644</v>
      </c>
      <c r="Y16" s="6">
        <v>1</v>
      </c>
      <c r="Z16" s="6">
        <v>0</v>
      </c>
      <c r="AA16" s="6"/>
      <c r="AB16" s="5">
        <f t="shared" si="1"/>
        <v>2021</v>
      </c>
      <c r="AC16" s="7" t="e">
        <f ca="1">NETWORKDAYS(P16,TODAY(),#REF!)</f>
        <v>#REF!</v>
      </c>
      <c r="AD16" s="7" t="e">
        <f t="shared" ca="1" si="2"/>
        <v>#REF!</v>
      </c>
      <c r="AE16" s="8" t="e">
        <f>WORKDAY(P16,-50,#REF!)</f>
        <v>#REF!</v>
      </c>
    </row>
    <row r="17" spans="1:31" ht="400.15" customHeight="1" x14ac:dyDescent="0.25">
      <c r="A17" s="5" t="s">
        <v>63</v>
      </c>
      <c r="B17" s="5"/>
      <c r="C17" s="15" t="s">
        <v>0</v>
      </c>
      <c r="D17" s="5" t="s">
        <v>80</v>
      </c>
      <c r="E17" s="15" t="s">
        <v>81</v>
      </c>
      <c r="F17" s="16">
        <v>44498</v>
      </c>
      <c r="G17" s="15" t="s">
        <v>82</v>
      </c>
      <c r="H17" s="15" t="s">
        <v>83</v>
      </c>
      <c r="I17" s="5" t="s">
        <v>64</v>
      </c>
      <c r="J17" s="5">
        <v>1</v>
      </c>
      <c r="K17" s="15" t="s">
        <v>187</v>
      </c>
      <c r="L17" s="5" t="s">
        <v>179</v>
      </c>
      <c r="M17" s="15" t="s">
        <v>84</v>
      </c>
      <c r="N17" s="20">
        <v>1</v>
      </c>
      <c r="O17" s="16">
        <v>44562</v>
      </c>
      <c r="P17" s="16">
        <v>44985</v>
      </c>
      <c r="Q17" s="5" t="s">
        <v>186</v>
      </c>
      <c r="R17" s="32" t="s">
        <v>567</v>
      </c>
      <c r="S17" s="32" t="s">
        <v>608</v>
      </c>
      <c r="T17" s="35" t="s">
        <v>666</v>
      </c>
      <c r="U17" s="18"/>
      <c r="V17" s="4">
        <v>1</v>
      </c>
      <c r="W17" s="5" t="s">
        <v>1</v>
      </c>
      <c r="X17" s="5" t="s">
        <v>644</v>
      </c>
      <c r="Y17" s="6">
        <v>1</v>
      </c>
      <c r="Z17" s="6">
        <v>0</v>
      </c>
      <c r="AA17" s="6"/>
      <c r="AB17" s="5">
        <f t="shared" si="1"/>
        <v>2021</v>
      </c>
      <c r="AC17" s="7" t="e">
        <f ca="1">NETWORKDAYS(P17,TODAY(),#REF!)</f>
        <v>#REF!</v>
      </c>
      <c r="AD17" s="7" t="e">
        <f t="shared" ca="1" si="2"/>
        <v>#REF!</v>
      </c>
      <c r="AE17" s="8" t="e">
        <f>WORKDAY(P17,-50,#REF!)</f>
        <v>#REF!</v>
      </c>
    </row>
    <row r="18" spans="1:31" ht="400.15" customHeight="1" x14ac:dyDescent="0.25">
      <c r="A18" s="5" t="s">
        <v>63</v>
      </c>
      <c r="B18" s="5"/>
      <c r="C18" s="15" t="s">
        <v>0</v>
      </c>
      <c r="D18" s="5" t="s">
        <v>80</v>
      </c>
      <c r="E18" s="15" t="s">
        <v>81</v>
      </c>
      <c r="F18" s="16">
        <v>44498</v>
      </c>
      <c r="G18" s="15" t="s">
        <v>82</v>
      </c>
      <c r="H18" s="15" t="s">
        <v>83</v>
      </c>
      <c r="I18" s="5" t="s">
        <v>64</v>
      </c>
      <c r="J18" s="5">
        <v>2</v>
      </c>
      <c r="K18" s="15" t="s">
        <v>188</v>
      </c>
      <c r="L18" s="5" t="s">
        <v>179</v>
      </c>
      <c r="M18" s="15" t="s">
        <v>84</v>
      </c>
      <c r="N18" s="20">
        <v>1</v>
      </c>
      <c r="O18" s="16">
        <v>44562</v>
      </c>
      <c r="P18" s="16">
        <v>44985</v>
      </c>
      <c r="Q18" s="5" t="s">
        <v>186</v>
      </c>
      <c r="R18" s="32" t="s">
        <v>567</v>
      </c>
      <c r="S18" s="32" t="s">
        <v>608</v>
      </c>
      <c r="T18" s="36" t="s">
        <v>590</v>
      </c>
      <c r="U18" s="26"/>
      <c r="V18" s="4">
        <v>1</v>
      </c>
      <c r="W18" s="5" t="s">
        <v>1</v>
      </c>
      <c r="X18" s="5" t="s">
        <v>644</v>
      </c>
      <c r="Y18" s="6">
        <v>1</v>
      </c>
      <c r="Z18" s="6">
        <v>0</v>
      </c>
      <c r="AA18" s="6"/>
      <c r="AB18" s="5">
        <f t="shared" si="1"/>
        <v>2021</v>
      </c>
      <c r="AC18" s="7" t="e">
        <f ca="1">NETWORKDAYS(P18,TODAY(),#REF!)</f>
        <v>#REF!</v>
      </c>
      <c r="AD18" s="7" t="e">
        <f t="shared" ca="1" si="2"/>
        <v>#REF!</v>
      </c>
      <c r="AE18" s="8" t="e">
        <f>WORKDAY(P18,-50,#REF!)</f>
        <v>#REF!</v>
      </c>
    </row>
    <row r="19" spans="1:31" ht="400.15" customHeight="1" x14ac:dyDescent="0.25">
      <c r="A19" s="5" t="s">
        <v>63</v>
      </c>
      <c r="B19" s="5"/>
      <c r="C19" s="15" t="s">
        <v>0</v>
      </c>
      <c r="D19" s="5" t="s">
        <v>80</v>
      </c>
      <c r="E19" s="15" t="s">
        <v>81</v>
      </c>
      <c r="F19" s="16">
        <v>44498</v>
      </c>
      <c r="G19" s="15" t="s">
        <v>82</v>
      </c>
      <c r="H19" s="15" t="s">
        <v>83</v>
      </c>
      <c r="I19" s="5" t="s">
        <v>64</v>
      </c>
      <c r="J19" s="5">
        <v>3</v>
      </c>
      <c r="K19" s="15" t="s">
        <v>189</v>
      </c>
      <c r="L19" s="5" t="s">
        <v>179</v>
      </c>
      <c r="M19" s="15" t="s">
        <v>84</v>
      </c>
      <c r="N19" s="20">
        <v>1</v>
      </c>
      <c r="O19" s="16">
        <v>44562</v>
      </c>
      <c r="P19" s="16">
        <v>44985</v>
      </c>
      <c r="Q19" s="5" t="s">
        <v>186</v>
      </c>
      <c r="R19" s="32" t="s">
        <v>567</v>
      </c>
      <c r="S19" s="32" t="s">
        <v>608</v>
      </c>
      <c r="T19" s="35" t="s">
        <v>667</v>
      </c>
      <c r="U19" s="18"/>
      <c r="V19" s="4">
        <v>1</v>
      </c>
      <c r="W19" s="5" t="s">
        <v>1</v>
      </c>
      <c r="X19" s="5" t="s">
        <v>644</v>
      </c>
      <c r="Y19" s="6">
        <v>1</v>
      </c>
      <c r="Z19" s="6">
        <v>0</v>
      </c>
      <c r="AA19" s="6"/>
      <c r="AB19" s="5">
        <f t="shared" si="1"/>
        <v>2021</v>
      </c>
      <c r="AC19" s="7" t="e">
        <f ca="1">NETWORKDAYS(P19,TODAY(),#REF!)</f>
        <v>#REF!</v>
      </c>
      <c r="AD19" s="7" t="e">
        <f t="shared" ca="1" si="2"/>
        <v>#REF!</v>
      </c>
      <c r="AE19" s="8" t="e">
        <f>WORKDAY(P19,-50,#REF!)</f>
        <v>#REF!</v>
      </c>
    </row>
    <row r="20" spans="1:31" ht="400.15" customHeight="1" x14ac:dyDescent="0.25">
      <c r="A20" s="5" t="s">
        <v>63</v>
      </c>
      <c r="B20" s="5"/>
      <c r="C20" s="15" t="s">
        <v>0</v>
      </c>
      <c r="D20" s="5" t="s">
        <v>85</v>
      </c>
      <c r="E20" s="15" t="s">
        <v>86</v>
      </c>
      <c r="F20" s="16">
        <v>44498</v>
      </c>
      <c r="G20" s="15" t="s">
        <v>87</v>
      </c>
      <c r="H20" s="15" t="s">
        <v>88</v>
      </c>
      <c r="I20" s="5" t="s">
        <v>64</v>
      </c>
      <c r="J20" s="5">
        <v>1</v>
      </c>
      <c r="K20" s="15" t="s">
        <v>89</v>
      </c>
      <c r="L20" s="5" t="s">
        <v>179</v>
      </c>
      <c r="M20" s="15" t="s">
        <v>90</v>
      </c>
      <c r="N20" s="7">
        <v>14</v>
      </c>
      <c r="O20" s="16">
        <v>44562</v>
      </c>
      <c r="P20" s="16">
        <v>44926</v>
      </c>
      <c r="Q20" s="5" t="s">
        <v>186</v>
      </c>
      <c r="R20" s="32" t="s">
        <v>567</v>
      </c>
      <c r="S20" s="32" t="s">
        <v>608</v>
      </c>
      <c r="T20" s="35" t="s">
        <v>668</v>
      </c>
      <c r="U20" s="18"/>
      <c r="V20" s="4">
        <v>1</v>
      </c>
      <c r="W20" s="5" t="s">
        <v>1</v>
      </c>
      <c r="X20" s="5" t="s">
        <v>644</v>
      </c>
      <c r="Y20" s="6">
        <v>1</v>
      </c>
      <c r="Z20" s="6">
        <v>0</v>
      </c>
      <c r="AA20" s="6"/>
      <c r="AB20" s="5">
        <f t="shared" si="1"/>
        <v>2021</v>
      </c>
      <c r="AC20" s="7" t="e">
        <f ca="1">NETWORKDAYS(P20,TODAY(),#REF!)</f>
        <v>#REF!</v>
      </c>
      <c r="AD20" s="7" t="e">
        <f t="shared" ca="1" si="2"/>
        <v>#REF!</v>
      </c>
      <c r="AE20" s="8" t="e">
        <f>WORKDAY(P20,-50,#REF!)</f>
        <v>#REF!</v>
      </c>
    </row>
    <row r="21" spans="1:31" ht="400.15" customHeight="1" x14ac:dyDescent="0.25">
      <c r="A21" s="5" t="s">
        <v>63</v>
      </c>
      <c r="B21" s="5"/>
      <c r="C21" s="15" t="s">
        <v>0</v>
      </c>
      <c r="D21" s="5" t="s">
        <v>292</v>
      </c>
      <c r="E21" s="15" t="s">
        <v>91</v>
      </c>
      <c r="F21" s="16">
        <v>44498</v>
      </c>
      <c r="G21" s="15" t="s">
        <v>92</v>
      </c>
      <c r="H21" s="15" t="s">
        <v>93</v>
      </c>
      <c r="I21" s="5" t="s">
        <v>64</v>
      </c>
      <c r="J21" s="5">
        <v>1</v>
      </c>
      <c r="K21" s="15" t="s">
        <v>190</v>
      </c>
      <c r="L21" s="5" t="s">
        <v>179</v>
      </c>
      <c r="M21" s="15" t="s">
        <v>94</v>
      </c>
      <c r="N21" s="17">
        <v>1</v>
      </c>
      <c r="O21" s="16">
        <v>44501</v>
      </c>
      <c r="P21" s="16">
        <v>44773</v>
      </c>
      <c r="Q21" s="5" t="s">
        <v>550</v>
      </c>
      <c r="R21" s="32" t="s">
        <v>570</v>
      </c>
      <c r="S21" s="32" t="s">
        <v>608</v>
      </c>
      <c r="T21" s="35" t="s">
        <v>669</v>
      </c>
      <c r="U21" s="18"/>
      <c r="V21" s="4">
        <v>1</v>
      </c>
      <c r="W21" s="5" t="s">
        <v>1</v>
      </c>
      <c r="X21" s="5" t="s">
        <v>644</v>
      </c>
      <c r="Y21" s="6">
        <v>1</v>
      </c>
      <c r="Z21" s="6">
        <v>0</v>
      </c>
      <c r="AA21" s="6"/>
      <c r="AB21" s="5">
        <f t="shared" si="1"/>
        <v>2021</v>
      </c>
      <c r="AC21" s="7" t="e">
        <f ca="1">NETWORKDAYS(P21,TODAY(),#REF!)</f>
        <v>#REF!</v>
      </c>
      <c r="AD21" s="7" t="e">
        <f t="shared" ca="1" si="2"/>
        <v>#REF!</v>
      </c>
      <c r="AE21" s="8" t="e">
        <f>WORKDAY(P21,-50,#REF!)</f>
        <v>#REF!</v>
      </c>
    </row>
    <row r="22" spans="1:31" ht="400.15" customHeight="1" x14ac:dyDescent="0.25">
      <c r="A22" s="5" t="s">
        <v>63</v>
      </c>
      <c r="B22" s="5"/>
      <c r="C22" s="15" t="s">
        <v>0</v>
      </c>
      <c r="D22" s="5" t="s">
        <v>292</v>
      </c>
      <c r="E22" s="15" t="s">
        <v>91</v>
      </c>
      <c r="F22" s="16">
        <v>44498</v>
      </c>
      <c r="G22" s="15" t="s">
        <v>92</v>
      </c>
      <c r="H22" s="15" t="s">
        <v>93</v>
      </c>
      <c r="I22" s="5" t="s">
        <v>64</v>
      </c>
      <c r="J22" s="5">
        <v>2</v>
      </c>
      <c r="K22" s="15" t="s">
        <v>191</v>
      </c>
      <c r="L22" s="5" t="s">
        <v>179</v>
      </c>
      <c r="M22" s="15" t="s">
        <v>94</v>
      </c>
      <c r="N22" s="17">
        <v>1</v>
      </c>
      <c r="O22" s="16">
        <v>44501</v>
      </c>
      <c r="P22" s="16">
        <v>44773</v>
      </c>
      <c r="Q22" s="5" t="s">
        <v>550</v>
      </c>
      <c r="R22" s="32" t="s">
        <v>570</v>
      </c>
      <c r="S22" s="32" t="s">
        <v>608</v>
      </c>
      <c r="T22" s="35" t="s">
        <v>670</v>
      </c>
      <c r="U22" s="18"/>
      <c r="V22" s="4">
        <v>1</v>
      </c>
      <c r="W22" s="5" t="s">
        <v>1</v>
      </c>
      <c r="X22" s="5" t="s">
        <v>644</v>
      </c>
      <c r="Y22" s="6">
        <v>1</v>
      </c>
      <c r="Z22" s="6">
        <v>0</v>
      </c>
      <c r="AA22" s="6"/>
      <c r="AB22" s="5">
        <f t="shared" si="1"/>
        <v>2021</v>
      </c>
      <c r="AC22" s="7" t="e">
        <f ca="1">NETWORKDAYS(P22,TODAY(),#REF!)</f>
        <v>#REF!</v>
      </c>
      <c r="AD22" s="7" t="e">
        <f t="shared" ca="1" si="2"/>
        <v>#REF!</v>
      </c>
      <c r="AE22" s="8" t="e">
        <f>WORKDAY(P22,-50,#REF!)</f>
        <v>#REF!</v>
      </c>
    </row>
    <row r="23" spans="1:31" ht="400.15" customHeight="1" x14ac:dyDescent="0.25">
      <c r="A23" s="5" t="s">
        <v>63</v>
      </c>
      <c r="B23" s="5"/>
      <c r="C23" s="15" t="s">
        <v>0</v>
      </c>
      <c r="D23" s="5" t="s">
        <v>292</v>
      </c>
      <c r="E23" s="15" t="s">
        <v>91</v>
      </c>
      <c r="F23" s="16">
        <v>44498</v>
      </c>
      <c r="G23" s="15" t="s">
        <v>92</v>
      </c>
      <c r="H23" s="15" t="s">
        <v>93</v>
      </c>
      <c r="I23" s="5" t="s">
        <v>64</v>
      </c>
      <c r="J23" s="5">
        <v>3</v>
      </c>
      <c r="K23" s="15" t="s">
        <v>192</v>
      </c>
      <c r="L23" s="5" t="s">
        <v>179</v>
      </c>
      <c r="M23" s="15" t="s">
        <v>95</v>
      </c>
      <c r="N23" s="17">
        <v>1</v>
      </c>
      <c r="O23" s="16">
        <v>44501</v>
      </c>
      <c r="P23" s="16">
        <v>44773</v>
      </c>
      <c r="Q23" s="5" t="s">
        <v>550</v>
      </c>
      <c r="R23" s="32" t="s">
        <v>570</v>
      </c>
      <c r="S23" s="32" t="s">
        <v>608</v>
      </c>
      <c r="T23" s="35" t="s">
        <v>671</v>
      </c>
      <c r="U23" s="18"/>
      <c r="V23" s="4">
        <v>1</v>
      </c>
      <c r="W23" s="5" t="s">
        <v>1</v>
      </c>
      <c r="X23" s="5" t="s">
        <v>644</v>
      </c>
      <c r="Y23" s="6">
        <v>1</v>
      </c>
      <c r="Z23" s="6">
        <v>0</v>
      </c>
      <c r="AA23" s="6"/>
      <c r="AB23" s="5">
        <f t="shared" si="1"/>
        <v>2021</v>
      </c>
      <c r="AC23" s="7" t="e">
        <f ca="1">NETWORKDAYS(P23,TODAY(),#REF!)</f>
        <v>#REF!</v>
      </c>
      <c r="AD23" s="7" t="e">
        <f t="shared" ca="1" si="2"/>
        <v>#REF!</v>
      </c>
      <c r="AE23" s="8" t="e">
        <f>WORKDAY(P23,-50,#REF!)</f>
        <v>#REF!</v>
      </c>
    </row>
    <row r="24" spans="1:31" ht="400.15" customHeight="1" x14ac:dyDescent="0.25">
      <c r="A24" s="5" t="s">
        <v>61</v>
      </c>
      <c r="B24" s="5"/>
      <c r="C24" s="15" t="s">
        <v>0</v>
      </c>
      <c r="D24" s="5" t="s">
        <v>102</v>
      </c>
      <c r="E24" s="15" t="s">
        <v>103</v>
      </c>
      <c r="F24" s="16">
        <v>44784</v>
      </c>
      <c r="G24" s="15" t="s">
        <v>104</v>
      </c>
      <c r="H24" s="15" t="s">
        <v>105</v>
      </c>
      <c r="I24" s="15" t="s">
        <v>101</v>
      </c>
      <c r="J24" s="5">
        <v>1</v>
      </c>
      <c r="K24" s="15" t="s">
        <v>196</v>
      </c>
      <c r="L24" s="5" t="s">
        <v>179</v>
      </c>
      <c r="M24" s="15" t="s">
        <v>106</v>
      </c>
      <c r="N24" s="17">
        <v>1</v>
      </c>
      <c r="O24" s="16">
        <v>44835</v>
      </c>
      <c r="P24" s="16">
        <v>44926</v>
      </c>
      <c r="Q24" s="5" t="s">
        <v>11</v>
      </c>
      <c r="R24" s="32" t="s">
        <v>570</v>
      </c>
      <c r="S24" s="32" t="s">
        <v>608</v>
      </c>
      <c r="T24" s="35" t="s">
        <v>672</v>
      </c>
      <c r="U24" s="15" t="s">
        <v>647</v>
      </c>
      <c r="V24" s="4">
        <v>1</v>
      </c>
      <c r="W24" s="5" t="s">
        <v>1</v>
      </c>
      <c r="X24" s="5" t="s">
        <v>644</v>
      </c>
      <c r="Y24" s="6">
        <v>1</v>
      </c>
      <c r="Z24" s="6">
        <v>0</v>
      </c>
      <c r="AA24" s="6"/>
      <c r="AB24" s="5">
        <f t="shared" si="1"/>
        <v>2022</v>
      </c>
      <c r="AC24" s="7" t="e">
        <f ca="1">NETWORKDAYS(P24,TODAY(),#REF!)</f>
        <v>#REF!</v>
      </c>
      <c r="AD24" s="7" t="e">
        <f t="shared" ca="1" si="2"/>
        <v>#REF!</v>
      </c>
      <c r="AE24" s="8" t="e">
        <f>WORKDAY(P24,-50,#REF!)</f>
        <v>#REF!</v>
      </c>
    </row>
    <row r="25" spans="1:31" ht="400.15" customHeight="1" x14ac:dyDescent="0.25">
      <c r="A25" s="5" t="s">
        <v>61</v>
      </c>
      <c r="B25" s="5" t="s">
        <v>610</v>
      </c>
      <c r="C25" s="15" t="s">
        <v>0</v>
      </c>
      <c r="D25" s="28" t="s">
        <v>107</v>
      </c>
      <c r="E25" s="15" t="s">
        <v>108</v>
      </c>
      <c r="F25" s="16">
        <v>44776</v>
      </c>
      <c r="G25" s="15" t="s">
        <v>109</v>
      </c>
      <c r="H25" s="15" t="s">
        <v>110</v>
      </c>
      <c r="I25" s="15" t="s">
        <v>101</v>
      </c>
      <c r="J25" s="5">
        <v>1</v>
      </c>
      <c r="K25" s="15" t="s">
        <v>111</v>
      </c>
      <c r="L25" s="5" t="s">
        <v>179</v>
      </c>
      <c r="M25" s="15" t="s">
        <v>112</v>
      </c>
      <c r="N25" s="17" t="s">
        <v>113</v>
      </c>
      <c r="O25" s="16">
        <v>44864</v>
      </c>
      <c r="P25" s="16">
        <v>44925</v>
      </c>
      <c r="Q25" s="5" t="s">
        <v>5</v>
      </c>
      <c r="R25" s="32" t="s">
        <v>571</v>
      </c>
      <c r="S25" s="32" t="s">
        <v>608</v>
      </c>
      <c r="T25" s="35" t="s">
        <v>673</v>
      </c>
      <c r="U25" s="18"/>
      <c r="V25" s="4">
        <v>1</v>
      </c>
      <c r="W25" s="5" t="s">
        <v>1</v>
      </c>
      <c r="X25" s="5" t="s">
        <v>644</v>
      </c>
      <c r="Y25" s="6">
        <v>0.5</v>
      </c>
      <c r="Z25" s="6">
        <v>0.8</v>
      </c>
      <c r="AA25" s="6"/>
      <c r="AB25" s="5">
        <f t="shared" si="1"/>
        <v>2022</v>
      </c>
      <c r="AC25" s="7" t="e">
        <f ca="1">NETWORKDAYS(P25,TODAY(),#REF!)</f>
        <v>#REF!</v>
      </c>
      <c r="AD25" s="7" t="e">
        <f t="shared" ca="1" si="2"/>
        <v>#REF!</v>
      </c>
      <c r="AE25" s="8" t="e">
        <f>WORKDAY(P25,-50,#REF!)</f>
        <v>#REF!</v>
      </c>
    </row>
    <row r="26" spans="1:31" ht="400.15" customHeight="1" x14ac:dyDescent="0.25">
      <c r="A26" s="5" t="s">
        <v>61</v>
      </c>
      <c r="B26" s="5" t="s">
        <v>610</v>
      </c>
      <c r="C26" s="15" t="s">
        <v>0</v>
      </c>
      <c r="D26" s="5" t="s">
        <v>114</v>
      </c>
      <c r="E26" s="15" t="s">
        <v>115</v>
      </c>
      <c r="F26" s="16">
        <v>44776</v>
      </c>
      <c r="G26" s="15" t="s">
        <v>116</v>
      </c>
      <c r="H26" s="15" t="s">
        <v>197</v>
      </c>
      <c r="I26" s="15" t="s">
        <v>101</v>
      </c>
      <c r="J26" s="5">
        <v>1</v>
      </c>
      <c r="K26" s="15" t="s">
        <v>117</v>
      </c>
      <c r="L26" s="5" t="s">
        <v>179</v>
      </c>
      <c r="M26" s="15" t="s">
        <v>198</v>
      </c>
      <c r="N26" s="17" t="s">
        <v>199</v>
      </c>
      <c r="O26" s="16">
        <v>44835</v>
      </c>
      <c r="P26" s="16">
        <v>44925</v>
      </c>
      <c r="Q26" s="5" t="s">
        <v>5</v>
      </c>
      <c r="R26" s="32" t="s">
        <v>571</v>
      </c>
      <c r="S26" s="32" t="s">
        <v>608</v>
      </c>
      <c r="T26" s="35" t="s">
        <v>674</v>
      </c>
      <c r="U26" s="18"/>
      <c r="V26" s="4">
        <v>1</v>
      </c>
      <c r="W26" s="5" t="s">
        <v>1</v>
      </c>
      <c r="X26" s="5" t="s">
        <v>644</v>
      </c>
      <c r="Y26" s="6">
        <v>1</v>
      </c>
      <c r="Z26" s="6">
        <v>0</v>
      </c>
      <c r="AA26" s="6"/>
      <c r="AB26" s="5">
        <f t="shared" si="1"/>
        <v>2022</v>
      </c>
      <c r="AC26" s="7" t="e">
        <f ca="1">NETWORKDAYS(P26,TODAY(),#REF!)</f>
        <v>#REF!</v>
      </c>
      <c r="AD26" s="7" t="e">
        <f t="shared" ca="1" si="2"/>
        <v>#REF!</v>
      </c>
      <c r="AE26" s="8" t="e">
        <f>WORKDAY(P26,-50,#REF!)</f>
        <v>#REF!</v>
      </c>
    </row>
    <row r="27" spans="1:31" ht="400.15" customHeight="1" x14ac:dyDescent="0.25">
      <c r="A27" s="5" t="s">
        <v>60</v>
      </c>
      <c r="B27" s="5" t="s">
        <v>610</v>
      </c>
      <c r="C27" s="15" t="s">
        <v>0</v>
      </c>
      <c r="D27" s="5" t="s">
        <v>118</v>
      </c>
      <c r="E27" s="15" t="s">
        <v>119</v>
      </c>
      <c r="F27" s="16">
        <v>44776</v>
      </c>
      <c r="G27" s="15" t="s">
        <v>200</v>
      </c>
      <c r="H27" s="15" t="s">
        <v>120</v>
      </c>
      <c r="I27" s="15" t="s">
        <v>611</v>
      </c>
      <c r="J27" s="5">
        <v>1</v>
      </c>
      <c r="K27" s="15" t="s">
        <v>201</v>
      </c>
      <c r="L27" s="5" t="s">
        <v>179</v>
      </c>
      <c r="M27" s="15" t="s">
        <v>202</v>
      </c>
      <c r="N27" s="17" t="s">
        <v>121</v>
      </c>
      <c r="O27" s="16">
        <v>44835</v>
      </c>
      <c r="P27" s="16">
        <v>45200</v>
      </c>
      <c r="Q27" s="5" t="s">
        <v>59</v>
      </c>
      <c r="R27" s="5" t="s">
        <v>569</v>
      </c>
      <c r="S27" s="5" t="s">
        <v>608</v>
      </c>
      <c r="T27" s="35" t="s">
        <v>675</v>
      </c>
      <c r="U27" s="18"/>
      <c r="V27" s="4">
        <v>1</v>
      </c>
      <c r="W27" s="5" t="s">
        <v>1</v>
      </c>
      <c r="X27" s="5" t="s">
        <v>587</v>
      </c>
      <c r="Y27" s="6">
        <v>1</v>
      </c>
      <c r="Z27" s="6">
        <v>1</v>
      </c>
      <c r="AA27" s="6"/>
      <c r="AB27" s="5">
        <f t="shared" si="1"/>
        <v>2022</v>
      </c>
      <c r="AC27" s="7" t="e">
        <f ca="1">NETWORKDAYS(P27,TODAY(),#REF!)</f>
        <v>#REF!</v>
      </c>
      <c r="AD27" s="7" t="e">
        <f t="shared" ca="1" si="2"/>
        <v>#REF!</v>
      </c>
      <c r="AE27" s="8" t="e">
        <f>WORKDAY(P27,-50,#REF!)</f>
        <v>#REF!</v>
      </c>
    </row>
    <row r="28" spans="1:31" ht="400.15" customHeight="1" x14ac:dyDescent="0.25">
      <c r="A28" s="5" t="s">
        <v>61</v>
      </c>
      <c r="B28" s="5"/>
      <c r="C28" s="15" t="s">
        <v>0</v>
      </c>
      <c r="D28" s="5" t="s">
        <v>122</v>
      </c>
      <c r="E28" s="15" t="s">
        <v>103</v>
      </c>
      <c r="F28" s="16">
        <v>44784</v>
      </c>
      <c r="G28" s="15" t="s">
        <v>104</v>
      </c>
      <c r="H28" s="15" t="s">
        <v>105</v>
      </c>
      <c r="I28" s="15" t="s">
        <v>101</v>
      </c>
      <c r="J28" s="5">
        <v>1</v>
      </c>
      <c r="K28" s="15" t="s">
        <v>203</v>
      </c>
      <c r="L28" s="5" t="s">
        <v>179</v>
      </c>
      <c r="M28" s="15" t="s">
        <v>106</v>
      </c>
      <c r="N28" s="17">
        <v>1</v>
      </c>
      <c r="O28" s="16">
        <v>44835</v>
      </c>
      <c r="P28" s="16">
        <v>44926</v>
      </c>
      <c r="Q28" s="5" t="s">
        <v>11</v>
      </c>
      <c r="R28" s="32" t="s">
        <v>570</v>
      </c>
      <c r="S28" s="32" t="s">
        <v>608</v>
      </c>
      <c r="T28" s="35" t="s">
        <v>676</v>
      </c>
      <c r="U28" s="15" t="s">
        <v>647</v>
      </c>
      <c r="V28" s="4">
        <v>1</v>
      </c>
      <c r="W28" s="5" t="s">
        <v>1</v>
      </c>
      <c r="X28" s="5" t="s">
        <v>644</v>
      </c>
      <c r="Y28" s="6">
        <v>1</v>
      </c>
      <c r="Z28" s="6">
        <v>0</v>
      </c>
      <c r="AA28" s="6"/>
      <c r="AB28" s="5">
        <f t="shared" si="1"/>
        <v>2022</v>
      </c>
      <c r="AC28" s="7" t="e">
        <f ca="1">NETWORKDAYS(P28,TODAY(),#REF!)</f>
        <v>#REF!</v>
      </c>
      <c r="AD28" s="7" t="e">
        <f t="shared" ca="1" si="2"/>
        <v>#REF!</v>
      </c>
      <c r="AE28" s="8" t="e">
        <f>WORKDAY(P28,-50,#REF!)</f>
        <v>#REF!</v>
      </c>
    </row>
    <row r="29" spans="1:31" ht="400.15" customHeight="1" x14ac:dyDescent="0.25">
      <c r="A29" s="5" t="s">
        <v>63</v>
      </c>
      <c r="B29" s="5"/>
      <c r="C29" s="15" t="s">
        <v>0</v>
      </c>
      <c r="D29" s="5" t="s">
        <v>132</v>
      </c>
      <c r="E29" s="15" t="s">
        <v>133</v>
      </c>
      <c r="F29" s="16">
        <v>44498</v>
      </c>
      <c r="G29" s="15" t="s">
        <v>129</v>
      </c>
      <c r="H29" s="15" t="s">
        <v>130</v>
      </c>
      <c r="I29" s="15" t="s">
        <v>612</v>
      </c>
      <c r="J29" s="5">
        <v>1</v>
      </c>
      <c r="K29" s="15" t="s">
        <v>591</v>
      </c>
      <c r="L29" s="5" t="s">
        <v>179</v>
      </c>
      <c r="M29" s="15" t="s">
        <v>131</v>
      </c>
      <c r="N29" s="17">
        <v>1</v>
      </c>
      <c r="O29" s="16">
        <v>44774</v>
      </c>
      <c r="P29" s="16">
        <v>45107</v>
      </c>
      <c r="Q29" s="5" t="s">
        <v>550</v>
      </c>
      <c r="R29" s="32" t="s">
        <v>570</v>
      </c>
      <c r="S29" s="32" t="s">
        <v>608</v>
      </c>
      <c r="T29" s="35" t="s">
        <v>677</v>
      </c>
      <c r="U29" s="15" t="s">
        <v>646</v>
      </c>
      <c r="V29" s="4">
        <v>1</v>
      </c>
      <c r="W29" s="5" t="s">
        <v>1</v>
      </c>
      <c r="X29" s="5" t="s">
        <v>587</v>
      </c>
      <c r="Y29" s="6">
        <v>1</v>
      </c>
      <c r="Z29" s="6">
        <v>1</v>
      </c>
      <c r="AA29" s="6"/>
      <c r="AB29" s="5">
        <f t="shared" si="1"/>
        <v>2021</v>
      </c>
      <c r="AC29" s="7" t="e">
        <f ca="1">NETWORKDAYS(P29,TODAY(),#REF!)</f>
        <v>#REF!</v>
      </c>
      <c r="AD29" s="7" t="e">
        <f t="shared" ca="1" si="2"/>
        <v>#REF!</v>
      </c>
      <c r="AE29" s="8" t="e">
        <f>WORKDAY(P29,-50,#REF!)</f>
        <v>#REF!</v>
      </c>
    </row>
    <row r="30" spans="1:31" ht="400.15" customHeight="1" x14ac:dyDescent="0.25">
      <c r="A30" s="5" t="s">
        <v>63</v>
      </c>
      <c r="B30" s="5"/>
      <c r="C30" s="15" t="s">
        <v>0</v>
      </c>
      <c r="D30" s="5" t="s">
        <v>134</v>
      </c>
      <c r="E30" s="15" t="s">
        <v>135</v>
      </c>
      <c r="F30" s="16">
        <v>44498</v>
      </c>
      <c r="G30" s="15" t="s">
        <v>136</v>
      </c>
      <c r="H30" s="15" t="s">
        <v>130</v>
      </c>
      <c r="I30" s="15" t="s">
        <v>128</v>
      </c>
      <c r="J30" s="5">
        <v>1</v>
      </c>
      <c r="K30" s="15" t="s">
        <v>208</v>
      </c>
      <c r="L30" s="5" t="s">
        <v>179</v>
      </c>
      <c r="M30" s="15" t="s">
        <v>131</v>
      </c>
      <c r="N30" s="17">
        <v>1</v>
      </c>
      <c r="O30" s="16">
        <v>44774</v>
      </c>
      <c r="P30" s="16">
        <v>45107</v>
      </c>
      <c r="Q30" s="5" t="s">
        <v>550</v>
      </c>
      <c r="R30" s="32" t="s">
        <v>570</v>
      </c>
      <c r="S30" s="32" t="s">
        <v>608</v>
      </c>
      <c r="T30" s="35" t="s">
        <v>678</v>
      </c>
      <c r="U30" s="18"/>
      <c r="V30" s="4">
        <v>1</v>
      </c>
      <c r="W30" s="5" t="s">
        <v>1</v>
      </c>
      <c r="X30" s="5" t="s">
        <v>644</v>
      </c>
      <c r="Y30" s="6">
        <v>1</v>
      </c>
      <c r="Z30" s="6">
        <v>0</v>
      </c>
      <c r="AA30" s="6"/>
      <c r="AB30" s="5">
        <f t="shared" si="1"/>
        <v>2021</v>
      </c>
      <c r="AC30" s="7" t="e">
        <f ca="1">NETWORKDAYS(P30,TODAY(),#REF!)</f>
        <v>#REF!</v>
      </c>
      <c r="AD30" s="7" t="e">
        <f t="shared" ca="1" si="2"/>
        <v>#REF!</v>
      </c>
      <c r="AE30" s="8" t="e">
        <f>WORKDAY(P30,-50,#REF!)</f>
        <v>#REF!</v>
      </c>
    </row>
    <row r="31" spans="1:31" ht="400.15" customHeight="1" x14ac:dyDescent="0.25">
      <c r="A31" s="5" t="s">
        <v>63</v>
      </c>
      <c r="B31" s="5"/>
      <c r="C31" s="15" t="s">
        <v>0</v>
      </c>
      <c r="D31" s="5" t="s">
        <v>137</v>
      </c>
      <c r="E31" s="15" t="s">
        <v>138</v>
      </c>
      <c r="F31" s="16">
        <v>44498</v>
      </c>
      <c r="G31" s="15" t="s">
        <v>139</v>
      </c>
      <c r="H31" s="15" t="s">
        <v>130</v>
      </c>
      <c r="I31" s="15" t="s">
        <v>128</v>
      </c>
      <c r="J31" s="5">
        <v>1</v>
      </c>
      <c r="K31" s="15" t="s">
        <v>208</v>
      </c>
      <c r="L31" s="5" t="s">
        <v>179</v>
      </c>
      <c r="M31" s="15" t="s">
        <v>131</v>
      </c>
      <c r="N31" s="17">
        <v>1</v>
      </c>
      <c r="O31" s="16">
        <v>44774</v>
      </c>
      <c r="P31" s="16">
        <v>45107</v>
      </c>
      <c r="Q31" s="5" t="s">
        <v>550</v>
      </c>
      <c r="R31" s="32" t="s">
        <v>570</v>
      </c>
      <c r="S31" s="32" t="s">
        <v>608</v>
      </c>
      <c r="T31" s="35" t="s">
        <v>679</v>
      </c>
      <c r="U31" s="18"/>
      <c r="V31" s="4">
        <v>1</v>
      </c>
      <c r="W31" s="5" t="s">
        <v>1</v>
      </c>
      <c r="X31" s="5" t="s">
        <v>644</v>
      </c>
      <c r="Y31" s="6">
        <v>1</v>
      </c>
      <c r="Z31" s="6">
        <v>0</v>
      </c>
      <c r="AA31" s="6"/>
      <c r="AB31" s="5">
        <f t="shared" si="1"/>
        <v>2021</v>
      </c>
      <c r="AC31" s="7" t="e">
        <f ca="1">NETWORKDAYS(P31,TODAY(),#REF!)</f>
        <v>#REF!</v>
      </c>
      <c r="AD31" s="7" t="e">
        <f t="shared" ca="1" si="2"/>
        <v>#REF!</v>
      </c>
      <c r="AE31" s="8" t="e">
        <f>WORKDAY(P31,-50,#REF!)</f>
        <v>#REF!</v>
      </c>
    </row>
    <row r="32" spans="1:31" ht="400.15" customHeight="1" x14ac:dyDescent="0.25">
      <c r="A32" s="5" t="s">
        <v>63</v>
      </c>
      <c r="B32" s="5"/>
      <c r="C32" s="15" t="s">
        <v>0</v>
      </c>
      <c r="D32" s="5" t="s">
        <v>140</v>
      </c>
      <c r="E32" s="15" t="s">
        <v>141</v>
      </c>
      <c r="F32" s="16">
        <v>44498</v>
      </c>
      <c r="G32" s="15" t="s">
        <v>136</v>
      </c>
      <c r="H32" s="15" t="s">
        <v>130</v>
      </c>
      <c r="I32" s="15" t="s">
        <v>128</v>
      </c>
      <c r="J32" s="5">
        <v>1</v>
      </c>
      <c r="K32" s="15" t="s">
        <v>208</v>
      </c>
      <c r="L32" s="5" t="s">
        <v>179</v>
      </c>
      <c r="M32" s="15" t="s">
        <v>131</v>
      </c>
      <c r="N32" s="17">
        <v>1</v>
      </c>
      <c r="O32" s="16">
        <v>44774</v>
      </c>
      <c r="P32" s="16">
        <v>45107</v>
      </c>
      <c r="Q32" s="5" t="s">
        <v>550</v>
      </c>
      <c r="R32" s="32" t="s">
        <v>570</v>
      </c>
      <c r="S32" s="32" t="s">
        <v>608</v>
      </c>
      <c r="T32" s="35" t="s">
        <v>680</v>
      </c>
      <c r="U32" s="18"/>
      <c r="V32" s="4">
        <v>1</v>
      </c>
      <c r="W32" s="5" t="s">
        <v>1</v>
      </c>
      <c r="X32" s="5" t="s">
        <v>644</v>
      </c>
      <c r="Y32" s="6">
        <v>1</v>
      </c>
      <c r="Z32" s="6">
        <v>0</v>
      </c>
      <c r="AA32" s="6"/>
      <c r="AB32" s="5">
        <f t="shared" si="1"/>
        <v>2021</v>
      </c>
      <c r="AC32" s="7" t="e">
        <f ca="1">NETWORKDAYS(P32,TODAY(),#REF!)</f>
        <v>#REF!</v>
      </c>
      <c r="AD32" s="7" t="e">
        <f t="shared" ca="1" si="2"/>
        <v>#REF!</v>
      </c>
      <c r="AE32" s="8" t="e">
        <f>WORKDAY(P32,-50,#REF!)</f>
        <v>#REF!</v>
      </c>
    </row>
    <row r="33" spans="1:31" ht="400.15" customHeight="1" x14ac:dyDescent="0.25">
      <c r="A33" s="5" t="s">
        <v>63</v>
      </c>
      <c r="B33" s="5"/>
      <c r="C33" s="15" t="s">
        <v>0</v>
      </c>
      <c r="D33" s="5" t="s">
        <v>142</v>
      </c>
      <c r="E33" s="15" t="s">
        <v>141</v>
      </c>
      <c r="F33" s="16">
        <v>44498</v>
      </c>
      <c r="G33" s="15" t="s">
        <v>143</v>
      </c>
      <c r="H33" s="15" t="s">
        <v>144</v>
      </c>
      <c r="I33" s="15" t="s">
        <v>128</v>
      </c>
      <c r="J33" s="5">
        <v>1</v>
      </c>
      <c r="K33" s="15" t="s">
        <v>208</v>
      </c>
      <c r="L33" s="5" t="s">
        <v>179</v>
      </c>
      <c r="M33" s="15" t="s">
        <v>131</v>
      </c>
      <c r="N33" s="17">
        <v>1</v>
      </c>
      <c r="O33" s="16">
        <v>44774</v>
      </c>
      <c r="P33" s="16">
        <v>45107</v>
      </c>
      <c r="Q33" s="5" t="s">
        <v>550</v>
      </c>
      <c r="R33" s="32" t="s">
        <v>570</v>
      </c>
      <c r="S33" s="32" t="s">
        <v>608</v>
      </c>
      <c r="T33" s="35" t="s">
        <v>681</v>
      </c>
      <c r="U33" s="18"/>
      <c r="V33" s="4">
        <v>0</v>
      </c>
      <c r="W33" s="5" t="s">
        <v>295</v>
      </c>
      <c r="X33" s="5" t="s">
        <v>295</v>
      </c>
      <c r="Y33" s="6"/>
      <c r="Z33" s="6"/>
      <c r="AA33" s="6"/>
      <c r="AB33" s="5">
        <f t="shared" si="1"/>
        <v>2021</v>
      </c>
      <c r="AC33" s="7" t="e">
        <f ca="1">NETWORKDAYS(P33,TODAY(),#REF!)</f>
        <v>#REF!</v>
      </c>
      <c r="AD33" s="7" t="e">
        <f t="shared" ca="1" si="2"/>
        <v>#REF!</v>
      </c>
      <c r="AE33" s="8" t="e">
        <f>WORKDAY(P33,-50,#REF!)</f>
        <v>#REF!</v>
      </c>
    </row>
    <row r="34" spans="1:31" ht="400.15" customHeight="1" x14ac:dyDescent="0.25">
      <c r="A34" s="5" t="s">
        <v>63</v>
      </c>
      <c r="B34" s="5"/>
      <c r="C34" s="15" t="s">
        <v>0</v>
      </c>
      <c r="D34" s="5" t="s">
        <v>145</v>
      </c>
      <c r="E34" s="15" t="s">
        <v>146</v>
      </c>
      <c r="F34" s="16">
        <v>44498</v>
      </c>
      <c r="G34" s="15" t="s">
        <v>147</v>
      </c>
      <c r="H34" s="15" t="s">
        <v>130</v>
      </c>
      <c r="I34" s="15" t="s">
        <v>128</v>
      </c>
      <c r="J34" s="5">
        <v>1</v>
      </c>
      <c r="K34" s="15" t="s">
        <v>207</v>
      </c>
      <c r="L34" s="5" t="s">
        <v>179</v>
      </c>
      <c r="M34" s="15" t="s">
        <v>131</v>
      </c>
      <c r="N34" s="17">
        <v>1</v>
      </c>
      <c r="O34" s="16">
        <v>44774</v>
      </c>
      <c r="P34" s="16">
        <v>45107</v>
      </c>
      <c r="Q34" s="5" t="s">
        <v>550</v>
      </c>
      <c r="R34" s="32" t="s">
        <v>570</v>
      </c>
      <c r="S34" s="32" t="s">
        <v>608</v>
      </c>
      <c r="T34" s="35" t="s">
        <v>682</v>
      </c>
      <c r="U34" s="18"/>
      <c r="V34" s="4">
        <v>1</v>
      </c>
      <c r="W34" s="5" t="s">
        <v>1</v>
      </c>
      <c r="X34" s="5" t="s">
        <v>644</v>
      </c>
      <c r="Y34" s="6">
        <v>1</v>
      </c>
      <c r="Z34" s="6">
        <v>0</v>
      </c>
      <c r="AA34" s="6"/>
      <c r="AB34" s="5">
        <f t="shared" si="1"/>
        <v>2021</v>
      </c>
      <c r="AC34" s="7" t="e">
        <f ca="1">NETWORKDAYS(P34,TODAY(),#REF!)</f>
        <v>#REF!</v>
      </c>
      <c r="AD34" s="7" t="e">
        <f t="shared" ca="1" si="2"/>
        <v>#REF!</v>
      </c>
      <c r="AE34" s="8" t="e">
        <f>WORKDAY(P34,-50,#REF!)</f>
        <v>#REF!</v>
      </c>
    </row>
    <row r="35" spans="1:31" ht="400.15" customHeight="1" x14ac:dyDescent="0.25">
      <c r="A35" s="5" t="s">
        <v>63</v>
      </c>
      <c r="B35" s="5"/>
      <c r="C35" s="15" t="s">
        <v>0</v>
      </c>
      <c r="D35" s="5" t="s">
        <v>148</v>
      </c>
      <c r="E35" s="15" t="s">
        <v>146</v>
      </c>
      <c r="F35" s="16">
        <v>44498</v>
      </c>
      <c r="G35" s="15" t="s">
        <v>147</v>
      </c>
      <c r="H35" s="15" t="s">
        <v>130</v>
      </c>
      <c r="I35" s="15" t="s">
        <v>128</v>
      </c>
      <c r="J35" s="5">
        <v>1</v>
      </c>
      <c r="K35" s="15" t="s">
        <v>209</v>
      </c>
      <c r="L35" s="5" t="s">
        <v>179</v>
      </c>
      <c r="M35" s="15" t="s">
        <v>149</v>
      </c>
      <c r="N35" s="7">
        <v>1</v>
      </c>
      <c r="O35" s="16">
        <v>44774</v>
      </c>
      <c r="P35" s="16">
        <v>45107</v>
      </c>
      <c r="Q35" s="5" t="s">
        <v>550</v>
      </c>
      <c r="R35" s="32" t="s">
        <v>570</v>
      </c>
      <c r="S35" s="32" t="s">
        <v>608</v>
      </c>
      <c r="T35" s="35" t="s">
        <v>683</v>
      </c>
      <c r="U35" s="18"/>
      <c r="V35" s="4">
        <v>0</v>
      </c>
      <c r="W35" s="5" t="s">
        <v>295</v>
      </c>
      <c r="X35" s="5" t="s">
        <v>295</v>
      </c>
      <c r="Y35" s="6"/>
      <c r="Z35" s="6"/>
      <c r="AA35" s="6"/>
      <c r="AB35" s="5">
        <f t="shared" si="1"/>
        <v>2021</v>
      </c>
      <c r="AC35" s="7" t="e">
        <f ca="1">NETWORKDAYS(P35,TODAY(),#REF!)</f>
        <v>#REF!</v>
      </c>
      <c r="AD35" s="7" t="e">
        <f t="shared" ca="1" si="2"/>
        <v>#REF!</v>
      </c>
      <c r="AE35" s="8" t="e">
        <f>WORKDAY(P35,-50,#REF!)</f>
        <v>#REF!</v>
      </c>
    </row>
    <row r="36" spans="1:31" ht="400.15" customHeight="1" x14ac:dyDescent="0.25">
      <c r="A36" s="5" t="s">
        <v>63</v>
      </c>
      <c r="B36" s="5"/>
      <c r="C36" s="15" t="s">
        <v>0</v>
      </c>
      <c r="D36" s="5" t="s">
        <v>150</v>
      </c>
      <c r="E36" s="15" t="s">
        <v>151</v>
      </c>
      <c r="F36" s="16">
        <v>44498</v>
      </c>
      <c r="G36" s="15" t="s">
        <v>129</v>
      </c>
      <c r="H36" s="15" t="s">
        <v>130</v>
      </c>
      <c r="I36" s="15" t="s">
        <v>128</v>
      </c>
      <c r="J36" s="5">
        <v>1</v>
      </c>
      <c r="K36" s="15" t="s">
        <v>208</v>
      </c>
      <c r="L36" s="5" t="s">
        <v>179</v>
      </c>
      <c r="M36" s="15" t="s">
        <v>131</v>
      </c>
      <c r="N36" s="17">
        <v>1</v>
      </c>
      <c r="O36" s="16">
        <v>44562</v>
      </c>
      <c r="P36" s="16">
        <v>45107</v>
      </c>
      <c r="Q36" s="5" t="s">
        <v>550</v>
      </c>
      <c r="R36" s="32" t="s">
        <v>570</v>
      </c>
      <c r="S36" s="32" t="s">
        <v>608</v>
      </c>
      <c r="T36" s="35" t="s">
        <v>684</v>
      </c>
      <c r="U36" s="18"/>
      <c r="V36" s="4">
        <v>1</v>
      </c>
      <c r="W36" s="5" t="s">
        <v>1</v>
      </c>
      <c r="X36" s="5" t="s">
        <v>644</v>
      </c>
      <c r="Y36" s="6">
        <v>1</v>
      </c>
      <c r="Z36" s="6">
        <v>0</v>
      </c>
      <c r="AA36" s="6"/>
      <c r="AB36" s="5">
        <f t="shared" si="1"/>
        <v>2021</v>
      </c>
      <c r="AC36" s="7" t="e">
        <f ca="1">NETWORKDAYS(P36,TODAY(),#REF!)</f>
        <v>#REF!</v>
      </c>
      <c r="AD36" s="7" t="e">
        <f t="shared" ca="1" si="2"/>
        <v>#REF!</v>
      </c>
      <c r="AE36" s="8" t="e">
        <f>WORKDAY(P36,-50,#REF!)</f>
        <v>#REF!</v>
      </c>
    </row>
    <row r="37" spans="1:31" ht="400.15" customHeight="1" x14ac:dyDescent="0.25">
      <c r="A37" s="5" t="s">
        <v>63</v>
      </c>
      <c r="B37" s="5"/>
      <c r="C37" s="15" t="s">
        <v>0</v>
      </c>
      <c r="D37" s="5" t="s">
        <v>152</v>
      </c>
      <c r="E37" s="15" t="s">
        <v>151</v>
      </c>
      <c r="F37" s="16">
        <v>44499</v>
      </c>
      <c r="G37" s="15" t="s">
        <v>153</v>
      </c>
      <c r="H37" s="15" t="s">
        <v>144</v>
      </c>
      <c r="I37" s="15" t="s">
        <v>128</v>
      </c>
      <c r="J37" s="5">
        <v>1</v>
      </c>
      <c r="K37" s="15" t="s">
        <v>208</v>
      </c>
      <c r="L37" s="5" t="s">
        <v>179</v>
      </c>
      <c r="M37" s="15" t="s">
        <v>131</v>
      </c>
      <c r="N37" s="17">
        <v>1</v>
      </c>
      <c r="O37" s="16">
        <v>44774</v>
      </c>
      <c r="P37" s="16">
        <v>45107</v>
      </c>
      <c r="Q37" s="5" t="s">
        <v>550</v>
      </c>
      <c r="R37" s="32" t="s">
        <v>570</v>
      </c>
      <c r="S37" s="32" t="s">
        <v>608</v>
      </c>
      <c r="T37" s="35" t="s">
        <v>685</v>
      </c>
      <c r="U37" s="18"/>
      <c r="V37" s="4">
        <v>0</v>
      </c>
      <c r="W37" s="5" t="s">
        <v>295</v>
      </c>
      <c r="X37" s="5" t="s">
        <v>295</v>
      </c>
      <c r="Y37" s="6"/>
      <c r="Z37" s="6"/>
      <c r="AA37" s="6"/>
      <c r="AB37" s="5">
        <f t="shared" si="1"/>
        <v>2021</v>
      </c>
      <c r="AC37" s="7" t="e">
        <f ca="1">NETWORKDAYS(P37,TODAY(),#REF!)</f>
        <v>#REF!</v>
      </c>
      <c r="AD37" s="7" t="e">
        <f t="shared" ca="1" si="2"/>
        <v>#REF!</v>
      </c>
      <c r="AE37" s="8" t="e">
        <f>WORKDAY(P37,-50,#REF!)</f>
        <v>#REF!</v>
      </c>
    </row>
    <row r="38" spans="1:31" ht="400.15" customHeight="1" x14ac:dyDescent="0.25">
      <c r="A38" s="5" t="s">
        <v>63</v>
      </c>
      <c r="B38" s="5"/>
      <c r="C38" s="15" t="s">
        <v>0</v>
      </c>
      <c r="D38" s="5" t="s">
        <v>154</v>
      </c>
      <c r="E38" s="15" t="s">
        <v>155</v>
      </c>
      <c r="F38" s="16">
        <v>44498</v>
      </c>
      <c r="G38" s="15" t="s">
        <v>156</v>
      </c>
      <c r="H38" s="15" t="s">
        <v>130</v>
      </c>
      <c r="I38" s="15" t="s">
        <v>128</v>
      </c>
      <c r="J38" s="5">
        <v>1</v>
      </c>
      <c r="K38" s="15" t="s">
        <v>208</v>
      </c>
      <c r="L38" s="5" t="s">
        <v>179</v>
      </c>
      <c r="M38" s="15" t="s">
        <v>131</v>
      </c>
      <c r="N38" s="17">
        <v>1</v>
      </c>
      <c r="O38" s="16">
        <v>44774</v>
      </c>
      <c r="P38" s="16">
        <v>45107</v>
      </c>
      <c r="Q38" s="5" t="s">
        <v>550</v>
      </c>
      <c r="R38" s="32" t="s">
        <v>570</v>
      </c>
      <c r="S38" s="32" t="s">
        <v>608</v>
      </c>
      <c r="T38" s="35" t="s">
        <v>686</v>
      </c>
      <c r="U38" s="18"/>
      <c r="V38" s="4">
        <v>1</v>
      </c>
      <c r="W38" s="5" t="s">
        <v>1</v>
      </c>
      <c r="X38" s="5" t="s">
        <v>644</v>
      </c>
      <c r="Y38" s="6">
        <v>1</v>
      </c>
      <c r="Z38" s="6">
        <v>0</v>
      </c>
      <c r="AA38" s="6"/>
      <c r="AB38" s="5">
        <f t="shared" si="1"/>
        <v>2021</v>
      </c>
      <c r="AC38" s="7" t="e">
        <f ca="1">NETWORKDAYS(P38,TODAY(),#REF!)</f>
        <v>#REF!</v>
      </c>
      <c r="AD38" s="7" t="e">
        <f t="shared" ca="1" si="2"/>
        <v>#REF!</v>
      </c>
      <c r="AE38" s="8" t="e">
        <f>WORKDAY(P38,-50,#REF!)</f>
        <v>#REF!</v>
      </c>
    </row>
    <row r="39" spans="1:31" ht="400.15" customHeight="1" x14ac:dyDescent="0.25">
      <c r="A39" s="5" t="s">
        <v>63</v>
      </c>
      <c r="B39" s="5"/>
      <c r="C39" s="15" t="s">
        <v>0</v>
      </c>
      <c r="D39" s="5" t="s">
        <v>157</v>
      </c>
      <c r="E39" s="15" t="s">
        <v>158</v>
      </c>
      <c r="F39" s="16">
        <v>44498</v>
      </c>
      <c r="G39" s="15" t="s">
        <v>129</v>
      </c>
      <c r="H39" s="15" t="s">
        <v>130</v>
      </c>
      <c r="I39" s="15" t="s">
        <v>128</v>
      </c>
      <c r="J39" s="5">
        <v>1</v>
      </c>
      <c r="K39" s="15" t="s">
        <v>208</v>
      </c>
      <c r="L39" s="5" t="s">
        <v>179</v>
      </c>
      <c r="M39" s="15" t="s">
        <v>131</v>
      </c>
      <c r="N39" s="17">
        <v>1</v>
      </c>
      <c r="O39" s="16">
        <v>44774</v>
      </c>
      <c r="P39" s="16">
        <v>45107</v>
      </c>
      <c r="Q39" s="5" t="s">
        <v>550</v>
      </c>
      <c r="R39" s="32" t="s">
        <v>570</v>
      </c>
      <c r="S39" s="32" t="s">
        <v>608</v>
      </c>
      <c r="T39" s="35" t="s">
        <v>687</v>
      </c>
      <c r="U39" s="18"/>
      <c r="V39" s="4">
        <v>1</v>
      </c>
      <c r="W39" s="5" t="s">
        <v>1</v>
      </c>
      <c r="X39" s="5" t="s">
        <v>644</v>
      </c>
      <c r="Y39" s="6">
        <v>1</v>
      </c>
      <c r="Z39" s="6">
        <v>0</v>
      </c>
      <c r="AA39" s="6"/>
      <c r="AB39" s="5">
        <f t="shared" si="1"/>
        <v>2021</v>
      </c>
      <c r="AC39" s="7" t="e">
        <f ca="1">NETWORKDAYS(P39,TODAY(),#REF!)</f>
        <v>#REF!</v>
      </c>
      <c r="AD39" s="7" t="e">
        <f t="shared" ca="1" si="2"/>
        <v>#REF!</v>
      </c>
      <c r="AE39" s="8" t="e">
        <f>WORKDAY(P39,-50,#REF!)</f>
        <v>#REF!</v>
      </c>
    </row>
    <row r="40" spans="1:31" ht="400.15" customHeight="1" x14ac:dyDescent="0.25">
      <c r="A40" s="5" t="s">
        <v>63</v>
      </c>
      <c r="B40" s="5"/>
      <c r="C40" s="15" t="s">
        <v>0</v>
      </c>
      <c r="D40" s="28" t="s">
        <v>159</v>
      </c>
      <c r="E40" s="15" t="s">
        <v>210</v>
      </c>
      <c r="F40" s="16">
        <v>44498</v>
      </c>
      <c r="G40" s="15" t="s">
        <v>129</v>
      </c>
      <c r="H40" s="15" t="s">
        <v>130</v>
      </c>
      <c r="I40" s="15" t="s">
        <v>128</v>
      </c>
      <c r="J40" s="5">
        <v>1</v>
      </c>
      <c r="K40" s="15" t="s">
        <v>160</v>
      </c>
      <c r="L40" s="5" t="s">
        <v>179</v>
      </c>
      <c r="M40" s="15" t="s">
        <v>161</v>
      </c>
      <c r="N40" s="17">
        <v>1</v>
      </c>
      <c r="O40" s="16">
        <v>44774</v>
      </c>
      <c r="P40" s="16">
        <v>45107</v>
      </c>
      <c r="Q40" s="5" t="s">
        <v>550</v>
      </c>
      <c r="R40" s="32" t="s">
        <v>570</v>
      </c>
      <c r="S40" s="32" t="s">
        <v>608</v>
      </c>
      <c r="T40" s="35" t="s">
        <v>688</v>
      </c>
      <c r="U40" s="18"/>
      <c r="V40" s="4">
        <v>1</v>
      </c>
      <c r="W40" s="5" t="s">
        <v>1</v>
      </c>
      <c r="X40" s="5" t="s">
        <v>644</v>
      </c>
      <c r="Y40" s="6">
        <v>0.5</v>
      </c>
      <c r="Z40" s="6">
        <v>0.7</v>
      </c>
      <c r="AA40" s="6"/>
      <c r="AB40" s="5">
        <f t="shared" si="1"/>
        <v>2021</v>
      </c>
      <c r="AC40" s="7" t="e">
        <f ca="1">NETWORKDAYS(P40,TODAY(),#REF!)</f>
        <v>#REF!</v>
      </c>
      <c r="AD40" s="7" t="e">
        <f t="shared" ca="1" si="2"/>
        <v>#REF!</v>
      </c>
      <c r="AE40" s="8" t="e">
        <f>WORKDAY(P40,-50,#REF!)</f>
        <v>#REF!</v>
      </c>
    </row>
    <row r="41" spans="1:31" ht="400.15" customHeight="1" x14ac:dyDescent="0.25">
      <c r="A41" s="5" t="s">
        <v>62</v>
      </c>
      <c r="B41" s="5"/>
      <c r="C41" s="15" t="s">
        <v>605</v>
      </c>
      <c r="D41" s="5" t="s">
        <v>163</v>
      </c>
      <c r="E41" s="15" t="s">
        <v>164</v>
      </c>
      <c r="F41" s="16">
        <v>44798</v>
      </c>
      <c r="G41" s="15" t="s">
        <v>649</v>
      </c>
      <c r="H41" s="15" t="s">
        <v>649</v>
      </c>
      <c r="I41" s="15" t="s">
        <v>162</v>
      </c>
      <c r="J41" s="5">
        <v>1</v>
      </c>
      <c r="K41" s="15" t="s">
        <v>211</v>
      </c>
      <c r="L41" s="5" t="s">
        <v>565</v>
      </c>
      <c r="M41" s="15" t="s">
        <v>212</v>
      </c>
      <c r="N41" s="17" t="s">
        <v>296</v>
      </c>
      <c r="O41" s="16">
        <v>44805</v>
      </c>
      <c r="P41" s="16">
        <v>45473</v>
      </c>
      <c r="Q41" s="5" t="s">
        <v>301</v>
      </c>
      <c r="R41" s="5" t="s">
        <v>566</v>
      </c>
      <c r="S41" s="5" t="s">
        <v>608</v>
      </c>
      <c r="T41" s="35" t="s">
        <v>689</v>
      </c>
      <c r="U41" s="18"/>
      <c r="V41" s="4">
        <v>0.2</v>
      </c>
      <c r="W41" s="5" t="s">
        <v>10</v>
      </c>
      <c r="X41" s="5" t="s">
        <v>587</v>
      </c>
      <c r="Y41" s="6"/>
      <c r="Z41" s="6"/>
      <c r="AA41" s="6"/>
      <c r="AB41" s="5">
        <f t="shared" si="1"/>
        <v>2022</v>
      </c>
      <c r="AC41" s="7" t="e">
        <f ca="1">NETWORKDAYS(P41,TODAY(),#REF!)</f>
        <v>#REF!</v>
      </c>
      <c r="AD41" s="7" t="e">
        <f t="shared" ca="1" si="2"/>
        <v>#REF!</v>
      </c>
      <c r="AE41" s="8" t="e">
        <f>WORKDAY(P41,-50,#REF!)</f>
        <v>#REF!</v>
      </c>
    </row>
    <row r="42" spans="1:31" ht="400.15" customHeight="1" x14ac:dyDescent="0.25">
      <c r="A42" s="5" t="s">
        <v>62</v>
      </c>
      <c r="B42" s="5"/>
      <c r="C42" s="15" t="s">
        <v>605</v>
      </c>
      <c r="D42" s="5" t="s">
        <v>163</v>
      </c>
      <c r="E42" s="15" t="s">
        <v>164</v>
      </c>
      <c r="F42" s="16">
        <v>44798</v>
      </c>
      <c r="G42" s="15" t="s">
        <v>649</v>
      </c>
      <c r="H42" s="15" t="s">
        <v>649</v>
      </c>
      <c r="I42" s="15" t="s">
        <v>162</v>
      </c>
      <c r="J42" s="5">
        <v>2</v>
      </c>
      <c r="K42" s="15" t="s">
        <v>213</v>
      </c>
      <c r="L42" s="5" t="s">
        <v>565</v>
      </c>
      <c r="M42" s="15" t="s">
        <v>214</v>
      </c>
      <c r="N42" s="17" t="s">
        <v>46</v>
      </c>
      <c r="O42" s="16">
        <v>44805</v>
      </c>
      <c r="P42" s="16">
        <v>45657</v>
      </c>
      <c r="Q42" s="5" t="s">
        <v>301</v>
      </c>
      <c r="R42" s="5" t="s">
        <v>566</v>
      </c>
      <c r="S42" s="5" t="s">
        <v>608</v>
      </c>
      <c r="T42" s="35" t="s">
        <v>690</v>
      </c>
      <c r="U42" s="18"/>
      <c r="V42" s="4">
        <v>0</v>
      </c>
      <c r="W42" s="5" t="s">
        <v>609</v>
      </c>
      <c r="X42" s="5" t="s">
        <v>587</v>
      </c>
      <c r="Y42" s="6"/>
      <c r="Z42" s="6"/>
      <c r="AA42" s="6"/>
      <c r="AB42" s="5">
        <f t="shared" si="1"/>
        <v>2022</v>
      </c>
      <c r="AC42" s="7" t="e">
        <f ca="1">NETWORKDAYS(P42,TODAY(),#REF!)</f>
        <v>#REF!</v>
      </c>
      <c r="AD42" s="7" t="e">
        <f t="shared" ca="1" si="2"/>
        <v>#REF!</v>
      </c>
      <c r="AE42" s="8" t="e">
        <f>WORKDAY(P42,-50,#REF!)</f>
        <v>#REF!</v>
      </c>
    </row>
    <row r="43" spans="1:31" ht="400.15" customHeight="1" x14ac:dyDescent="0.25">
      <c r="A43" s="5" t="s">
        <v>62</v>
      </c>
      <c r="B43" s="5"/>
      <c r="C43" s="15" t="s">
        <v>605</v>
      </c>
      <c r="D43" s="5" t="s">
        <v>165</v>
      </c>
      <c r="E43" s="15" t="s">
        <v>166</v>
      </c>
      <c r="F43" s="16">
        <v>44798</v>
      </c>
      <c r="G43" s="15" t="s">
        <v>649</v>
      </c>
      <c r="H43" s="15" t="s">
        <v>649</v>
      </c>
      <c r="I43" s="15" t="s">
        <v>162</v>
      </c>
      <c r="J43" s="5">
        <v>1</v>
      </c>
      <c r="K43" s="15" t="s">
        <v>167</v>
      </c>
      <c r="L43" s="5" t="s">
        <v>565</v>
      </c>
      <c r="M43" s="15" t="s">
        <v>297</v>
      </c>
      <c r="N43" s="17" t="s">
        <v>46</v>
      </c>
      <c r="O43" s="16">
        <v>44805</v>
      </c>
      <c r="P43" s="16">
        <v>45473</v>
      </c>
      <c r="Q43" s="5" t="s">
        <v>301</v>
      </c>
      <c r="R43" s="5" t="s">
        <v>566</v>
      </c>
      <c r="S43" s="5" t="s">
        <v>608</v>
      </c>
      <c r="T43" s="35" t="s">
        <v>691</v>
      </c>
      <c r="U43" s="18"/>
      <c r="V43" s="4">
        <v>0.25</v>
      </c>
      <c r="W43" s="5" t="s">
        <v>10</v>
      </c>
      <c r="X43" s="5" t="s">
        <v>587</v>
      </c>
      <c r="Y43" s="6"/>
      <c r="Z43" s="6"/>
      <c r="AA43" s="6"/>
      <c r="AB43" s="5">
        <f t="shared" si="1"/>
        <v>2022</v>
      </c>
      <c r="AC43" s="7" t="e">
        <f ca="1">NETWORKDAYS(P43,TODAY(),#REF!)</f>
        <v>#REF!</v>
      </c>
      <c r="AD43" s="7" t="e">
        <f t="shared" ca="1" si="2"/>
        <v>#REF!</v>
      </c>
      <c r="AE43" s="8" t="e">
        <f>WORKDAY(P43,-50,#REF!)</f>
        <v>#REF!</v>
      </c>
    </row>
    <row r="44" spans="1:31" ht="400.15" customHeight="1" x14ac:dyDescent="0.25">
      <c r="A44" s="5" t="s">
        <v>62</v>
      </c>
      <c r="B44" s="5"/>
      <c r="C44" s="15" t="s">
        <v>605</v>
      </c>
      <c r="D44" s="5" t="s">
        <v>168</v>
      </c>
      <c r="E44" s="15" t="s">
        <v>169</v>
      </c>
      <c r="F44" s="16">
        <v>44798</v>
      </c>
      <c r="G44" s="15" t="s">
        <v>649</v>
      </c>
      <c r="H44" s="15" t="s">
        <v>649</v>
      </c>
      <c r="I44" s="15" t="s">
        <v>162</v>
      </c>
      <c r="J44" s="5">
        <v>1</v>
      </c>
      <c r="K44" s="15" t="s">
        <v>215</v>
      </c>
      <c r="L44" s="5" t="s">
        <v>565</v>
      </c>
      <c r="M44" s="15" t="s">
        <v>216</v>
      </c>
      <c r="N44" s="21" t="s">
        <v>298</v>
      </c>
      <c r="O44" s="16">
        <v>44805</v>
      </c>
      <c r="P44" s="16">
        <v>45473</v>
      </c>
      <c r="Q44" s="5" t="s">
        <v>301</v>
      </c>
      <c r="R44" s="5" t="s">
        <v>566</v>
      </c>
      <c r="S44" s="5" t="s">
        <v>608</v>
      </c>
      <c r="T44" s="35" t="s">
        <v>692</v>
      </c>
      <c r="U44" s="18"/>
      <c r="V44" s="4">
        <v>0.6</v>
      </c>
      <c r="W44" s="5" t="s">
        <v>10</v>
      </c>
      <c r="X44" s="5" t="s">
        <v>587</v>
      </c>
      <c r="Y44" s="6"/>
      <c r="Z44" s="6"/>
      <c r="AA44" s="6"/>
      <c r="AB44" s="5">
        <f t="shared" si="1"/>
        <v>2022</v>
      </c>
      <c r="AC44" s="7" t="e">
        <f ca="1">NETWORKDAYS(P44,TODAY(),#REF!)</f>
        <v>#REF!</v>
      </c>
      <c r="AD44" s="7" t="e">
        <f t="shared" ca="1" si="2"/>
        <v>#REF!</v>
      </c>
      <c r="AE44" s="8" t="e">
        <f>WORKDAY(P44,-50,#REF!)</f>
        <v>#REF!</v>
      </c>
    </row>
    <row r="45" spans="1:31" ht="400.15" customHeight="1" x14ac:dyDescent="0.25">
      <c r="A45" s="5" t="s">
        <v>62</v>
      </c>
      <c r="B45" s="5"/>
      <c r="C45" s="15" t="s">
        <v>605</v>
      </c>
      <c r="D45" s="5" t="s">
        <v>168</v>
      </c>
      <c r="E45" s="15" t="s">
        <v>169</v>
      </c>
      <c r="F45" s="16">
        <v>44798</v>
      </c>
      <c r="G45" s="15" t="s">
        <v>649</v>
      </c>
      <c r="H45" s="15" t="s">
        <v>649</v>
      </c>
      <c r="I45" s="15" t="s">
        <v>162</v>
      </c>
      <c r="J45" s="5">
        <v>2</v>
      </c>
      <c r="K45" s="15" t="s">
        <v>217</v>
      </c>
      <c r="L45" s="5" t="s">
        <v>565</v>
      </c>
      <c r="M45" s="15" t="s">
        <v>218</v>
      </c>
      <c r="N45" s="21" t="s">
        <v>298</v>
      </c>
      <c r="O45" s="16">
        <v>44805</v>
      </c>
      <c r="P45" s="16">
        <v>45473</v>
      </c>
      <c r="Q45" s="5" t="s">
        <v>301</v>
      </c>
      <c r="R45" s="5" t="s">
        <v>566</v>
      </c>
      <c r="S45" s="5" t="s">
        <v>608</v>
      </c>
      <c r="T45" s="35" t="s">
        <v>693</v>
      </c>
      <c r="U45" s="18"/>
      <c r="V45" s="4">
        <v>0.2</v>
      </c>
      <c r="W45" s="5" t="s">
        <v>10</v>
      </c>
      <c r="X45" s="5" t="s">
        <v>587</v>
      </c>
      <c r="Y45" s="6"/>
      <c r="Z45" s="6"/>
      <c r="AA45" s="6"/>
      <c r="AB45" s="5">
        <f t="shared" si="1"/>
        <v>2022</v>
      </c>
      <c r="AC45" s="7" t="e">
        <f ca="1">NETWORKDAYS(P45,TODAY(),#REF!)</f>
        <v>#REF!</v>
      </c>
      <c r="AD45" s="7" t="e">
        <f t="shared" ca="1" si="2"/>
        <v>#REF!</v>
      </c>
      <c r="AE45" s="8" t="e">
        <f>WORKDAY(P45,-50,#REF!)</f>
        <v>#REF!</v>
      </c>
    </row>
    <row r="46" spans="1:31" ht="400.15" customHeight="1" x14ac:dyDescent="0.25">
      <c r="A46" s="5" t="s">
        <v>62</v>
      </c>
      <c r="B46" s="5"/>
      <c r="C46" s="15" t="s">
        <v>605</v>
      </c>
      <c r="D46" s="5" t="s">
        <v>168</v>
      </c>
      <c r="E46" s="15" t="s">
        <v>169</v>
      </c>
      <c r="F46" s="16">
        <v>44798</v>
      </c>
      <c r="G46" s="15" t="s">
        <v>649</v>
      </c>
      <c r="H46" s="15" t="s">
        <v>649</v>
      </c>
      <c r="I46" s="15" t="s">
        <v>162</v>
      </c>
      <c r="J46" s="5">
        <v>3</v>
      </c>
      <c r="K46" s="15" t="s">
        <v>219</v>
      </c>
      <c r="L46" s="5" t="s">
        <v>565</v>
      </c>
      <c r="M46" s="15" t="s">
        <v>299</v>
      </c>
      <c r="N46" s="7" t="s">
        <v>220</v>
      </c>
      <c r="O46" s="16">
        <v>44805</v>
      </c>
      <c r="P46" s="16">
        <v>45379</v>
      </c>
      <c r="Q46" s="5" t="s">
        <v>301</v>
      </c>
      <c r="R46" s="5" t="s">
        <v>566</v>
      </c>
      <c r="S46" s="5" t="s">
        <v>608</v>
      </c>
      <c r="T46" s="35" t="s">
        <v>694</v>
      </c>
      <c r="U46" s="18"/>
      <c r="V46" s="4">
        <v>0.7</v>
      </c>
      <c r="W46" s="5" t="s">
        <v>10</v>
      </c>
      <c r="X46" s="5" t="s">
        <v>587</v>
      </c>
      <c r="Y46" s="6"/>
      <c r="Z46" s="6"/>
      <c r="AA46" s="6"/>
      <c r="AB46" s="5">
        <f t="shared" si="1"/>
        <v>2022</v>
      </c>
      <c r="AC46" s="7" t="e">
        <f ca="1">NETWORKDAYS(P46,TODAY(),#REF!)</f>
        <v>#REF!</v>
      </c>
      <c r="AD46" s="7" t="e">
        <f t="shared" ca="1" si="2"/>
        <v>#REF!</v>
      </c>
      <c r="AE46" s="8" t="e">
        <f>WORKDAY(P46,-50,#REF!)</f>
        <v>#REF!</v>
      </c>
    </row>
    <row r="47" spans="1:31" ht="400.15" customHeight="1" x14ac:dyDescent="0.25">
      <c r="A47" s="5" t="s">
        <v>62</v>
      </c>
      <c r="B47" s="5"/>
      <c r="C47" s="15" t="s">
        <v>605</v>
      </c>
      <c r="D47" s="5" t="s">
        <v>170</v>
      </c>
      <c r="E47" s="15" t="s">
        <v>171</v>
      </c>
      <c r="F47" s="16">
        <v>44798</v>
      </c>
      <c r="G47" s="15" t="s">
        <v>649</v>
      </c>
      <c r="H47" s="15" t="s">
        <v>649</v>
      </c>
      <c r="I47" s="15" t="s">
        <v>162</v>
      </c>
      <c r="J47" s="5">
        <v>1</v>
      </c>
      <c r="K47" s="15" t="s">
        <v>172</v>
      </c>
      <c r="L47" s="5" t="s">
        <v>565</v>
      </c>
      <c r="M47" s="15" t="s">
        <v>299</v>
      </c>
      <c r="N47" s="7" t="s">
        <v>220</v>
      </c>
      <c r="O47" s="16">
        <v>44805</v>
      </c>
      <c r="P47" s="16">
        <v>45379</v>
      </c>
      <c r="Q47" s="5" t="s">
        <v>301</v>
      </c>
      <c r="R47" s="5" t="s">
        <v>566</v>
      </c>
      <c r="S47" s="5" t="s">
        <v>608</v>
      </c>
      <c r="T47" s="35" t="s">
        <v>695</v>
      </c>
      <c r="U47" s="18"/>
      <c r="V47" s="4">
        <v>0.7</v>
      </c>
      <c r="W47" s="5" t="s">
        <v>10</v>
      </c>
      <c r="X47" s="5" t="s">
        <v>587</v>
      </c>
      <c r="Y47" s="6"/>
      <c r="Z47" s="6"/>
      <c r="AA47" s="6"/>
      <c r="AB47" s="5">
        <f t="shared" si="1"/>
        <v>2022</v>
      </c>
      <c r="AC47" s="7" t="e">
        <f ca="1">NETWORKDAYS(P47,TODAY(),#REF!)</f>
        <v>#REF!</v>
      </c>
      <c r="AD47" s="7" t="e">
        <f t="shared" ca="1" si="2"/>
        <v>#REF!</v>
      </c>
      <c r="AE47" s="8" t="e">
        <f>WORKDAY(P47,-50,#REF!)</f>
        <v>#REF!</v>
      </c>
    </row>
    <row r="48" spans="1:31" ht="400.15" customHeight="1" x14ac:dyDescent="0.25">
      <c r="A48" s="5" t="s">
        <v>62</v>
      </c>
      <c r="B48" s="5"/>
      <c r="C48" s="15" t="s">
        <v>605</v>
      </c>
      <c r="D48" s="5" t="s">
        <v>173</v>
      </c>
      <c r="E48" s="15" t="s">
        <v>171</v>
      </c>
      <c r="F48" s="16">
        <v>44798</v>
      </c>
      <c r="G48" s="15" t="s">
        <v>96</v>
      </c>
      <c r="H48" s="15" t="s">
        <v>97</v>
      </c>
      <c r="I48" s="15" t="s">
        <v>162</v>
      </c>
      <c r="J48" s="5">
        <v>1</v>
      </c>
      <c r="K48" s="15" t="s">
        <v>98</v>
      </c>
      <c r="L48" s="5" t="s">
        <v>565</v>
      </c>
      <c r="M48" s="15" t="s">
        <v>174</v>
      </c>
      <c r="N48" s="7" t="s">
        <v>99</v>
      </c>
      <c r="O48" s="16">
        <v>44768</v>
      </c>
      <c r="P48" s="16">
        <v>45291</v>
      </c>
      <c r="Q48" s="5" t="s">
        <v>301</v>
      </c>
      <c r="R48" s="5" t="s">
        <v>566</v>
      </c>
      <c r="S48" s="5" t="s">
        <v>608</v>
      </c>
      <c r="T48" s="35" t="s">
        <v>696</v>
      </c>
      <c r="U48" s="18"/>
      <c r="V48" s="4">
        <v>1</v>
      </c>
      <c r="W48" s="5" t="s">
        <v>1</v>
      </c>
      <c r="X48" s="5" t="s">
        <v>587</v>
      </c>
      <c r="Y48" s="6">
        <v>1</v>
      </c>
      <c r="Z48" s="6">
        <v>1</v>
      </c>
      <c r="AA48" s="6"/>
      <c r="AB48" s="5">
        <f t="shared" si="1"/>
        <v>2022</v>
      </c>
      <c r="AC48" s="7" t="e">
        <f ca="1">NETWORKDAYS(P48,TODAY(),#REF!)</f>
        <v>#REF!</v>
      </c>
      <c r="AD48" s="7" t="e">
        <f t="shared" ca="1" si="2"/>
        <v>#REF!</v>
      </c>
      <c r="AE48" s="8" t="e">
        <f>WORKDAY(P48,-50,#REF!)</f>
        <v>#REF!</v>
      </c>
    </row>
    <row r="49" spans="1:31" ht="400.15" customHeight="1" x14ac:dyDescent="0.25">
      <c r="A49" s="5" t="s">
        <v>62</v>
      </c>
      <c r="B49" s="5"/>
      <c r="C49" s="15" t="s">
        <v>17</v>
      </c>
      <c r="D49" s="5" t="s">
        <v>221</v>
      </c>
      <c r="E49" s="15" t="s">
        <v>222</v>
      </c>
      <c r="F49" s="16">
        <v>45013</v>
      </c>
      <c r="G49" s="15" t="s">
        <v>223</v>
      </c>
      <c r="H49" s="15" t="s">
        <v>224</v>
      </c>
      <c r="I49" s="15" t="s">
        <v>64</v>
      </c>
      <c r="J49" s="5">
        <v>1</v>
      </c>
      <c r="K49" s="15" t="s">
        <v>225</v>
      </c>
      <c r="L49" s="5" t="s">
        <v>565</v>
      </c>
      <c r="M49" s="15" t="s">
        <v>300</v>
      </c>
      <c r="N49" s="22" t="s">
        <v>226</v>
      </c>
      <c r="O49" s="16">
        <v>45013</v>
      </c>
      <c r="P49" s="16">
        <v>45290</v>
      </c>
      <c r="Q49" s="5" t="s">
        <v>301</v>
      </c>
      <c r="R49" s="5" t="s">
        <v>566</v>
      </c>
      <c r="S49" s="5" t="s">
        <v>608</v>
      </c>
      <c r="T49" s="35" t="s">
        <v>697</v>
      </c>
      <c r="U49" s="18"/>
      <c r="V49" s="4">
        <v>1</v>
      </c>
      <c r="W49" s="5" t="s">
        <v>1</v>
      </c>
      <c r="X49" s="5" t="s">
        <v>587</v>
      </c>
      <c r="Y49" s="6">
        <v>1</v>
      </c>
      <c r="Z49" s="6">
        <v>1</v>
      </c>
      <c r="AA49" s="6">
        <v>1</v>
      </c>
      <c r="AB49" s="5">
        <f t="shared" si="1"/>
        <v>2023</v>
      </c>
      <c r="AC49" s="7" t="e">
        <f ca="1">NETWORKDAYS(P49,TODAY(),#REF!)</f>
        <v>#REF!</v>
      </c>
      <c r="AD49" s="7" t="e">
        <f t="shared" ca="1" si="2"/>
        <v>#REF!</v>
      </c>
      <c r="AE49" s="8" t="e">
        <f>WORKDAY(P49,-50,#REF!)</f>
        <v>#REF!</v>
      </c>
    </row>
    <row r="50" spans="1:31" ht="400.15" customHeight="1" x14ac:dyDescent="0.25">
      <c r="A50" s="5" t="s">
        <v>62</v>
      </c>
      <c r="B50" s="5" t="s">
        <v>613</v>
      </c>
      <c r="C50" s="15" t="s">
        <v>64</v>
      </c>
      <c r="D50" s="5" t="s">
        <v>227</v>
      </c>
      <c r="E50" s="15" t="s">
        <v>228</v>
      </c>
      <c r="F50" s="16">
        <v>44998</v>
      </c>
      <c r="G50" s="15" t="s">
        <v>614</v>
      </c>
      <c r="H50" s="15" t="s">
        <v>615</v>
      </c>
      <c r="I50" s="15" t="s">
        <v>616</v>
      </c>
      <c r="J50" s="5">
        <v>1</v>
      </c>
      <c r="K50" s="15" t="s">
        <v>230</v>
      </c>
      <c r="L50" s="5" t="s">
        <v>538</v>
      </c>
      <c r="M50" s="15" t="s">
        <v>231</v>
      </c>
      <c r="N50" s="17" t="s">
        <v>232</v>
      </c>
      <c r="O50" s="16">
        <v>45021</v>
      </c>
      <c r="P50" s="16">
        <v>45291</v>
      </c>
      <c r="Q50" s="5" t="s">
        <v>18</v>
      </c>
      <c r="R50" s="32" t="s">
        <v>571</v>
      </c>
      <c r="S50" s="32" t="s">
        <v>608</v>
      </c>
      <c r="T50" s="35" t="s">
        <v>698</v>
      </c>
      <c r="U50" s="18"/>
      <c r="V50" s="4">
        <v>1</v>
      </c>
      <c r="W50" s="5" t="s">
        <v>1</v>
      </c>
      <c r="X50" s="5" t="s">
        <v>587</v>
      </c>
      <c r="Y50" s="6">
        <v>1</v>
      </c>
      <c r="Z50" s="6">
        <v>1</v>
      </c>
      <c r="AA50" s="6"/>
      <c r="AB50" s="5">
        <f t="shared" si="1"/>
        <v>2023</v>
      </c>
      <c r="AC50" s="7" t="e">
        <f ca="1">NETWORKDAYS(P50,TODAY(),#REF!)</f>
        <v>#REF!</v>
      </c>
      <c r="AD50" s="7" t="e">
        <f t="shared" ca="1" si="2"/>
        <v>#REF!</v>
      </c>
      <c r="AE50" s="8" t="e">
        <f>WORKDAY(P50,-50,#REF!)</f>
        <v>#REF!</v>
      </c>
    </row>
    <row r="51" spans="1:31" ht="400.15" customHeight="1" x14ac:dyDescent="0.25">
      <c r="A51" s="5" t="s">
        <v>62</v>
      </c>
      <c r="B51" s="5" t="s">
        <v>613</v>
      </c>
      <c r="C51" s="15" t="s">
        <v>64</v>
      </c>
      <c r="D51" s="5" t="s">
        <v>233</v>
      </c>
      <c r="E51" s="15" t="s">
        <v>228</v>
      </c>
      <c r="F51" s="16">
        <v>44998</v>
      </c>
      <c r="G51" s="15" t="s">
        <v>614</v>
      </c>
      <c r="H51" s="15" t="s">
        <v>229</v>
      </c>
      <c r="I51" s="15" t="s">
        <v>616</v>
      </c>
      <c r="J51" s="5">
        <v>1</v>
      </c>
      <c r="K51" s="15" t="s">
        <v>234</v>
      </c>
      <c r="L51" s="5" t="s">
        <v>538</v>
      </c>
      <c r="M51" s="15" t="s">
        <v>235</v>
      </c>
      <c r="N51" s="21" t="s">
        <v>236</v>
      </c>
      <c r="O51" s="16">
        <v>45021</v>
      </c>
      <c r="P51" s="16">
        <v>45657</v>
      </c>
      <c r="Q51" s="5" t="s">
        <v>301</v>
      </c>
      <c r="R51" s="5" t="s">
        <v>566</v>
      </c>
      <c r="S51" s="5" t="s">
        <v>608</v>
      </c>
      <c r="T51" s="35" t="s">
        <v>699</v>
      </c>
      <c r="U51" s="18"/>
      <c r="V51" s="4">
        <v>0.3</v>
      </c>
      <c r="W51" s="5" t="s">
        <v>10</v>
      </c>
      <c r="X51" s="5" t="s">
        <v>587</v>
      </c>
      <c r="Y51" s="6"/>
      <c r="Z51" s="6"/>
      <c r="AA51" s="6"/>
      <c r="AB51" s="5">
        <f t="shared" si="1"/>
        <v>2023</v>
      </c>
      <c r="AC51" s="7" t="e">
        <f ca="1">NETWORKDAYS(P51,TODAY(),#REF!)</f>
        <v>#REF!</v>
      </c>
      <c r="AD51" s="7" t="e">
        <f t="shared" ca="1" si="2"/>
        <v>#REF!</v>
      </c>
      <c r="AE51" s="8" t="e">
        <f>WORKDAY(P51,-50,#REF!)</f>
        <v>#REF!</v>
      </c>
    </row>
    <row r="52" spans="1:31" ht="400.15" customHeight="1" x14ac:dyDescent="0.25">
      <c r="A52" s="5" t="s">
        <v>62</v>
      </c>
      <c r="B52" s="5" t="s">
        <v>617</v>
      </c>
      <c r="C52" s="15" t="s">
        <v>17</v>
      </c>
      <c r="D52" s="5" t="s">
        <v>237</v>
      </c>
      <c r="E52" s="15" t="s">
        <v>238</v>
      </c>
      <c r="F52" s="16">
        <v>45012</v>
      </c>
      <c r="G52" s="15" t="s">
        <v>239</v>
      </c>
      <c r="H52" s="15" t="s">
        <v>649</v>
      </c>
      <c r="I52" s="15" t="s">
        <v>618</v>
      </c>
      <c r="J52" s="5">
        <v>1</v>
      </c>
      <c r="K52" s="15" t="s">
        <v>124</v>
      </c>
      <c r="L52" s="5" t="s">
        <v>538</v>
      </c>
      <c r="M52" s="15" t="s">
        <v>205</v>
      </c>
      <c r="N52" s="7" t="s">
        <v>240</v>
      </c>
      <c r="O52" s="16">
        <v>44792</v>
      </c>
      <c r="P52" s="16">
        <v>45291</v>
      </c>
      <c r="Q52" s="5" t="s">
        <v>575</v>
      </c>
      <c r="R52" s="32" t="s">
        <v>571</v>
      </c>
      <c r="S52" s="32" t="s">
        <v>608</v>
      </c>
      <c r="T52" s="35" t="s">
        <v>700</v>
      </c>
      <c r="U52" s="18"/>
      <c r="V52" s="4">
        <v>1</v>
      </c>
      <c r="W52" s="5" t="s">
        <v>1</v>
      </c>
      <c r="X52" s="5" t="s">
        <v>587</v>
      </c>
      <c r="Y52" s="6">
        <v>1</v>
      </c>
      <c r="Z52" s="6">
        <v>1</v>
      </c>
      <c r="AA52" s="6"/>
      <c r="AB52" s="5">
        <f t="shared" si="1"/>
        <v>2023</v>
      </c>
      <c r="AC52" s="7" t="e">
        <f ca="1">NETWORKDAYS(P52,TODAY(),#REF!)</f>
        <v>#REF!</v>
      </c>
      <c r="AD52" s="7" t="e">
        <f t="shared" ca="1" si="2"/>
        <v>#REF!</v>
      </c>
      <c r="AE52" s="8" t="e">
        <f>WORKDAY(P52,-50,#REF!)</f>
        <v>#REF!</v>
      </c>
    </row>
    <row r="53" spans="1:31" ht="400.15" customHeight="1" x14ac:dyDescent="0.25">
      <c r="A53" s="5" t="s">
        <v>62</v>
      </c>
      <c r="B53" s="5" t="s">
        <v>617</v>
      </c>
      <c r="C53" s="15" t="s">
        <v>17</v>
      </c>
      <c r="D53" s="5" t="s">
        <v>243</v>
      </c>
      <c r="E53" s="15" t="s">
        <v>241</v>
      </c>
      <c r="F53" s="16">
        <v>45012</v>
      </c>
      <c r="G53" s="15" t="s">
        <v>242</v>
      </c>
      <c r="H53" s="15" t="s">
        <v>649</v>
      </c>
      <c r="I53" s="15" t="s">
        <v>619</v>
      </c>
      <c r="J53" s="5">
        <v>1</v>
      </c>
      <c r="K53" s="15" t="s">
        <v>244</v>
      </c>
      <c r="L53" s="5" t="s">
        <v>538</v>
      </c>
      <c r="M53" s="15" t="s">
        <v>245</v>
      </c>
      <c r="N53" s="7" t="s">
        <v>240</v>
      </c>
      <c r="O53" s="16">
        <v>45029</v>
      </c>
      <c r="P53" s="16">
        <v>45291</v>
      </c>
      <c r="Q53" s="5" t="s">
        <v>301</v>
      </c>
      <c r="R53" s="5" t="s">
        <v>566</v>
      </c>
      <c r="S53" s="5" t="s">
        <v>608</v>
      </c>
      <c r="T53" s="35" t="s">
        <v>701</v>
      </c>
      <c r="U53" s="18"/>
      <c r="V53" s="4">
        <v>1</v>
      </c>
      <c r="W53" s="5" t="s">
        <v>1</v>
      </c>
      <c r="X53" s="5" t="s">
        <v>587</v>
      </c>
      <c r="Y53" s="6">
        <v>1</v>
      </c>
      <c r="Z53" s="6">
        <v>1</v>
      </c>
      <c r="AA53" s="6"/>
      <c r="AB53" s="5">
        <f t="shared" si="1"/>
        <v>2023</v>
      </c>
      <c r="AC53" s="7" t="e">
        <f ca="1">NETWORKDAYS(P53,TODAY(),#REF!)</f>
        <v>#REF!</v>
      </c>
      <c r="AD53" s="7" t="e">
        <f t="shared" ca="1" si="2"/>
        <v>#REF!</v>
      </c>
      <c r="AE53" s="8" t="e">
        <f>WORKDAY(P53,-50,#REF!)</f>
        <v>#REF!</v>
      </c>
    </row>
    <row r="54" spans="1:31" ht="400.15" customHeight="1" x14ac:dyDescent="0.25">
      <c r="A54" s="5" t="s">
        <v>63</v>
      </c>
      <c r="B54" s="5"/>
      <c r="C54" s="15" t="s">
        <v>17</v>
      </c>
      <c r="D54" s="5" t="s">
        <v>246</v>
      </c>
      <c r="E54" s="15" t="s">
        <v>241</v>
      </c>
      <c r="F54" s="16">
        <v>45012</v>
      </c>
      <c r="G54" s="15" t="s">
        <v>242</v>
      </c>
      <c r="H54" s="15" t="s">
        <v>649</v>
      </c>
      <c r="I54" s="15" t="s">
        <v>619</v>
      </c>
      <c r="J54" s="5">
        <v>1</v>
      </c>
      <c r="K54" s="15" t="s">
        <v>247</v>
      </c>
      <c r="L54" s="5" t="s">
        <v>179</v>
      </c>
      <c r="M54" s="15" t="s">
        <v>248</v>
      </c>
      <c r="N54" s="17" t="s">
        <v>240</v>
      </c>
      <c r="O54" s="16">
        <v>45029</v>
      </c>
      <c r="P54" s="16">
        <v>45291</v>
      </c>
      <c r="Q54" s="5" t="s">
        <v>301</v>
      </c>
      <c r="R54" s="5" t="s">
        <v>566</v>
      </c>
      <c r="S54" s="5" t="s">
        <v>608</v>
      </c>
      <c r="T54" s="35" t="s">
        <v>702</v>
      </c>
      <c r="U54" s="18"/>
      <c r="V54" s="4">
        <v>1</v>
      </c>
      <c r="W54" s="5" t="s">
        <v>1</v>
      </c>
      <c r="X54" s="5" t="s">
        <v>587</v>
      </c>
      <c r="Y54" s="6">
        <v>1</v>
      </c>
      <c r="Z54" s="6">
        <v>1</v>
      </c>
      <c r="AA54" s="6"/>
      <c r="AB54" s="5">
        <f t="shared" si="1"/>
        <v>2023</v>
      </c>
      <c r="AC54" s="7" t="e">
        <f ca="1">NETWORKDAYS(P54,TODAY(),#REF!)</f>
        <v>#REF!</v>
      </c>
      <c r="AD54" s="7" t="e">
        <f t="shared" ca="1" si="2"/>
        <v>#REF!</v>
      </c>
      <c r="AE54" s="8" t="e">
        <f>WORKDAY(P54,-50,#REF!)</f>
        <v>#REF!</v>
      </c>
    </row>
    <row r="55" spans="1:31" ht="400.15" customHeight="1" x14ac:dyDescent="0.25">
      <c r="A55" s="5" t="s">
        <v>62</v>
      </c>
      <c r="B55" s="5"/>
      <c r="C55" s="15" t="s">
        <v>0</v>
      </c>
      <c r="D55" s="5" t="s">
        <v>249</v>
      </c>
      <c r="E55" s="15" t="s">
        <v>251</v>
      </c>
      <c r="F55" s="16">
        <v>45027</v>
      </c>
      <c r="G55" s="15" t="s">
        <v>100</v>
      </c>
      <c r="H55" s="15" t="s">
        <v>252</v>
      </c>
      <c r="I55" s="15" t="s">
        <v>250</v>
      </c>
      <c r="J55" s="5">
        <v>1</v>
      </c>
      <c r="K55" s="15" t="s">
        <v>253</v>
      </c>
      <c r="L55" s="5" t="s">
        <v>565</v>
      </c>
      <c r="M55" s="15" t="s">
        <v>254</v>
      </c>
      <c r="N55" s="17" t="s">
        <v>255</v>
      </c>
      <c r="O55" s="16">
        <v>45047</v>
      </c>
      <c r="P55" s="16">
        <v>45137</v>
      </c>
      <c r="Q55" s="5" t="s">
        <v>301</v>
      </c>
      <c r="R55" s="5" t="s">
        <v>566</v>
      </c>
      <c r="S55" s="5" t="s">
        <v>608</v>
      </c>
      <c r="T55" s="35" t="s">
        <v>703</v>
      </c>
      <c r="U55" s="18"/>
      <c r="V55" s="4">
        <v>1</v>
      </c>
      <c r="W55" s="5" t="s">
        <v>1</v>
      </c>
      <c r="X55" s="5" t="s">
        <v>587</v>
      </c>
      <c r="Y55" s="6">
        <v>1</v>
      </c>
      <c r="Z55" s="6">
        <v>1</v>
      </c>
      <c r="AA55" s="6"/>
      <c r="AB55" s="5">
        <f t="shared" si="1"/>
        <v>2023</v>
      </c>
      <c r="AC55" s="7" t="e">
        <f ca="1">NETWORKDAYS(P55,TODAY(),#REF!)</f>
        <v>#REF!</v>
      </c>
      <c r="AD55" s="7" t="e">
        <f t="shared" ca="1" si="2"/>
        <v>#REF!</v>
      </c>
      <c r="AE55" s="8" t="e">
        <f>WORKDAY(P55,-50,#REF!)</f>
        <v>#REF!</v>
      </c>
    </row>
    <row r="56" spans="1:31" ht="400.15" customHeight="1" x14ac:dyDescent="0.25">
      <c r="A56" s="5" t="s">
        <v>62</v>
      </c>
      <c r="B56" s="5"/>
      <c r="C56" s="15" t="s">
        <v>0</v>
      </c>
      <c r="D56" s="5" t="s">
        <v>256</v>
      </c>
      <c r="E56" s="15" t="s">
        <v>257</v>
      </c>
      <c r="F56" s="16">
        <v>45027</v>
      </c>
      <c r="G56" s="15" t="s">
        <v>100</v>
      </c>
      <c r="H56" s="15" t="s">
        <v>258</v>
      </c>
      <c r="I56" s="15" t="s">
        <v>250</v>
      </c>
      <c r="J56" s="5">
        <v>1</v>
      </c>
      <c r="K56" s="15" t="s">
        <v>259</v>
      </c>
      <c r="L56" s="5" t="s">
        <v>565</v>
      </c>
      <c r="M56" s="15" t="s">
        <v>260</v>
      </c>
      <c r="N56" s="21" t="s">
        <v>261</v>
      </c>
      <c r="O56" s="16">
        <v>45047</v>
      </c>
      <c r="P56" s="16">
        <v>45473</v>
      </c>
      <c r="Q56" s="5" t="s">
        <v>301</v>
      </c>
      <c r="R56" s="5" t="s">
        <v>566</v>
      </c>
      <c r="S56" s="5" t="s">
        <v>608</v>
      </c>
      <c r="T56" s="35" t="s">
        <v>704</v>
      </c>
      <c r="U56" s="18"/>
      <c r="V56" s="4">
        <v>0.2</v>
      </c>
      <c r="W56" s="5" t="s">
        <v>10</v>
      </c>
      <c r="X56" s="5" t="s">
        <v>587</v>
      </c>
      <c r="Y56" s="6"/>
      <c r="Z56" s="6"/>
      <c r="AA56" s="6"/>
      <c r="AB56" s="5">
        <f t="shared" si="1"/>
        <v>2023</v>
      </c>
      <c r="AC56" s="7" t="e">
        <f ca="1">NETWORKDAYS(P56,TODAY(),#REF!)</f>
        <v>#REF!</v>
      </c>
      <c r="AD56" s="7" t="e">
        <f t="shared" ca="1" si="2"/>
        <v>#REF!</v>
      </c>
      <c r="AE56" s="8" t="e">
        <f>WORKDAY(P56,-50,#REF!)</f>
        <v>#REF!</v>
      </c>
    </row>
    <row r="57" spans="1:31" ht="400.15" customHeight="1" x14ac:dyDescent="0.25">
      <c r="A57" s="5" t="s">
        <v>62</v>
      </c>
      <c r="B57" s="5"/>
      <c r="C57" s="15" t="s">
        <v>0</v>
      </c>
      <c r="D57" s="5" t="s">
        <v>256</v>
      </c>
      <c r="E57" s="15" t="s">
        <v>257</v>
      </c>
      <c r="F57" s="16">
        <v>45027</v>
      </c>
      <c r="G57" s="15" t="s">
        <v>100</v>
      </c>
      <c r="H57" s="15" t="s">
        <v>258</v>
      </c>
      <c r="I57" s="15" t="s">
        <v>250</v>
      </c>
      <c r="J57" s="5">
        <v>2</v>
      </c>
      <c r="K57" s="15" t="s">
        <v>262</v>
      </c>
      <c r="L57" s="5" t="s">
        <v>565</v>
      </c>
      <c r="M57" s="15" t="s">
        <v>263</v>
      </c>
      <c r="N57" s="21" t="s">
        <v>264</v>
      </c>
      <c r="O57" s="16">
        <v>45047</v>
      </c>
      <c r="P57" s="16">
        <v>45291</v>
      </c>
      <c r="Q57" s="5" t="s">
        <v>301</v>
      </c>
      <c r="R57" s="5" t="s">
        <v>566</v>
      </c>
      <c r="S57" s="5" t="s">
        <v>608</v>
      </c>
      <c r="T57" s="35" t="s">
        <v>705</v>
      </c>
      <c r="U57" s="18"/>
      <c r="V57" s="4">
        <v>1</v>
      </c>
      <c r="W57" s="5" t="s">
        <v>1</v>
      </c>
      <c r="X57" s="5" t="s">
        <v>587</v>
      </c>
      <c r="Y57" s="6">
        <v>1</v>
      </c>
      <c r="Z57" s="6">
        <v>1</v>
      </c>
      <c r="AA57" s="6"/>
      <c r="AB57" s="5">
        <f t="shared" si="1"/>
        <v>2023</v>
      </c>
      <c r="AC57" s="7" t="e">
        <f ca="1">NETWORKDAYS(P57,TODAY(),#REF!)</f>
        <v>#REF!</v>
      </c>
      <c r="AD57" s="7" t="e">
        <f t="shared" ca="1" si="2"/>
        <v>#REF!</v>
      </c>
      <c r="AE57" s="8" t="e">
        <f>WORKDAY(P57,-50,#REF!)</f>
        <v>#REF!</v>
      </c>
    </row>
    <row r="58" spans="1:31" ht="400.15" customHeight="1" x14ac:dyDescent="0.25">
      <c r="A58" s="5" t="s">
        <v>61</v>
      </c>
      <c r="B58" s="5"/>
      <c r="C58" s="15" t="s">
        <v>0</v>
      </c>
      <c r="D58" s="5" t="s">
        <v>265</v>
      </c>
      <c r="E58" s="15" t="s">
        <v>266</v>
      </c>
      <c r="F58" s="16">
        <v>45027</v>
      </c>
      <c r="G58" s="15" t="s">
        <v>100</v>
      </c>
      <c r="H58" s="15" t="s">
        <v>267</v>
      </c>
      <c r="I58" s="15" t="s">
        <v>250</v>
      </c>
      <c r="J58" s="5">
        <v>1</v>
      </c>
      <c r="K58" s="15" t="s">
        <v>268</v>
      </c>
      <c r="L58" s="5" t="s">
        <v>179</v>
      </c>
      <c r="M58" s="15" t="s">
        <v>269</v>
      </c>
      <c r="N58" s="21" t="s">
        <v>270</v>
      </c>
      <c r="O58" s="16">
        <v>45047</v>
      </c>
      <c r="P58" s="16">
        <v>45291</v>
      </c>
      <c r="Q58" s="5" t="s">
        <v>301</v>
      </c>
      <c r="R58" s="5" t="s">
        <v>566</v>
      </c>
      <c r="S58" s="5" t="s">
        <v>608</v>
      </c>
      <c r="T58" s="35" t="s">
        <v>706</v>
      </c>
      <c r="U58" s="18"/>
      <c r="V58" s="4">
        <v>1</v>
      </c>
      <c r="W58" s="5" t="s">
        <v>1</v>
      </c>
      <c r="X58" s="5" t="s">
        <v>587</v>
      </c>
      <c r="Y58" s="6">
        <v>1</v>
      </c>
      <c r="Z58" s="6">
        <v>0.5</v>
      </c>
      <c r="AA58" s="6"/>
      <c r="AB58" s="5">
        <f t="shared" si="1"/>
        <v>2023</v>
      </c>
      <c r="AC58" s="7" t="e">
        <f ca="1">NETWORKDAYS(P58,TODAY(),#REF!)</f>
        <v>#REF!</v>
      </c>
      <c r="AD58" s="7" t="e">
        <f t="shared" ca="1" si="2"/>
        <v>#REF!</v>
      </c>
      <c r="AE58" s="8" t="e">
        <f>WORKDAY(P58,-50,#REF!)</f>
        <v>#REF!</v>
      </c>
    </row>
    <row r="59" spans="1:31" ht="400.15" customHeight="1" x14ac:dyDescent="0.25">
      <c r="A59" s="5" t="s">
        <v>61</v>
      </c>
      <c r="B59" s="5"/>
      <c r="C59" s="15" t="s">
        <v>0</v>
      </c>
      <c r="D59" s="5" t="s">
        <v>265</v>
      </c>
      <c r="E59" s="15" t="s">
        <v>266</v>
      </c>
      <c r="F59" s="16">
        <v>45027</v>
      </c>
      <c r="G59" s="15" t="s">
        <v>100</v>
      </c>
      <c r="H59" s="15" t="s">
        <v>267</v>
      </c>
      <c r="I59" s="15" t="s">
        <v>250</v>
      </c>
      <c r="J59" s="5">
        <v>2</v>
      </c>
      <c r="K59" s="15" t="s">
        <v>271</v>
      </c>
      <c r="L59" s="5" t="s">
        <v>179</v>
      </c>
      <c r="M59" s="15" t="s">
        <v>272</v>
      </c>
      <c r="N59" s="17" t="s">
        <v>264</v>
      </c>
      <c r="O59" s="16">
        <v>45047</v>
      </c>
      <c r="P59" s="16">
        <v>45291</v>
      </c>
      <c r="Q59" s="5" t="s">
        <v>301</v>
      </c>
      <c r="R59" s="5" t="s">
        <v>566</v>
      </c>
      <c r="S59" s="5" t="s">
        <v>608</v>
      </c>
      <c r="T59" s="35" t="s">
        <v>707</v>
      </c>
      <c r="U59" s="18"/>
      <c r="V59" s="4">
        <v>1</v>
      </c>
      <c r="W59" s="5" t="s">
        <v>1</v>
      </c>
      <c r="X59" s="5" t="s">
        <v>587</v>
      </c>
      <c r="Y59" s="6">
        <v>1</v>
      </c>
      <c r="Z59" s="6">
        <v>1</v>
      </c>
      <c r="AA59" s="6"/>
      <c r="AB59" s="5">
        <f t="shared" si="1"/>
        <v>2023</v>
      </c>
      <c r="AC59" s="7" t="e">
        <f ca="1">NETWORKDAYS(P59,TODAY(),#REF!)</f>
        <v>#REF!</v>
      </c>
      <c r="AD59" s="7" t="e">
        <f t="shared" ca="1" si="2"/>
        <v>#REF!</v>
      </c>
      <c r="AE59" s="8" t="e">
        <f>WORKDAY(P59,-50,#REF!)</f>
        <v>#REF!</v>
      </c>
    </row>
    <row r="60" spans="1:31" ht="400.15" customHeight="1" x14ac:dyDescent="0.25">
      <c r="A60" s="5" t="s">
        <v>63</v>
      </c>
      <c r="B60" s="5"/>
      <c r="C60" s="15" t="s">
        <v>275</v>
      </c>
      <c r="D60" s="5" t="s">
        <v>273</v>
      </c>
      <c r="E60" s="15" t="s">
        <v>276</v>
      </c>
      <c r="F60" s="16">
        <v>45013</v>
      </c>
      <c r="G60" s="15" t="s">
        <v>277</v>
      </c>
      <c r="H60" s="15" t="s">
        <v>278</v>
      </c>
      <c r="I60" s="15" t="s">
        <v>274</v>
      </c>
      <c r="J60" s="5">
        <v>1</v>
      </c>
      <c r="K60" s="15" t="s">
        <v>279</v>
      </c>
      <c r="L60" s="5" t="s">
        <v>179</v>
      </c>
      <c r="M60" s="15" t="s">
        <v>280</v>
      </c>
      <c r="N60" s="17">
        <v>1</v>
      </c>
      <c r="O60" s="16">
        <v>45078</v>
      </c>
      <c r="P60" s="16">
        <v>45291</v>
      </c>
      <c r="Q60" s="5" t="s">
        <v>30</v>
      </c>
      <c r="R60" s="5" t="s">
        <v>572</v>
      </c>
      <c r="S60" s="5" t="s">
        <v>608</v>
      </c>
      <c r="T60" s="35" t="s">
        <v>708</v>
      </c>
      <c r="U60" s="18"/>
      <c r="V60" s="4">
        <v>1</v>
      </c>
      <c r="W60" s="5" t="s">
        <v>1</v>
      </c>
      <c r="X60" s="5" t="s">
        <v>587</v>
      </c>
      <c r="Y60" s="6">
        <v>1</v>
      </c>
      <c r="Z60" s="6">
        <v>1</v>
      </c>
      <c r="AA60" s="6"/>
      <c r="AB60" s="5">
        <f t="shared" si="1"/>
        <v>2023</v>
      </c>
      <c r="AC60" s="7" t="e">
        <f ca="1">NETWORKDAYS(P60,TODAY(),#REF!)</f>
        <v>#REF!</v>
      </c>
      <c r="AD60" s="7" t="e">
        <f t="shared" ca="1" si="2"/>
        <v>#REF!</v>
      </c>
      <c r="AE60" s="8" t="e">
        <f>WORKDAY(P60,-50,#REF!)</f>
        <v>#REF!</v>
      </c>
    </row>
    <row r="61" spans="1:31" ht="400.15" customHeight="1" x14ac:dyDescent="0.25">
      <c r="A61" s="15" t="s">
        <v>62</v>
      </c>
      <c r="B61" s="5" t="s">
        <v>620</v>
      </c>
      <c r="C61" s="15" t="s">
        <v>275</v>
      </c>
      <c r="D61" s="28" t="s">
        <v>281</v>
      </c>
      <c r="E61" s="15" t="s">
        <v>282</v>
      </c>
      <c r="F61" s="16">
        <v>45013</v>
      </c>
      <c r="G61" s="15" t="s">
        <v>283</v>
      </c>
      <c r="H61" s="15" t="s">
        <v>284</v>
      </c>
      <c r="I61" s="15" t="s">
        <v>621</v>
      </c>
      <c r="J61" s="5">
        <v>1</v>
      </c>
      <c r="K61" s="15" t="s">
        <v>302</v>
      </c>
      <c r="L61" s="5" t="s">
        <v>565</v>
      </c>
      <c r="M61" s="15" t="s">
        <v>285</v>
      </c>
      <c r="N61" s="19">
        <v>1</v>
      </c>
      <c r="O61" s="16">
        <v>45078</v>
      </c>
      <c r="P61" s="16">
        <v>45291</v>
      </c>
      <c r="Q61" s="5" t="s">
        <v>30</v>
      </c>
      <c r="R61" s="5" t="s">
        <v>572</v>
      </c>
      <c r="S61" s="5" t="s">
        <v>608</v>
      </c>
      <c r="T61" s="35" t="s">
        <v>709</v>
      </c>
      <c r="U61" s="18"/>
      <c r="V61" s="4">
        <v>1</v>
      </c>
      <c r="W61" s="5" t="s">
        <v>1</v>
      </c>
      <c r="X61" s="5" t="s">
        <v>587</v>
      </c>
      <c r="Y61" s="6">
        <v>1</v>
      </c>
      <c r="Z61" s="6">
        <v>1</v>
      </c>
      <c r="AA61" s="6"/>
      <c r="AB61" s="5">
        <f t="shared" si="1"/>
        <v>2023</v>
      </c>
      <c r="AC61" s="7" t="e">
        <f ca="1">NETWORKDAYS(P61,TODAY(),#REF!)</f>
        <v>#REF!</v>
      </c>
      <c r="AD61" s="7" t="e">
        <f t="shared" ca="1" si="2"/>
        <v>#REF!</v>
      </c>
      <c r="AE61" s="8" t="e">
        <f>WORKDAY(P61,-50,#REF!)</f>
        <v>#REF!</v>
      </c>
    </row>
    <row r="62" spans="1:31" ht="400.15" customHeight="1" x14ac:dyDescent="0.25">
      <c r="A62" s="5" t="s">
        <v>63</v>
      </c>
      <c r="B62" s="5"/>
      <c r="C62" s="15" t="s">
        <v>275</v>
      </c>
      <c r="D62" s="28" t="s">
        <v>286</v>
      </c>
      <c r="E62" s="15" t="s">
        <v>287</v>
      </c>
      <c r="F62" s="16">
        <v>45013</v>
      </c>
      <c r="G62" s="15" t="s">
        <v>288</v>
      </c>
      <c r="H62" s="15" t="s">
        <v>289</v>
      </c>
      <c r="I62" s="15" t="s">
        <v>274</v>
      </c>
      <c r="J62" s="5">
        <v>1</v>
      </c>
      <c r="K62" s="15" t="s">
        <v>290</v>
      </c>
      <c r="L62" s="5" t="s">
        <v>179</v>
      </c>
      <c r="M62" s="15" t="s">
        <v>291</v>
      </c>
      <c r="N62" s="17">
        <v>2</v>
      </c>
      <c r="O62" s="16">
        <v>45047</v>
      </c>
      <c r="P62" s="16">
        <v>45231</v>
      </c>
      <c r="Q62" s="5" t="s">
        <v>550</v>
      </c>
      <c r="R62" s="32" t="s">
        <v>570</v>
      </c>
      <c r="S62" s="32" t="s">
        <v>608</v>
      </c>
      <c r="T62" s="35" t="s">
        <v>710</v>
      </c>
      <c r="U62" s="18"/>
      <c r="V62" s="4">
        <v>1</v>
      </c>
      <c r="W62" s="5" t="s">
        <v>1</v>
      </c>
      <c r="X62" s="5" t="s">
        <v>644</v>
      </c>
      <c r="Y62" s="6">
        <v>0.6</v>
      </c>
      <c r="Z62" s="6">
        <v>1</v>
      </c>
      <c r="AA62" s="6"/>
      <c r="AB62" s="5">
        <f t="shared" si="1"/>
        <v>2023</v>
      </c>
      <c r="AC62" s="7" t="e">
        <f ca="1">NETWORKDAYS(P62,TODAY(),#REF!)</f>
        <v>#REF!</v>
      </c>
      <c r="AD62" s="7" t="e">
        <f t="shared" ca="1" si="2"/>
        <v>#REF!</v>
      </c>
      <c r="AE62" s="8" t="e">
        <f>WORKDAY(P62,-50,#REF!)</f>
        <v>#REF!</v>
      </c>
    </row>
    <row r="63" spans="1:31" ht="400.15" customHeight="1" x14ac:dyDescent="0.25">
      <c r="A63" s="5" t="s">
        <v>62</v>
      </c>
      <c r="B63" s="5" t="s">
        <v>617</v>
      </c>
      <c r="C63" s="15" t="s">
        <v>17</v>
      </c>
      <c r="D63" s="5" t="s">
        <v>303</v>
      </c>
      <c r="E63" s="15" t="s">
        <v>125</v>
      </c>
      <c r="F63" s="16">
        <v>44784</v>
      </c>
      <c r="G63" s="15" t="s">
        <v>126</v>
      </c>
      <c r="H63" s="15" t="s">
        <v>206</v>
      </c>
      <c r="I63" s="15" t="s">
        <v>619</v>
      </c>
      <c r="J63" s="5">
        <v>1</v>
      </c>
      <c r="K63" s="15" t="s">
        <v>304</v>
      </c>
      <c r="L63" s="5" t="s">
        <v>179</v>
      </c>
      <c r="M63" s="15" t="s">
        <v>127</v>
      </c>
      <c r="N63" s="23">
        <v>2</v>
      </c>
      <c r="O63" s="16">
        <v>45061</v>
      </c>
      <c r="P63" s="16">
        <v>45291</v>
      </c>
      <c r="Q63" s="5" t="s">
        <v>575</v>
      </c>
      <c r="R63" s="32" t="s">
        <v>571</v>
      </c>
      <c r="S63" s="32" t="s">
        <v>608</v>
      </c>
      <c r="T63" s="35" t="s">
        <v>711</v>
      </c>
      <c r="U63" s="18"/>
      <c r="V63" s="4">
        <v>1</v>
      </c>
      <c r="W63" s="5" t="s">
        <v>1</v>
      </c>
      <c r="X63" s="5" t="s">
        <v>587</v>
      </c>
      <c r="Y63" s="6">
        <v>1</v>
      </c>
      <c r="Z63" s="6">
        <v>1</v>
      </c>
      <c r="AA63" s="6"/>
      <c r="AB63" s="5">
        <f t="shared" si="1"/>
        <v>2022</v>
      </c>
      <c r="AC63" s="7" t="e">
        <f ca="1">NETWORKDAYS(P63,TODAY(),#REF!)</f>
        <v>#REF!</v>
      </c>
      <c r="AD63" s="7" t="e">
        <f t="shared" ca="1" si="2"/>
        <v>#REF!</v>
      </c>
      <c r="AE63" s="8" t="e">
        <f>WORKDAY(P63,-50,#REF!)</f>
        <v>#REF!</v>
      </c>
    </row>
    <row r="64" spans="1:31" ht="400.15" customHeight="1" x14ac:dyDescent="0.25">
      <c r="A64" s="5" t="s">
        <v>62</v>
      </c>
      <c r="B64" s="5" t="s">
        <v>617</v>
      </c>
      <c r="C64" s="15" t="s">
        <v>17</v>
      </c>
      <c r="D64" s="5" t="s">
        <v>305</v>
      </c>
      <c r="E64" s="15" t="s">
        <v>306</v>
      </c>
      <c r="F64" s="16">
        <v>45061</v>
      </c>
      <c r="G64" s="15" t="s">
        <v>204</v>
      </c>
      <c r="H64" s="15" t="s">
        <v>123</v>
      </c>
      <c r="I64" s="15" t="s">
        <v>619</v>
      </c>
      <c r="J64" s="5">
        <v>1</v>
      </c>
      <c r="K64" s="15" t="s">
        <v>307</v>
      </c>
      <c r="L64" s="5" t="s">
        <v>538</v>
      </c>
      <c r="M64" s="15" t="s">
        <v>308</v>
      </c>
      <c r="N64" s="23">
        <v>4</v>
      </c>
      <c r="O64" s="16">
        <v>45061</v>
      </c>
      <c r="P64" s="16">
        <v>45291</v>
      </c>
      <c r="Q64" s="5" t="s">
        <v>575</v>
      </c>
      <c r="R64" s="32" t="s">
        <v>571</v>
      </c>
      <c r="S64" s="32" t="s">
        <v>608</v>
      </c>
      <c r="T64" s="35" t="s">
        <v>712</v>
      </c>
      <c r="U64" s="18"/>
      <c r="V64" s="4">
        <v>1</v>
      </c>
      <c r="W64" s="5" t="s">
        <v>1</v>
      </c>
      <c r="X64" s="5" t="s">
        <v>587</v>
      </c>
      <c r="Y64" s="6">
        <v>1</v>
      </c>
      <c r="Z64" s="6">
        <v>1</v>
      </c>
      <c r="AA64" s="6"/>
      <c r="AB64" s="5">
        <f t="shared" si="1"/>
        <v>2023</v>
      </c>
      <c r="AC64" s="7" t="e">
        <f ca="1">NETWORKDAYS(P64,TODAY(),#REF!)</f>
        <v>#REF!</v>
      </c>
      <c r="AD64" s="7" t="e">
        <f t="shared" ca="1" si="2"/>
        <v>#REF!</v>
      </c>
      <c r="AE64" s="8" t="e">
        <f>WORKDAY(P64,-50,#REF!)</f>
        <v>#REF!</v>
      </c>
    </row>
    <row r="65" spans="1:31" ht="400.15" customHeight="1" x14ac:dyDescent="0.25">
      <c r="A65" s="5" t="s">
        <v>62</v>
      </c>
      <c r="B65" s="5" t="s">
        <v>617</v>
      </c>
      <c r="C65" s="15" t="s">
        <v>17</v>
      </c>
      <c r="D65" s="5" t="s">
        <v>309</v>
      </c>
      <c r="E65" s="15" t="s">
        <v>311</v>
      </c>
      <c r="F65" s="16">
        <v>45061</v>
      </c>
      <c r="G65" s="15" t="s">
        <v>649</v>
      </c>
      <c r="H65" s="15" t="s">
        <v>649</v>
      </c>
      <c r="I65" s="15" t="s">
        <v>619</v>
      </c>
      <c r="J65" s="5">
        <v>1</v>
      </c>
      <c r="K65" s="15" t="s">
        <v>312</v>
      </c>
      <c r="L65" s="15" t="s">
        <v>179</v>
      </c>
      <c r="M65" s="15"/>
      <c r="N65" s="23"/>
      <c r="O65" s="16">
        <v>45029</v>
      </c>
      <c r="P65" s="16">
        <v>45291</v>
      </c>
      <c r="Q65" s="5" t="s">
        <v>301</v>
      </c>
      <c r="R65" s="5" t="s">
        <v>566</v>
      </c>
      <c r="S65" s="5" t="s">
        <v>608</v>
      </c>
      <c r="T65" s="35" t="s">
        <v>713</v>
      </c>
      <c r="U65" s="18"/>
      <c r="V65" s="4">
        <v>1</v>
      </c>
      <c r="W65" s="5" t="s">
        <v>1</v>
      </c>
      <c r="X65" s="5" t="s">
        <v>587</v>
      </c>
      <c r="Y65" s="6">
        <v>1</v>
      </c>
      <c r="Z65" s="6">
        <v>1</v>
      </c>
      <c r="AA65" s="6"/>
      <c r="AB65" s="5">
        <f t="shared" si="1"/>
        <v>2023</v>
      </c>
      <c r="AC65" s="7" t="e">
        <f ca="1">NETWORKDAYS(P65,TODAY(),#REF!)</f>
        <v>#REF!</v>
      </c>
      <c r="AD65" s="7" t="e">
        <f t="shared" ca="1" si="2"/>
        <v>#REF!</v>
      </c>
      <c r="AE65" s="8" t="e">
        <f>WORKDAY(P65,-50,#REF!)</f>
        <v>#REF!</v>
      </c>
    </row>
    <row r="66" spans="1:31" ht="400.15" customHeight="1" x14ac:dyDescent="0.25">
      <c r="A66" s="5" t="s">
        <v>62</v>
      </c>
      <c r="B66" s="5"/>
      <c r="C66" s="15" t="s">
        <v>17</v>
      </c>
      <c r="D66" s="28" t="s">
        <v>313</v>
      </c>
      <c r="E66" s="15" t="s">
        <v>314</v>
      </c>
      <c r="F66" s="16">
        <v>45035</v>
      </c>
      <c r="G66" s="15" t="s">
        <v>315</v>
      </c>
      <c r="H66" s="15" t="s">
        <v>316</v>
      </c>
      <c r="I66" s="15" t="s">
        <v>310</v>
      </c>
      <c r="J66" s="5">
        <v>1</v>
      </c>
      <c r="K66" s="15" t="s">
        <v>317</v>
      </c>
      <c r="L66" s="5" t="s">
        <v>179</v>
      </c>
      <c r="M66" s="15" t="s">
        <v>318</v>
      </c>
      <c r="N66" s="23">
        <v>1</v>
      </c>
      <c r="O66" s="16">
        <v>45034</v>
      </c>
      <c r="P66" s="16">
        <v>45092</v>
      </c>
      <c r="Q66" s="5" t="s">
        <v>11</v>
      </c>
      <c r="R66" s="32" t="s">
        <v>570</v>
      </c>
      <c r="S66" s="32" t="s">
        <v>608</v>
      </c>
      <c r="T66" s="35" t="s">
        <v>714</v>
      </c>
      <c r="U66" s="18"/>
      <c r="V66" s="4">
        <v>1</v>
      </c>
      <c r="W66" s="5" t="s">
        <v>1</v>
      </c>
      <c r="X66" s="5" t="s">
        <v>644</v>
      </c>
      <c r="Y66" s="6">
        <v>0.9</v>
      </c>
      <c r="Z66" s="6">
        <v>0.7</v>
      </c>
      <c r="AA66" s="6"/>
      <c r="AB66" s="5">
        <f t="shared" si="1"/>
        <v>2023</v>
      </c>
      <c r="AC66" s="7" t="e">
        <f ca="1">NETWORKDAYS(P66,TODAY(),#REF!)</f>
        <v>#REF!</v>
      </c>
      <c r="AD66" s="7" t="e">
        <f t="shared" ca="1" si="2"/>
        <v>#REF!</v>
      </c>
      <c r="AE66" s="8" t="e">
        <f>WORKDAY(P66,-50,#REF!)</f>
        <v>#REF!</v>
      </c>
    </row>
    <row r="67" spans="1:31" ht="400.15" customHeight="1" x14ac:dyDescent="0.25">
      <c r="A67" s="5" t="s">
        <v>62</v>
      </c>
      <c r="B67" s="5"/>
      <c r="C67" s="15" t="s">
        <v>17</v>
      </c>
      <c r="D67" s="5" t="s">
        <v>319</v>
      </c>
      <c r="E67" s="15" t="s">
        <v>320</v>
      </c>
      <c r="F67" s="16">
        <v>45035</v>
      </c>
      <c r="G67" s="15" t="s">
        <v>321</v>
      </c>
      <c r="H67" s="15" t="s">
        <v>322</v>
      </c>
      <c r="I67" s="15" t="s">
        <v>310</v>
      </c>
      <c r="J67" s="5">
        <v>1</v>
      </c>
      <c r="K67" s="15" t="s">
        <v>323</v>
      </c>
      <c r="L67" s="5" t="s">
        <v>179</v>
      </c>
      <c r="M67" s="15" t="s">
        <v>324</v>
      </c>
      <c r="N67" s="23">
        <v>1</v>
      </c>
      <c r="O67" s="16">
        <v>45033</v>
      </c>
      <c r="P67" s="16">
        <v>45137</v>
      </c>
      <c r="Q67" s="5" t="s">
        <v>194</v>
      </c>
      <c r="R67" s="32" t="s">
        <v>571</v>
      </c>
      <c r="S67" s="32" t="s">
        <v>608</v>
      </c>
      <c r="T67" s="35" t="s">
        <v>715</v>
      </c>
      <c r="U67" s="18"/>
      <c r="V67" s="4">
        <v>1</v>
      </c>
      <c r="W67" s="5" t="s">
        <v>1</v>
      </c>
      <c r="X67" s="5" t="s">
        <v>587</v>
      </c>
      <c r="Y67" s="6">
        <v>1</v>
      </c>
      <c r="Z67" s="6">
        <v>1</v>
      </c>
      <c r="AA67" s="6">
        <v>1</v>
      </c>
      <c r="AB67" s="5">
        <f t="shared" ref="AB67:AB118" si="3">YEAR(F67)</f>
        <v>2023</v>
      </c>
      <c r="AC67" s="7" t="e">
        <f ca="1">NETWORKDAYS(P67,TODAY(),#REF!)</f>
        <v>#REF!</v>
      </c>
      <c r="AD67" s="7" t="e">
        <f t="shared" ref="AD67:AD118" ca="1" si="4">IF(AC67&lt;0,IF(AC67*-1&lt;50,"PROXIMA A VENCER","DENTRO DE TERMINOS"),"VENCIDA")</f>
        <v>#REF!</v>
      </c>
      <c r="AE67" s="8" t="e">
        <f>WORKDAY(P67,-50,#REF!)</f>
        <v>#REF!</v>
      </c>
    </row>
    <row r="68" spans="1:31" ht="400.15" customHeight="1" x14ac:dyDescent="0.25">
      <c r="A68" s="5" t="s">
        <v>62</v>
      </c>
      <c r="B68" s="5"/>
      <c r="C68" s="15" t="s">
        <v>17</v>
      </c>
      <c r="D68" s="5" t="s">
        <v>325</v>
      </c>
      <c r="E68" s="15" t="s">
        <v>326</v>
      </c>
      <c r="F68" s="16">
        <v>45035</v>
      </c>
      <c r="G68" s="15" t="s">
        <v>327</v>
      </c>
      <c r="H68" s="15" t="s">
        <v>316</v>
      </c>
      <c r="I68" s="15" t="s">
        <v>310</v>
      </c>
      <c r="J68" s="5">
        <v>1</v>
      </c>
      <c r="K68" s="15" t="s">
        <v>328</v>
      </c>
      <c r="L68" s="5" t="s">
        <v>179</v>
      </c>
      <c r="M68" s="15" t="s">
        <v>329</v>
      </c>
      <c r="N68" s="23">
        <v>1</v>
      </c>
      <c r="O68" s="16">
        <v>45033</v>
      </c>
      <c r="P68" s="16">
        <v>45137</v>
      </c>
      <c r="Q68" s="5" t="s">
        <v>194</v>
      </c>
      <c r="R68" s="32" t="s">
        <v>571</v>
      </c>
      <c r="S68" s="32" t="s">
        <v>608</v>
      </c>
      <c r="T68" s="35" t="s">
        <v>716</v>
      </c>
      <c r="U68" s="18"/>
      <c r="V68" s="4">
        <v>1</v>
      </c>
      <c r="W68" s="5" t="s">
        <v>1</v>
      </c>
      <c r="X68" s="5" t="s">
        <v>587</v>
      </c>
      <c r="Y68" s="6">
        <v>1</v>
      </c>
      <c r="Z68" s="6">
        <v>1</v>
      </c>
      <c r="AA68" s="6"/>
      <c r="AB68" s="5">
        <f t="shared" si="3"/>
        <v>2023</v>
      </c>
      <c r="AC68" s="7" t="e">
        <f ca="1">NETWORKDAYS(P68,TODAY(),#REF!)</f>
        <v>#REF!</v>
      </c>
      <c r="AD68" s="7" t="e">
        <f t="shared" ca="1" si="4"/>
        <v>#REF!</v>
      </c>
      <c r="AE68" s="8" t="e">
        <f>WORKDAY(P68,-50,#REF!)</f>
        <v>#REF!</v>
      </c>
    </row>
    <row r="69" spans="1:31" ht="400.15" customHeight="1" x14ac:dyDescent="0.25">
      <c r="A69" s="5" t="s">
        <v>62</v>
      </c>
      <c r="B69" s="5"/>
      <c r="C69" s="15" t="s">
        <v>17</v>
      </c>
      <c r="D69" s="5" t="s">
        <v>330</v>
      </c>
      <c r="E69" s="15" t="s">
        <v>331</v>
      </c>
      <c r="F69" s="16">
        <v>45035</v>
      </c>
      <c r="G69" s="15" t="s">
        <v>332</v>
      </c>
      <c r="H69" s="15" t="s">
        <v>206</v>
      </c>
      <c r="I69" s="15" t="s">
        <v>310</v>
      </c>
      <c r="J69" s="5">
        <v>1</v>
      </c>
      <c r="K69" s="15" t="s">
        <v>333</v>
      </c>
      <c r="L69" s="5" t="s">
        <v>538</v>
      </c>
      <c r="M69" s="15" t="s">
        <v>334</v>
      </c>
      <c r="N69" s="23">
        <v>5</v>
      </c>
      <c r="O69" s="16">
        <v>45033</v>
      </c>
      <c r="P69" s="16">
        <v>45076</v>
      </c>
      <c r="Q69" s="5" t="s">
        <v>575</v>
      </c>
      <c r="R69" s="32" t="s">
        <v>571</v>
      </c>
      <c r="S69" s="32" t="s">
        <v>608</v>
      </c>
      <c r="T69" s="35" t="s">
        <v>717</v>
      </c>
      <c r="U69" s="18"/>
      <c r="V69" s="4">
        <v>1</v>
      </c>
      <c r="W69" s="5" t="s">
        <v>1</v>
      </c>
      <c r="X69" s="5" t="s">
        <v>587</v>
      </c>
      <c r="Y69" s="6">
        <v>1</v>
      </c>
      <c r="Z69" s="6">
        <v>1</v>
      </c>
      <c r="AA69" s="6"/>
      <c r="AB69" s="5">
        <f t="shared" si="3"/>
        <v>2023</v>
      </c>
      <c r="AC69" s="7" t="e">
        <f ca="1">NETWORKDAYS(P69,TODAY(),#REF!)</f>
        <v>#REF!</v>
      </c>
      <c r="AD69" s="7" t="e">
        <f t="shared" ca="1" si="4"/>
        <v>#REF!</v>
      </c>
      <c r="AE69" s="8" t="e">
        <f>WORKDAY(P69,-50,#REF!)</f>
        <v>#REF!</v>
      </c>
    </row>
    <row r="70" spans="1:31" ht="400.15" customHeight="1" x14ac:dyDescent="0.25">
      <c r="A70" s="5" t="s">
        <v>62</v>
      </c>
      <c r="B70" s="5"/>
      <c r="C70" s="15" t="s">
        <v>17</v>
      </c>
      <c r="D70" s="5" t="s">
        <v>335</v>
      </c>
      <c r="E70" s="15" t="s">
        <v>336</v>
      </c>
      <c r="F70" s="16">
        <v>45035</v>
      </c>
      <c r="G70" s="15" t="s">
        <v>337</v>
      </c>
      <c r="H70" s="15" t="s">
        <v>338</v>
      </c>
      <c r="I70" s="15" t="s">
        <v>310</v>
      </c>
      <c r="J70" s="5">
        <v>1</v>
      </c>
      <c r="K70" s="15" t="s">
        <v>339</v>
      </c>
      <c r="L70" s="5" t="s">
        <v>179</v>
      </c>
      <c r="M70" s="15" t="s">
        <v>340</v>
      </c>
      <c r="N70" s="23">
        <v>1</v>
      </c>
      <c r="O70" s="16">
        <v>45033</v>
      </c>
      <c r="P70" s="16">
        <v>45076</v>
      </c>
      <c r="Q70" s="5" t="s">
        <v>194</v>
      </c>
      <c r="R70" s="32" t="s">
        <v>571</v>
      </c>
      <c r="S70" s="32" t="s">
        <v>608</v>
      </c>
      <c r="T70" s="35" t="s">
        <v>718</v>
      </c>
      <c r="U70" s="18"/>
      <c r="V70" s="4">
        <v>1</v>
      </c>
      <c r="W70" s="5" t="s">
        <v>1</v>
      </c>
      <c r="X70" s="5" t="s">
        <v>587</v>
      </c>
      <c r="Y70" s="6">
        <v>1</v>
      </c>
      <c r="Z70" s="6">
        <v>1</v>
      </c>
      <c r="AA70" s="6"/>
      <c r="AB70" s="5">
        <f t="shared" si="3"/>
        <v>2023</v>
      </c>
      <c r="AC70" s="7" t="e">
        <f ca="1">NETWORKDAYS(P70,TODAY(),#REF!)</f>
        <v>#REF!</v>
      </c>
      <c r="AD70" s="7" t="e">
        <f t="shared" ca="1" si="4"/>
        <v>#REF!</v>
      </c>
      <c r="AE70" s="8" t="e">
        <f>WORKDAY(P70,-50,#REF!)</f>
        <v>#REF!</v>
      </c>
    </row>
    <row r="71" spans="1:31" ht="400.15" customHeight="1" x14ac:dyDescent="0.25">
      <c r="A71" s="5" t="s">
        <v>62</v>
      </c>
      <c r="B71" s="5"/>
      <c r="C71" s="15" t="s">
        <v>17</v>
      </c>
      <c r="D71" s="5" t="s">
        <v>341</v>
      </c>
      <c r="E71" s="15" t="s">
        <v>342</v>
      </c>
      <c r="F71" s="16">
        <v>45035</v>
      </c>
      <c r="G71" s="15" t="s">
        <v>343</v>
      </c>
      <c r="H71" s="15" t="s">
        <v>338</v>
      </c>
      <c r="I71" s="15" t="s">
        <v>310</v>
      </c>
      <c r="J71" s="5">
        <v>1</v>
      </c>
      <c r="K71" s="15" t="s">
        <v>344</v>
      </c>
      <c r="L71" s="5" t="s">
        <v>179</v>
      </c>
      <c r="M71" s="15" t="s">
        <v>345</v>
      </c>
      <c r="N71" s="23">
        <v>1</v>
      </c>
      <c r="O71" s="16">
        <v>45033</v>
      </c>
      <c r="P71" s="16">
        <v>45045</v>
      </c>
      <c r="Q71" s="5" t="s">
        <v>575</v>
      </c>
      <c r="R71" s="32" t="s">
        <v>571</v>
      </c>
      <c r="S71" s="32" t="s">
        <v>608</v>
      </c>
      <c r="T71" s="35" t="s">
        <v>719</v>
      </c>
      <c r="U71" s="18"/>
      <c r="V71" s="4">
        <v>1</v>
      </c>
      <c r="W71" s="5" t="s">
        <v>1</v>
      </c>
      <c r="X71" s="5" t="s">
        <v>644</v>
      </c>
      <c r="Y71" s="6">
        <v>0</v>
      </c>
      <c r="Z71" s="6">
        <v>1</v>
      </c>
      <c r="AA71" s="6"/>
      <c r="AB71" s="5">
        <f t="shared" si="3"/>
        <v>2023</v>
      </c>
      <c r="AC71" s="7" t="e">
        <f ca="1">NETWORKDAYS(P71,TODAY(),#REF!)</f>
        <v>#REF!</v>
      </c>
      <c r="AD71" s="7" t="e">
        <f t="shared" ca="1" si="4"/>
        <v>#REF!</v>
      </c>
      <c r="AE71" s="8" t="e">
        <f>WORKDAY(P71,-50,#REF!)</f>
        <v>#REF!</v>
      </c>
    </row>
    <row r="72" spans="1:31" ht="400.15" customHeight="1" x14ac:dyDescent="0.25">
      <c r="A72" s="5" t="s">
        <v>62</v>
      </c>
      <c r="B72" s="5"/>
      <c r="C72" s="15" t="s">
        <v>17</v>
      </c>
      <c r="D72" s="5" t="s">
        <v>346</v>
      </c>
      <c r="E72" s="15" t="s">
        <v>347</v>
      </c>
      <c r="F72" s="16">
        <v>45035</v>
      </c>
      <c r="G72" s="15" t="s">
        <v>649</v>
      </c>
      <c r="H72" s="15" t="s">
        <v>649</v>
      </c>
      <c r="I72" s="15" t="s">
        <v>310</v>
      </c>
      <c r="J72" s="5">
        <v>1</v>
      </c>
      <c r="K72" s="15" t="s">
        <v>348</v>
      </c>
      <c r="L72" s="5" t="s">
        <v>538</v>
      </c>
      <c r="M72" s="15" t="s">
        <v>650</v>
      </c>
      <c r="N72" s="23">
        <v>1</v>
      </c>
      <c r="O72" s="16">
        <v>45033</v>
      </c>
      <c r="P72" s="16">
        <v>45291</v>
      </c>
      <c r="Q72" s="5" t="s">
        <v>301</v>
      </c>
      <c r="R72" s="5" t="s">
        <v>566</v>
      </c>
      <c r="S72" s="5" t="s">
        <v>608</v>
      </c>
      <c r="T72" s="35" t="s">
        <v>720</v>
      </c>
      <c r="U72" s="18"/>
      <c r="V72" s="4">
        <v>1</v>
      </c>
      <c r="W72" s="5" t="s">
        <v>1</v>
      </c>
      <c r="X72" s="5" t="s">
        <v>587</v>
      </c>
      <c r="Y72" s="6">
        <v>1</v>
      </c>
      <c r="Z72" s="6">
        <v>1</v>
      </c>
      <c r="AA72" s="6"/>
      <c r="AB72" s="5">
        <f t="shared" si="3"/>
        <v>2023</v>
      </c>
      <c r="AC72" s="7" t="e">
        <f ca="1">NETWORKDAYS(P72,TODAY(),#REF!)</f>
        <v>#REF!</v>
      </c>
      <c r="AD72" s="7" t="e">
        <f t="shared" ca="1" si="4"/>
        <v>#REF!</v>
      </c>
      <c r="AE72" s="8" t="e">
        <f>WORKDAY(P72,-50,#REF!)</f>
        <v>#REF!</v>
      </c>
    </row>
    <row r="73" spans="1:31" ht="400.15" customHeight="1" x14ac:dyDescent="0.25">
      <c r="A73" s="5" t="s">
        <v>61</v>
      </c>
      <c r="B73" s="5"/>
      <c r="C73" s="15" t="s">
        <v>350</v>
      </c>
      <c r="D73" s="5" t="s">
        <v>353</v>
      </c>
      <c r="E73" s="15" t="s">
        <v>351</v>
      </c>
      <c r="F73" s="16">
        <v>45046</v>
      </c>
      <c r="G73" s="15" t="s">
        <v>354</v>
      </c>
      <c r="H73" s="15" t="s">
        <v>352</v>
      </c>
      <c r="I73" s="15" t="s">
        <v>349</v>
      </c>
      <c r="J73" s="5">
        <v>1</v>
      </c>
      <c r="K73" s="15" t="s">
        <v>355</v>
      </c>
      <c r="L73" s="5" t="s">
        <v>179</v>
      </c>
      <c r="M73" s="15" t="s">
        <v>356</v>
      </c>
      <c r="N73" s="17">
        <v>1</v>
      </c>
      <c r="O73" s="16">
        <v>45108</v>
      </c>
      <c r="P73" s="16">
        <v>45229</v>
      </c>
      <c r="Q73" s="5" t="s">
        <v>552</v>
      </c>
      <c r="R73" s="5" t="s">
        <v>568</v>
      </c>
      <c r="S73" s="5" t="s">
        <v>608</v>
      </c>
      <c r="T73" s="35" t="s">
        <v>721</v>
      </c>
      <c r="U73" s="18"/>
      <c r="V73" s="4">
        <v>1</v>
      </c>
      <c r="W73" s="5" t="s">
        <v>1</v>
      </c>
      <c r="X73" s="5" t="s">
        <v>587</v>
      </c>
      <c r="Y73" s="6">
        <v>1</v>
      </c>
      <c r="Z73" s="6">
        <v>1</v>
      </c>
      <c r="AA73" s="6"/>
      <c r="AB73" s="5">
        <f t="shared" si="3"/>
        <v>2023</v>
      </c>
      <c r="AC73" s="7" t="e">
        <f ca="1">NETWORKDAYS(P73,TODAY(),#REF!)</f>
        <v>#REF!</v>
      </c>
      <c r="AD73" s="7" t="e">
        <f t="shared" ca="1" si="4"/>
        <v>#REF!</v>
      </c>
      <c r="AE73" s="8" t="e">
        <f>WORKDAY(P73,-50,#REF!)</f>
        <v>#REF!</v>
      </c>
    </row>
    <row r="74" spans="1:31" ht="400.15" customHeight="1" x14ac:dyDescent="0.25">
      <c r="A74" s="5" t="s">
        <v>62</v>
      </c>
      <c r="B74" s="5"/>
      <c r="C74" s="15" t="s">
        <v>350</v>
      </c>
      <c r="D74" s="5" t="s">
        <v>357</v>
      </c>
      <c r="E74" s="15" t="s">
        <v>358</v>
      </c>
      <c r="F74" s="16">
        <v>45027</v>
      </c>
      <c r="G74" s="15" t="s">
        <v>100</v>
      </c>
      <c r="H74" s="15" t="s">
        <v>252</v>
      </c>
      <c r="I74" s="15" t="s">
        <v>349</v>
      </c>
      <c r="J74" s="5">
        <v>1</v>
      </c>
      <c r="K74" s="15" t="s">
        <v>359</v>
      </c>
      <c r="L74" s="5" t="s">
        <v>565</v>
      </c>
      <c r="M74" s="15" t="s">
        <v>254</v>
      </c>
      <c r="N74" s="17" t="s">
        <v>255</v>
      </c>
      <c r="O74" s="16">
        <v>45047</v>
      </c>
      <c r="P74" s="16">
        <v>45107</v>
      </c>
      <c r="Q74" s="5" t="s">
        <v>301</v>
      </c>
      <c r="R74" s="5" t="s">
        <v>566</v>
      </c>
      <c r="S74" s="5" t="s">
        <v>608</v>
      </c>
      <c r="T74" s="35" t="s">
        <v>722</v>
      </c>
      <c r="U74" s="18"/>
      <c r="V74" s="4">
        <v>1</v>
      </c>
      <c r="W74" s="5" t="s">
        <v>1</v>
      </c>
      <c r="X74" s="5" t="s">
        <v>587</v>
      </c>
      <c r="Y74" s="6">
        <v>1</v>
      </c>
      <c r="Z74" s="6">
        <v>1</v>
      </c>
      <c r="AA74" s="6"/>
      <c r="AB74" s="5">
        <f t="shared" si="3"/>
        <v>2023</v>
      </c>
      <c r="AC74" s="7" t="e">
        <f ca="1">NETWORKDAYS(P74,TODAY(),#REF!)</f>
        <v>#REF!</v>
      </c>
      <c r="AD74" s="7" t="e">
        <f t="shared" ca="1" si="4"/>
        <v>#REF!</v>
      </c>
      <c r="AE74" s="8" t="e">
        <f>WORKDAY(P74,-50,#REF!)</f>
        <v>#REF!</v>
      </c>
    </row>
    <row r="75" spans="1:31" ht="400.15" customHeight="1" x14ac:dyDescent="0.25">
      <c r="A75" s="5" t="s">
        <v>62</v>
      </c>
      <c r="B75" s="5"/>
      <c r="C75" s="15" t="s">
        <v>350</v>
      </c>
      <c r="D75" s="5" t="s">
        <v>361</v>
      </c>
      <c r="E75" s="15" t="s">
        <v>362</v>
      </c>
      <c r="F75" s="16">
        <v>45027</v>
      </c>
      <c r="G75" s="15" t="s">
        <v>100</v>
      </c>
      <c r="H75" s="15" t="s">
        <v>258</v>
      </c>
      <c r="I75" s="15" t="s">
        <v>360</v>
      </c>
      <c r="J75" s="5">
        <v>1</v>
      </c>
      <c r="K75" s="15" t="s">
        <v>259</v>
      </c>
      <c r="L75" s="5" t="s">
        <v>565</v>
      </c>
      <c r="M75" s="15" t="s">
        <v>260</v>
      </c>
      <c r="N75" s="21" t="s">
        <v>261</v>
      </c>
      <c r="O75" s="16">
        <v>45047</v>
      </c>
      <c r="P75" s="16">
        <v>45473</v>
      </c>
      <c r="Q75" s="5" t="s">
        <v>301</v>
      </c>
      <c r="R75" s="5" t="s">
        <v>566</v>
      </c>
      <c r="S75" s="5" t="s">
        <v>608</v>
      </c>
      <c r="T75" s="35" t="s">
        <v>723</v>
      </c>
      <c r="U75" s="18"/>
      <c r="V75" s="4">
        <v>0.2</v>
      </c>
      <c r="W75" s="5" t="s">
        <v>10</v>
      </c>
      <c r="X75" s="5" t="s">
        <v>587</v>
      </c>
      <c r="Y75" s="6"/>
      <c r="Z75" s="6"/>
      <c r="AA75" s="6"/>
      <c r="AB75" s="5">
        <f t="shared" si="3"/>
        <v>2023</v>
      </c>
      <c r="AC75" s="7" t="e">
        <f ca="1">NETWORKDAYS(P75,TODAY(),#REF!)</f>
        <v>#REF!</v>
      </c>
      <c r="AD75" s="7" t="e">
        <f t="shared" ca="1" si="4"/>
        <v>#REF!</v>
      </c>
      <c r="AE75" s="8" t="e">
        <f>WORKDAY(P75,-50,#REF!)</f>
        <v>#REF!</v>
      </c>
    </row>
    <row r="76" spans="1:31" ht="400.15" customHeight="1" x14ac:dyDescent="0.25">
      <c r="A76" s="5" t="s">
        <v>62</v>
      </c>
      <c r="B76" s="5"/>
      <c r="C76" s="15" t="s">
        <v>350</v>
      </c>
      <c r="D76" s="5" t="s">
        <v>361</v>
      </c>
      <c r="E76" s="15" t="s">
        <v>362</v>
      </c>
      <c r="F76" s="16">
        <v>45027</v>
      </c>
      <c r="G76" s="15" t="s">
        <v>100</v>
      </c>
      <c r="H76" s="15" t="s">
        <v>258</v>
      </c>
      <c r="I76" s="15" t="s">
        <v>360</v>
      </c>
      <c r="J76" s="5">
        <v>2</v>
      </c>
      <c r="K76" s="15" t="s">
        <v>363</v>
      </c>
      <c r="L76" s="5" t="s">
        <v>565</v>
      </c>
      <c r="M76" s="15" t="s">
        <v>263</v>
      </c>
      <c r="N76" s="21" t="s">
        <v>264</v>
      </c>
      <c r="O76" s="16">
        <v>45047</v>
      </c>
      <c r="P76" s="16">
        <v>45291</v>
      </c>
      <c r="Q76" s="5" t="s">
        <v>301</v>
      </c>
      <c r="R76" s="5" t="s">
        <v>566</v>
      </c>
      <c r="S76" s="5" t="s">
        <v>608</v>
      </c>
      <c r="T76" s="35" t="s">
        <v>724</v>
      </c>
      <c r="U76" s="18"/>
      <c r="V76" s="4">
        <v>1</v>
      </c>
      <c r="W76" s="5" t="s">
        <v>1</v>
      </c>
      <c r="X76" s="5" t="s">
        <v>587</v>
      </c>
      <c r="Y76" s="6">
        <v>1</v>
      </c>
      <c r="Z76" s="6">
        <v>1</v>
      </c>
      <c r="AA76" s="6"/>
      <c r="AB76" s="5">
        <f t="shared" si="3"/>
        <v>2023</v>
      </c>
      <c r="AC76" s="7" t="e">
        <f ca="1">NETWORKDAYS(P76,TODAY(),#REF!)</f>
        <v>#REF!</v>
      </c>
      <c r="AD76" s="7" t="e">
        <f t="shared" ca="1" si="4"/>
        <v>#REF!</v>
      </c>
      <c r="AE76" s="8" t="e">
        <f>WORKDAY(P76,-50,#REF!)</f>
        <v>#REF!</v>
      </c>
    </row>
    <row r="77" spans="1:31" ht="400.15" customHeight="1" x14ac:dyDescent="0.25">
      <c r="A77" s="5" t="s">
        <v>61</v>
      </c>
      <c r="B77" s="5"/>
      <c r="C77" s="15" t="s">
        <v>350</v>
      </c>
      <c r="D77" s="5" t="s">
        <v>364</v>
      </c>
      <c r="E77" s="15" t="s">
        <v>365</v>
      </c>
      <c r="F77" s="16">
        <v>45027</v>
      </c>
      <c r="G77" s="15" t="s">
        <v>366</v>
      </c>
      <c r="H77" s="15" t="s">
        <v>267</v>
      </c>
      <c r="I77" s="15" t="s">
        <v>360</v>
      </c>
      <c r="J77" s="5">
        <v>1</v>
      </c>
      <c r="K77" s="15" t="s">
        <v>367</v>
      </c>
      <c r="L77" s="5" t="s">
        <v>179</v>
      </c>
      <c r="M77" s="15" t="s">
        <v>269</v>
      </c>
      <c r="N77" s="21" t="s">
        <v>270</v>
      </c>
      <c r="O77" s="16">
        <v>45047</v>
      </c>
      <c r="P77" s="16">
        <v>45291</v>
      </c>
      <c r="Q77" s="5" t="s">
        <v>301</v>
      </c>
      <c r="R77" s="5" t="s">
        <v>566</v>
      </c>
      <c r="S77" s="5" t="s">
        <v>608</v>
      </c>
      <c r="T77" s="35" t="s">
        <v>725</v>
      </c>
      <c r="U77" s="18"/>
      <c r="V77" s="4">
        <v>1</v>
      </c>
      <c r="W77" s="5" t="s">
        <v>1</v>
      </c>
      <c r="X77" s="5" t="s">
        <v>587</v>
      </c>
      <c r="Y77" s="6">
        <v>1</v>
      </c>
      <c r="Z77" s="6">
        <v>0.5</v>
      </c>
      <c r="AA77" s="6"/>
      <c r="AB77" s="5">
        <f t="shared" si="3"/>
        <v>2023</v>
      </c>
      <c r="AC77" s="7" t="e">
        <f ca="1">NETWORKDAYS(P77,TODAY(),#REF!)</f>
        <v>#REF!</v>
      </c>
      <c r="AD77" s="7" t="e">
        <f t="shared" ca="1" si="4"/>
        <v>#REF!</v>
      </c>
      <c r="AE77" s="8" t="e">
        <f>WORKDAY(P77,-50,#REF!)</f>
        <v>#REF!</v>
      </c>
    </row>
    <row r="78" spans="1:31" ht="400.15" customHeight="1" x14ac:dyDescent="0.25">
      <c r="A78" s="5" t="s">
        <v>61</v>
      </c>
      <c r="B78" s="5"/>
      <c r="C78" s="15" t="s">
        <v>350</v>
      </c>
      <c r="D78" s="5" t="s">
        <v>364</v>
      </c>
      <c r="E78" s="15" t="s">
        <v>365</v>
      </c>
      <c r="F78" s="16">
        <v>45027</v>
      </c>
      <c r="G78" s="15" t="s">
        <v>368</v>
      </c>
      <c r="H78" s="15" t="s">
        <v>267</v>
      </c>
      <c r="I78" s="15" t="s">
        <v>360</v>
      </c>
      <c r="J78" s="5">
        <v>2</v>
      </c>
      <c r="K78" s="15" t="s">
        <v>271</v>
      </c>
      <c r="L78" s="5" t="s">
        <v>179</v>
      </c>
      <c r="M78" s="15" t="s">
        <v>272</v>
      </c>
      <c r="N78" s="17" t="s">
        <v>264</v>
      </c>
      <c r="O78" s="16">
        <v>45047</v>
      </c>
      <c r="P78" s="16">
        <v>45291</v>
      </c>
      <c r="Q78" s="5" t="s">
        <v>301</v>
      </c>
      <c r="R78" s="5" t="s">
        <v>566</v>
      </c>
      <c r="S78" s="5" t="s">
        <v>608</v>
      </c>
      <c r="T78" s="35" t="s">
        <v>726</v>
      </c>
      <c r="U78" s="18"/>
      <c r="V78" s="4">
        <v>1</v>
      </c>
      <c r="W78" s="5" t="s">
        <v>1</v>
      </c>
      <c r="X78" s="5" t="s">
        <v>587</v>
      </c>
      <c r="Y78" s="6">
        <v>1</v>
      </c>
      <c r="Z78" s="6">
        <v>1</v>
      </c>
      <c r="AA78" s="6"/>
      <c r="AB78" s="5">
        <f t="shared" si="3"/>
        <v>2023</v>
      </c>
      <c r="AC78" s="7" t="e">
        <f ca="1">NETWORKDAYS(P78,TODAY(),#REF!)</f>
        <v>#REF!</v>
      </c>
      <c r="AD78" s="7" t="e">
        <f t="shared" ca="1" si="4"/>
        <v>#REF!</v>
      </c>
      <c r="AE78" s="8" t="e">
        <f>WORKDAY(P78,-50,#REF!)</f>
        <v>#REF!</v>
      </c>
    </row>
    <row r="79" spans="1:31" ht="400.15" customHeight="1" x14ac:dyDescent="0.25">
      <c r="A79" s="5" t="s">
        <v>62</v>
      </c>
      <c r="B79" s="5"/>
      <c r="C79" s="15" t="s">
        <v>350</v>
      </c>
      <c r="D79" s="5" t="s">
        <v>369</v>
      </c>
      <c r="E79" s="15" t="s">
        <v>370</v>
      </c>
      <c r="F79" s="16">
        <v>45026</v>
      </c>
      <c r="G79" s="15" t="s">
        <v>371</v>
      </c>
      <c r="H79" s="15" t="s">
        <v>372</v>
      </c>
      <c r="I79" s="15" t="s">
        <v>360</v>
      </c>
      <c r="J79" s="5">
        <v>1</v>
      </c>
      <c r="K79" s="15" t="s">
        <v>373</v>
      </c>
      <c r="L79" s="5" t="s">
        <v>565</v>
      </c>
      <c r="M79" s="15" t="s">
        <v>374</v>
      </c>
      <c r="N79" s="19">
        <v>1</v>
      </c>
      <c r="O79" s="16">
        <v>45048</v>
      </c>
      <c r="P79" s="16">
        <v>45291</v>
      </c>
      <c r="Q79" s="5" t="s">
        <v>5</v>
      </c>
      <c r="R79" s="32" t="s">
        <v>571</v>
      </c>
      <c r="S79" s="32" t="s">
        <v>608</v>
      </c>
      <c r="T79" s="35" t="s">
        <v>727</v>
      </c>
      <c r="U79" s="18"/>
      <c r="V79" s="4">
        <v>1</v>
      </c>
      <c r="W79" s="5" t="s">
        <v>1</v>
      </c>
      <c r="X79" s="5" t="s">
        <v>587</v>
      </c>
      <c r="Y79" s="6">
        <v>0.83</v>
      </c>
      <c r="Z79" s="6">
        <v>1</v>
      </c>
      <c r="AA79" s="6"/>
      <c r="AB79" s="5">
        <f t="shared" si="3"/>
        <v>2023</v>
      </c>
      <c r="AC79" s="7" t="e">
        <f ca="1">NETWORKDAYS(P79,TODAY(),#REF!)</f>
        <v>#REF!</v>
      </c>
      <c r="AD79" s="7" t="e">
        <f t="shared" ca="1" si="4"/>
        <v>#REF!</v>
      </c>
      <c r="AE79" s="8" t="e">
        <f>WORKDAY(P79,-50,#REF!)</f>
        <v>#REF!</v>
      </c>
    </row>
    <row r="80" spans="1:31" ht="400.15" customHeight="1" x14ac:dyDescent="0.25">
      <c r="A80" s="5" t="s">
        <v>62</v>
      </c>
      <c r="B80" s="5"/>
      <c r="C80" s="15" t="s">
        <v>350</v>
      </c>
      <c r="D80" s="5" t="s">
        <v>375</v>
      </c>
      <c r="E80" s="15" t="s">
        <v>576</v>
      </c>
      <c r="F80" s="16">
        <v>45026</v>
      </c>
      <c r="G80" s="15" t="s">
        <v>376</v>
      </c>
      <c r="H80" s="15" t="s">
        <v>377</v>
      </c>
      <c r="I80" s="15" t="s">
        <v>360</v>
      </c>
      <c r="J80" s="5">
        <v>1</v>
      </c>
      <c r="K80" s="15" t="s">
        <v>378</v>
      </c>
      <c r="L80" s="5" t="s">
        <v>565</v>
      </c>
      <c r="M80" s="15" t="s">
        <v>379</v>
      </c>
      <c r="N80" s="19">
        <v>1</v>
      </c>
      <c r="O80" s="16">
        <v>45048</v>
      </c>
      <c r="P80" s="16">
        <v>45092</v>
      </c>
      <c r="Q80" s="5" t="s">
        <v>5</v>
      </c>
      <c r="R80" s="32" t="s">
        <v>571</v>
      </c>
      <c r="S80" s="32" t="s">
        <v>608</v>
      </c>
      <c r="T80" s="35" t="s">
        <v>728</v>
      </c>
      <c r="U80" s="18"/>
      <c r="V80" s="4">
        <v>1</v>
      </c>
      <c r="W80" s="5" t="s">
        <v>1</v>
      </c>
      <c r="X80" s="5" t="s">
        <v>587</v>
      </c>
      <c r="Y80" s="6">
        <v>1</v>
      </c>
      <c r="Z80" s="6">
        <v>1</v>
      </c>
      <c r="AA80" s="6"/>
      <c r="AB80" s="5">
        <f t="shared" si="3"/>
        <v>2023</v>
      </c>
      <c r="AC80" s="7" t="e">
        <f ca="1">NETWORKDAYS(P80,TODAY(),#REF!)</f>
        <v>#REF!</v>
      </c>
      <c r="AD80" s="7" t="e">
        <f t="shared" ca="1" si="4"/>
        <v>#REF!</v>
      </c>
      <c r="AE80" s="8" t="e">
        <f>WORKDAY(P80,-50,#REF!)</f>
        <v>#REF!</v>
      </c>
    </row>
    <row r="81" spans="1:31" ht="400.15" customHeight="1" x14ac:dyDescent="0.25">
      <c r="A81" s="5" t="s">
        <v>62</v>
      </c>
      <c r="B81" s="5"/>
      <c r="C81" s="15" t="s">
        <v>350</v>
      </c>
      <c r="D81" s="5" t="s">
        <v>380</v>
      </c>
      <c r="E81" s="15" t="s">
        <v>577</v>
      </c>
      <c r="F81" s="16">
        <v>45026</v>
      </c>
      <c r="G81" s="15" t="s">
        <v>381</v>
      </c>
      <c r="H81" s="15" t="s">
        <v>382</v>
      </c>
      <c r="I81" s="15" t="s">
        <v>360</v>
      </c>
      <c r="J81" s="5">
        <v>1</v>
      </c>
      <c r="K81" s="15" t="s">
        <v>383</v>
      </c>
      <c r="L81" s="5" t="s">
        <v>565</v>
      </c>
      <c r="M81" s="15" t="s">
        <v>384</v>
      </c>
      <c r="N81" s="19">
        <v>1</v>
      </c>
      <c r="O81" s="16">
        <v>45048</v>
      </c>
      <c r="P81" s="16">
        <v>45291</v>
      </c>
      <c r="Q81" s="5" t="s">
        <v>5</v>
      </c>
      <c r="R81" s="32" t="s">
        <v>571</v>
      </c>
      <c r="S81" s="32" t="s">
        <v>608</v>
      </c>
      <c r="T81" s="35" t="s">
        <v>729</v>
      </c>
      <c r="U81" s="18"/>
      <c r="V81" s="4">
        <v>1</v>
      </c>
      <c r="W81" s="5" t="s">
        <v>1</v>
      </c>
      <c r="X81" s="5" t="s">
        <v>587</v>
      </c>
      <c r="Y81" s="6">
        <v>1</v>
      </c>
      <c r="Z81" s="6">
        <v>1</v>
      </c>
      <c r="AA81" s="6"/>
      <c r="AB81" s="5">
        <f t="shared" si="3"/>
        <v>2023</v>
      </c>
      <c r="AC81" s="7" t="e">
        <f ca="1">NETWORKDAYS(P81,TODAY(),#REF!)</f>
        <v>#REF!</v>
      </c>
      <c r="AD81" s="7" t="e">
        <f t="shared" ca="1" si="4"/>
        <v>#REF!</v>
      </c>
      <c r="AE81" s="8" t="e">
        <f>WORKDAY(P81,-50,#REF!)</f>
        <v>#REF!</v>
      </c>
    </row>
    <row r="82" spans="1:31" ht="400.15" customHeight="1" x14ac:dyDescent="0.25">
      <c r="A82" s="5" t="s">
        <v>62</v>
      </c>
      <c r="B82" s="5"/>
      <c r="C82" s="15" t="s">
        <v>350</v>
      </c>
      <c r="D82" s="5" t="s">
        <v>385</v>
      </c>
      <c r="E82" s="15" t="s">
        <v>578</v>
      </c>
      <c r="F82" s="16">
        <v>45026</v>
      </c>
      <c r="G82" s="15" t="s">
        <v>386</v>
      </c>
      <c r="H82" s="15" t="s">
        <v>387</v>
      </c>
      <c r="I82" s="15" t="s">
        <v>360</v>
      </c>
      <c r="J82" s="5">
        <v>1</v>
      </c>
      <c r="K82" s="15" t="s">
        <v>388</v>
      </c>
      <c r="L82" s="5" t="s">
        <v>565</v>
      </c>
      <c r="M82" s="15" t="s">
        <v>374</v>
      </c>
      <c r="N82" s="19">
        <v>1</v>
      </c>
      <c r="O82" s="16">
        <v>45048</v>
      </c>
      <c r="P82" s="16">
        <v>45291</v>
      </c>
      <c r="Q82" s="5" t="s">
        <v>5</v>
      </c>
      <c r="R82" s="32" t="s">
        <v>571</v>
      </c>
      <c r="S82" s="32" t="s">
        <v>608</v>
      </c>
      <c r="T82" s="35" t="s">
        <v>730</v>
      </c>
      <c r="U82" s="18"/>
      <c r="V82" s="4">
        <v>1</v>
      </c>
      <c r="W82" s="5" t="s">
        <v>1</v>
      </c>
      <c r="X82" s="5" t="s">
        <v>587</v>
      </c>
      <c r="Y82" s="6">
        <v>1</v>
      </c>
      <c r="Z82" s="6">
        <v>1</v>
      </c>
      <c r="AA82" s="6"/>
      <c r="AB82" s="5">
        <f t="shared" si="3"/>
        <v>2023</v>
      </c>
      <c r="AC82" s="7" t="e">
        <f ca="1">NETWORKDAYS(P82,TODAY(),#REF!)</f>
        <v>#REF!</v>
      </c>
      <c r="AD82" s="7" t="e">
        <f t="shared" ca="1" si="4"/>
        <v>#REF!</v>
      </c>
      <c r="AE82" s="8" t="e">
        <f>WORKDAY(P82,-50,#REF!)</f>
        <v>#REF!</v>
      </c>
    </row>
    <row r="83" spans="1:31" ht="400.15" customHeight="1" x14ac:dyDescent="0.25">
      <c r="A83" s="5" t="s">
        <v>62</v>
      </c>
      <c r="B83" s="5"/>
      <c r="C83" s="15" t="s">
        <v>350</v>
      </c>
      <c r="D83" s="5" t="s">
        <v>389</v>
      </c>
      <c r="E83" s="15" t="s">
        <v>579</v>
      </c>
      <c r="F83" s="16">
        <v>45026</v>
      </c>
      <c r="G83" s="15" t="s">
        <v>390</v>
      </c>
      <c r="H83" s="15" t="s">
        <v>391</v>
      </c>
      <c r="I83" s="15" t="s">
        <v>360</v>
      </c>
      <c r="J83" s="5">
        <v>1</v>
      </c>
      <c r="K83" s="15" t="s">
        <v>392</v>
      </c>
      <c r="L83" s="5" t="s">
        <v>565</v>
      </c>
      <c r="M83" s="15" t="s">
        <v>393</v>
      </c>
      <c r="N83" s="19">
        <v>1</v>
      </c>
      <c r="O83" s="16">
        <v>45048</v>
      </c>
      <c r="P83" s="16">
        <v>45076</v>
      </c>
      <c r="Q83" s="5" t="s">
        <v>5</v>
      </c>
      <c r="R83" s="32" t="s">
        <v>571</v>
      </c>
      <c r="S83" s="32" t="s">
        <v>608</v>
      </c>
      <c r="T83" s="35" t="s">
        <v>731</v>
      </c>
      <c r="U83" s="18"/>
      <c r="V83" s="4">
        <v>1</v>
      </c>
      <c r="W83" s="5" t="s">
        <v>1</v>
      </c>
      <c r="X83" s="5" t="s">
        <v>587</v>
      </c>
      <c r="Y83" s="6">
        <v>1</v>
      </c>
      <c r="Z83" s="6">
        <v>1</v>
      </c>
      <c r="AA83" s="6"/>
      <c r="AB83" s="5">
        <f t="shared" si="3"/>
        <v>2023</v>
      </c>
      <c r="AC83" s="7" t="e">
        <f ca="1">NETWORKDAYS(P83,TODAY(),#REF!)</f>
        <v>#REF!</v>
      </c>
      <c r="AD83" s="7" t="e">
        <f t="shared" ca="1" si="4"/>
        <v>#REF!</v>
      </c>
      <c r="AE83" s="8" t="e">
        <f>WORKDAY(P83,-50,#REF!)</f>
        <v>#REF!</v>
      </c>
    </row>
    <row r="84" spans="1:31" ht="400.15" customHeight="1" x14ac:dyDescent="0.25">
      <c r="A84" s="5" t="s">
        <v>61</v>
      </c>
      <c r="B84" s="5"/>
      <c r="C84" s="15" t="s">
        <v>350</v>
      </c>
      <c r="D84" s="5" t="s">
        <v>394</v>
      </c>
      <c r="E84" s="15" t="s">
        <v>580</v>
      </c>
      <c r="F84" s="16">
        <v>45026</v>
      </c>
      <c r="G84" s="15" t="s">
        <v>395</v>
      </c>
      <c r="H84" s="15" t="s">
        <v>396</v>
      </c>
      <c r="I84" s="15" t="s">
        <v>360</v>
      </c>
      <c r="J84" s="5">
        <v>1</v>
      </c>
      <c r="K84" s="15" t="s">
        <v>397</v>
      </c>
      <c r="L84" s="5" t="s">
        <v>179</v>
      </c>
      <c r="M84" s="15" t="s">
        <v>398</v>
      </c>
      <c r="N84" s="19">
        <v>1</v>
      </c>
      <c r="O84" s="16">
        <v>45048</v>
      </c>
      <c r="P84" s="16">
        <v>45291</v>
      </c>
      <c r="Q84" s="5" t="s">
        <v>5</v>
      </c>
      <c r="R84" s="32" t="s">
        <v>571</v>
      </c>
      <c r="S84" s="32" t="s">
        <v>608</v>
      </c>
      <c r="T84" s="35" t="s">
        <v>732</v>
      </c>
      <c r="U84" s="18"/>
      <c r="V84" s="4">
        <v>1</v>
      </c>
      <c r="W84" s="5" t="s">
        <v>1</v>
      </c>
      <c r="X84" s="5" t="s">
        <v>587</v>
      </c>
      <c r="Y84" s="6">
        <v>1</v>
      </c>
      <c r="Z84" s="6">
        <v>1</v>
      </c>
      <c r="AA84" s="6"/>
      <c r="AB84" s="5">
        <f t="shared" si="3"/>
        <v>2023</v>
      </c>
      <c r="AC84" s="7" t="e">
        <f ca="1">NETWORKDAYS(P84,TODAY(),#REF!)</f>
        <v>#REF!</v>
      </c>
      <c r="AD84" s="7" t="e">
        <f t="shared" ca="1" si="4"/>
        <v>#REF!</v>
      </c>
      <c r="AE84" s="8" t="e">
        <f>WORKDAY(P84,-50,#REF!)</f>
        <v>#REF!</v>
      </c>
    </row>
    <row r="85" spans="1:31" ht="400.15" customHeight="1" x14ac:dyDescent="0.25">
      <c r="A85" s="5" t="s">
        <v>61</v>
      </c>
      <c r="B85" s="5"/>
      <c r="C85" s="15" t="s">
        <v>350</v>
      </c>
      <c r="D85" s="37" t="s">
        <v>399</v>
      </c>
      <c r="E85" s="15" t="s">
        <v>581</v>
      </c>
      <c r="F85" s="16">
        <v>45026</v>
      </c>
      <c r="G85" s="15" t="s">
        <v>400</v>
      </c>
      <c r="H85" s="15" t="s">
        <v>401</v>
      </c>
      <c r="I85" s="15" t="s">
        <v>360</v>
      </c>
      <c r="J85" s="5">
        <v>1</v>
      </c>
      <c r="K85" s="15" t="s">
        <v>402</v>
      </c>
      <c r="L85" s="5" t="s">
        <v>179</v>
      </c>
      <c r="M85" s="15" t="s">
        <v>403</v>
      </c>
      <c r="N85" s="19">
        <v>1</v>
      </c>
      <c r="O85" s="16">
        <v>45048</v>
      </c>
      <c r="P85" s="16">
        <v>45092</v>
      </c>
      <c r="Q85" s="5" t="s">
        <v>5</v>
      </c>
      <c r="R85" s="32" t="s">
        <v>571</v>
      </c>
      <c r="S85" s="32" t="s">
        <v>608</v>
      </c>
      <c r="T85" s="35" t="s">
        <v>733</v>
      </c>
      <c r="U85" s="18"/>
      <c r="V85" s="4">
        <v>1</v>
      </c>
      <c r="W85" s="5" t="s">
        <v>1</v>
      </c>
      <c r="X85" s="5" t="s">
        <v>644</v>
      </c>
      <c r="Y85" s="6">
        <v>0.5</v>
      </c>
      <c r="Z85" s="6">
        <v>0.8</v>
      </c>
      <c r="AA85" s="6"/>
      <c r="AB85" s="5">
        <f t="shared" si="3"/>
        <v>2023</v>
      </c>
      <c r="AC85" s="7" t="e">
        <f ca="1">NETWORKDAYS(P85,TODAY(),#REF!)</f>
        <v>#REF!</v>
      </c>
      <c r="AD85" s="7" t="e">
        <f t="shared" ca="1" si="4"/>
        <v>#REF!</v>
      </c>
      <c r="AE85" s="8" t="e">
        <f>WORKDAY(P85,-50,#REF!)</f>
        <v>#REF!</v>
      </c>
    </row>
    <row r="86" spans="1:31" ht="400.15" customHeight="1" x14ac:dyDescent="0.25">
      <c r="A86" s="5" t="s">
        <v>61</v>
      </c>
      <c r="B86" s="5"/>
      <c r="C86" s="15" t="s">
        <v>350</v>
      </c>
      <c r="D86" s="5" t="s">
        <v>404</v>
      </c>
      <c r="E86" s="15" t="s">
        <v>582</v>
      </c>
      <c r="F86" s="16">
        <v>45026</v>
      </c>
      <c r="G86" s="15" t="s">
        <v>376</v>
      </c>
      <c r="H86" s="15" t="s">
        <v>377</v>
      </c>
      <c r="I86" s="15" t="s">
        <v>360</v>
      </c>
      <c r="J86" s="5">
        <v>1</v>
      </c>
      <c r="K86" s="15" t="s">
        <v>405</v>
      </c>
      <c r="L86" s="5" t="s">
        <v>179</v>
      </c>
      <c r="M86" s="15" t="s">
        <v>379</v>
      </c>
      <c r="N86" s="19">
        <v>1</v>
      </c>
      <c r="O86" s="16">
        <v>45048</v>
      </c>
      <c r="P86" s="16">
        <v>45291</v>
      </c>
      <c r="Q86" s="5" t="s">
        <v>5</v>
      </c>
      <c r="R86" s="32" t="s">
        <v>571</v>
      </c>
      <c r="S86" s="32" t="s">
        <v>608</v>
      </c>
      <c r="T86" s="35" t="s">
        <v>734</v>
      </c>
      <c r="U86" s="18"/>
      <c r="V86" s="4">
        <v>1</v>
      </c>
      <c r="W86" s="5" t="s">
        <v>1</v>
      </c>
      <c r="X86" s="5" t="s">
        <v>587</v>
      </c>
      <c r="Y86" s="6">
        <v>1</v>
      </c>
      <c r="Z86" s="6">
        <v>1</v>
      </c>
      <c r="AA86" s="6"/>
      <c r="AB86" s="5">
        <f t="shared" si="3"/>
        <v>2023</v>
      </c>
      <c r="AC86" s="7" t="e">
        <f ca="1">NETWORKDAYS(P86,TODAY(),#REF!)</f>
        <v>#REF!</v>
      </c>
      <c r="AD86" s="7" t="e">
        <f t="shared" ca="1" si="4"/>
        <v>#REF!</v>
      </c>
      <c r="AE86" s="8" t="e">
        <f>WORKDAY(P86,-50,#REF!)</f>
        <v>#REF!</v>
      </c>
    </row>
    <row r="87" spans="1:31" ht="400.15" customHeight="1" x14ac:dyDescent="0.25">
      <c r="A87" s="5" t="s">
        <v>61</v>
      </c>
      <c r="B87" s="5"/>
      <c r="C87" s="15" t="s">
        <v>350</v>
      </c>
      <c r="D87" s="5" t="s">
        <v>406</v>
      </c>
      <c r="E87" s="15" t="s">
        <v>407</v>
      </c>
      <c r="F87" s="16">
        <v>45051</v>
      </c>
      <c r="G87" s="15" t="s">
        <v>408</v>
      </c>
      <c r="H87" s="15" t="s">
        <v>409</v>
      </c>
      <c r="I87" s="15" t="s">
        <v>360</v>
      </c>
      <c r="J87" s="5">
        <v>1</v>
      </c>
      <c r="K87" s="15" t="s">
        <v>410</v>
      </c>
      <c r="L87" s="5" t="s">
        <v>179</v>
      </c>
      <c r="M87" s="15" t="s">
        <v>195</v>
      </c>
      <c r="N87" s="21" t="s">
        <v>411</v>
      </c>
      <c r="O87" s="16">
        <v>45051</v>
      </c>
      <c r="P87" s="16">
        <v>45169</v>
      </c>
      <c r="Q87" s="15" t="s">
        <v>551</v>
      </c>
      <c r="R87" s="5" t="s">
        <v>568</v>
      </c>
      <c r="S87" s="5" t="s">
        <v>608</v>
      </c>
      <c r="T87" s="35" t="s">
        <v>735</v>
      </c>
      <c r="U87" s="15" t="s">
        <v>647</v>
      </c>
      <c r="V87" s="4">
        <v>1</v>
      </c>
      <c r="W87" s="5" t="s">
        <v>1</v>
      </c>
      <c r="X87" s="5" t="s">
        <v>587</v>
      </c>
      <c r="Y87" s="6">
        <v>1</v>
      </c>
      <c r="Z87" s="6">
        <v>1</v>
      </c>
      <c r="AA87" s="6"/>
      <c r="AB87" s="5">
        <f t="shared" si="3"/>
        <v>2023</v>
      </c>
      <c r="AC87" s="7" t="e">
        <f ca="1">NETWORKDAYS(P87,TODAY(),#REF!)</f>
        <v>#REF!</v>
      </c>
      <c r="AD87" s="7" t="e">
        <f t="shared" ca="1" si="4"/>
        <v>#REF!</v>
      </c>
      <c r="AE87" s="8" t="e">
        <f>WORKDAY(P87,-50,#REF!)</f>
        <v>#REF!</v>
      </c>
    </row>
    <row r="88" spans="1:31" ht="400.15" customHeight="1" x14ac:dyDescent="0.25">
      <c r="A88" s="5" t="s">
        <v>62</v>
      </c>
      <c r="B88" s="5"/>
      <c r="C88" s="15" t="s">
        <v>0</v>
      </c>
      <c r="D88" s="5" t="s">
        <v>415</v>
      </c>
      <c r="E88" s="15" t="s">
        <v>416</v>
      </c>
      <c r="F88" s="16">
        <v>45051</v>
      </c>
      <c r="G88" s="15" t="s">
        <v>417</v>
      </c>
      <c r="H88" s="15" t="s">
        <v>412</v>
      </c>
      <c r="I88" s="15" t="s">
        <v>360</v>
      </c>
      <c r="J88" s="5">
        <v>1</v>
      </c>
      <c r="K88" s="15" t="s">
        <v>418</v>
      </c>
      <c r="L88" s="5" t="s">
        <v>179</v>
      </c>
      <c r="M88" s="15" t="s">
        <v>414</v>
      </c>
      <c r="N88" s="22" t="s">
        <v>419</v>
      </c>
      <c r="O88" s="16">
        <v>45051</v>
      </c>
      <c r="P88" s="16">
        <v>45107</v>
      </c>
      <c r="Q88" s="5" t="s">
        <v>194</v>
      </c>
      <c r="R88" s="32" t="s">
        <v>571</v>
      </c>
      <c r="S88" s="32" t="s">
        <v>608</v>
      </c>
      <c r="T88" s="35" t="s">
        <v>736</v>
      </c>
      <c r="U88" s="18"/>
      <c r="V88" s="4">
        <v>1</v>
      </c>
      <c r="W88" s="5" t="s">
        <v>1</v>
      </c>
      <c r="X88" s="5" t="s">
        <v>587</v>
      </c>
      <c r="Y88" s="6">
        <v>1</v>
      </c>
      <c r="Z88" s="6">
        <v>1</v>
      </c>
      <c r="AA88" s="6"/>
      <c r="AB88" s="5">
        <f t="shared" si="3"/>
        <v>2023</v>
      </c>
      <c r="AC88" s="7" t="e">
        <f ca="1">NETWORKDAYS(P88,TODAY(),#REF!)</f>
        <v>#REF!</v>
      </c>
      <c r="AD88" s="7" t="e">
        <f t="shared" ca="1" si="4"/>
        <v>#REF!</v>
      </c>
      <c r="AE88" s="8" t="e">
        <f>WORKDAY(P88,-50,#REF!)</f>
        <v>#REF!</v>
      </c>
    </row>
    <row r="89" spans="1:31" ht="400.15" customHeight="1" x14ac:dyDescent="0.25">
      <c r="A89" s="5" t="s">
        <v>62</v>
      </c>
      <c r="B89" s="5"/>
      <c r="C89" s="15" t="s">
        <v>0</v>
      </c>
      <c r="D89" s="5" t="s">
        <v>420</v>
      </c>
      <c r="E89" s="15" t="s">
        <v>416</v>
      </c>
      <c r="F89" s="16">
        <v>45051</v>
      </c>
      <c r="G89" s="15" t="s">
        <v>417</v>
      </c>
      <c r="H89" s="15" t="s">
        <v>412</v>
      </c>
      <c r="I89" s="15" t="s">
        <v>360</v>
      </c>
      <c r="J89" s="5">
        <v>1</v>
      </c>
      <c r="K89" s="15" t="s">
        <v>421</v>
      </c>
      <c r="L89" s="5" t="s">
        <v>179</v>
      </c>
      <c r="M89" s="15" t="s">
        <v>413</v>
      </c>
      <c r="N89" s="22" t="s">
        <v>422</v>
      </c>
      <c r="O89" s="16">
        <v>45051</v>
      </c>
      <c r="P89" s="16">
        <v>45107</v>
      </c>
      <c r="Q89" s="5" t="s">
        <v>194</v>
      </c>
      <c r="R89" s="32" t="s">
        <v>571</v>
      </c>
      <c r="S89" s="32" t="s">
        <v>608</v>
      </c>
      <c r="T89" s="35" t="s">
        <v>737</v>
      </c>
      <c r="U89" s="18"/>
      <c r="V89" s="4">
        <v>1</v>
      </c>
      <c r="W89" s="5" t="s">
        <v>1</v>
      </c>
      <c r="X89" s="5" t="s">
        <v>644</v>
      </c>
      <c r="Y89" s="6">
        <v>1</v>
      </c>
      <c r="Z89" s="6">
        <v>0</v>
      </c>
      <c r="AA89" s="6"/>
      <c r="AB89" s="5">
        <f t="shared" si="3"/>
        <v>2023</v>
      </c>
      <c r="AC89" s="7" t="e">
        <f ca="1">NETWORKDAYS(P89,TODAY(),#REF!)</f>
        <v>#REF!</v>
      </c>
      <c r="AD89" s="7" t="e">
        <f t="shared" ca="1" si="4"/>
        <v>#REF!</v>
      </c>
      <c r="AE89" s="8" t="e">
        <f>WORKDAY(P89,-50,#REF!)</f>
        <v>#REF!</v>
      </c>
    </row>
    <row r="90" spans="1:31" ht="400.15" customHeight="1" x14ac:dyDescent="0.25">
      <c r="A90" s="5" t="s">
        <v>62</v>
      </c>
      <c r="B90" s="5"/>
      <c r="C90" s="15" t="s">
        <v>350</v>
      </c>
      <c r="D90" s="5" t="s">
        <v>423</v>
      </c>
      <c r="E90" s="15" t="s">
        <v>424</v>
      </c>
      <c r="F90" s="16">
        <v>45033</v>
      </c>
      <c r="G90" s="15" t="s">
        <v>100</v>
      </c>
      <c r="H90" s="15" t="s">
        <v>425</v>
      </c>
      <c r="I90" s="15" t="s">
        <v>360</v>
      </c>
      <c r="J90" s="5">
        <v>1</v>
      </c>
      <c r="K90" s="15" t="s">
        <v>426</v>
      </c>
      <c r="L90" s="5" t="s">
        <v>565</v>
      </c>
      <c r="M90" s="15" t="s">
        <v>260</v>
      </c>
      <c r="N90" s="17" t="s">
        <v>261</v>
      </c>
      <c r="O90" s="16">
        <v>45047</v>
      </c>
      <c r="P90" s="16">
        <v>45473</v>
      </c>
      <c r="Q90" s="5" t="s">
        <v>301</v>
      </c>
      <c r="R90" s="5" t="s">
        <v>566</v>
      </c>
      <c r="S90" s="5" t="s">
        <v>608</v>
      </c>
      <c r="T90" s="35" t="s">
        <v>738</v>
      </c>
      <c r="U90" s="18"/>
      <c r="V90" s="4">
        <v>0.2</v>
      </c>
      <c r="W90" s="5" t="s">
        <v>10</v>
      </c>
      <c r="X90" s="5" t="s">
        <v>587</v>
      </c>
      <c r="Y90" s="6"/>
      <c r="Z90" s="6"/>
      <c r="AA90" s="6"/>
      <c r="AB90" s="5">
        <f t="shared" si="3"/>
        <v>2023</v>
      </c>
      <c r="AC90" s="7" t="e">
        <f ca="1">NETWORKDAYS(P90,TODAY(),#REF!)</f>
        <v>#REF!</v>
      </c>
      <c r="AD90" s="7" t="e">
        <f t="shared" ca="1" si="4"/>
        <v>#REF!</v>
      </c>
      <c r="AE90" s="8" t="e">
        <f>WORKDAY(P90,-50,#REF!)</f>
        <v>#REF!</v>
      </c>
    </row>
    <row r="91" spans="1:31" ht="400.15" customHeight="1" x14ac:dyDescent="0.25">
      <c r="A91" s="5" t="s">
        <v>62</v>
      </c>
      <c r="B91" s="5"/>
      <c r="C91" s="15" t="s">
        <v>350</v>
      </c>
      <c r="D91" s="5" t="s">
        <v>427</v>
      </c>
      <c r="E91" s="15" t="s">
        <v>424</v>
      </c>
      <c r="F91" s="16">
        <v>45033</v>
      </c>
      <c r="G91" s="15" t="s">
        <v>100</v>
      </c>
      <c r="H91" s="15" t="s">
        <v>428</v>
      </c>
      <c r="I91" s="15" t="s">
        <v>360</v>
      </c>
      <c r="J91" s="5">
        <v>1</v>
      </c>
      <c r="K91" s="15" t="s">
        <v>429</v>
      </c>
      <c r="L91" s="5" t="s">
        <v>565</v>
      </c>
      <c r="M91" s="15" t="s">
        <v>430</v>
      </c>
      <c r="N91" s="21" t="s">
        <v>264</v>
      </c>
      <c r="O91" s="16">
        <v>45047</v>
      </c>
      <c r="P91" s="16">
        <v>45291</v>
      </c>
      <c r="Q91" s="5" t="s">
        <v>301</v>
      </c>
      <c r="R91" s="5" t="s">
        <v>566</v>
      </c>
      <c r="S91" s="5" t="s">
        <v>608</v>
      </c>
      <c r="T91" s="35" t="s">
        <v>739</v>
      </c>
      <c r="U91" s="18"/>
      <c r="V91" s="4">
        <v>1</v>
      </c>
      <c r="W91" s="5" t="s">
        <v>1</v>
      </c>
      <c r="X91" s="5" t="s">
        <v>587</v>
      </c>
      <c r="Y91" s="6">
        <v>1</v>
      </c>
      <c r="Z91" s="6">
        <v>1</v>
      </c>
      <c r="AA91" s="6">
        <v>1</v>
      </c>
      <c r="AB91" s="5">
        <f t="shared" si="3"/>
        <v>2023</v>
      </c>
      <c r="AC91" s="7" t="e">
        <f ca="1">NETWORKDAYS(P91,TODAY(),#REF!)</f>
        <v>#REF!</v>
      </c>
      <c r="AD91" s="7" t="e">
        <f t="shared" ca="1" si="4"/>
        <v>#REF!</v>
      </c>
      <c r="AE91" s="8" t="e">
        <f>WORKDAY(P91,-50,#REF!)</f>
        <v>#REF!</v>
      </c>
    </row>
    <row r="92" spans="1:31" ht="400.15" customHeight="1" x14ac:dyDescent="0.25">
      <c r="A92" s="5" t="s">
        <v>62</v>
      </c>
      <c r="B92" s="5"/>
      <c r="C92" s="15" t="s">
        <v>350</v>
      </c>
      <c r="D92" s="5" t="s">
        <v>431</v>
      </c>
      <c r="E92" s="15" t="s">
        <v>424</v>
      </c>
      <c r="F92" s="16">
        <v>45033</v>
      </c>
      <c r="G92" s="15" t="s">
        <v>100</v>
      </c>
      <c r="H92" s="15" t="s">
        <v>425</v>
      </c>
      <c r="I92" s="15" t="s">
        <v>360</v>
      </c>
      <c r="J92" s="5">
        <v>1</v>
      </c>
      <c r="K92" s="15" t="s">
        <v>432</v>
      </c>
      <c r="L92" s="5" t="s">
        <v>565</v>
      </c>
      <c r="M92" s="15" t="s">
        <v>433</v>
      </c>
      <c r="N92" s="17" t="s">
        <v>434</v>
      </c>
      <c r="O92" s="16">
        <v>45047</v>
      </c>
      <c r="P92" s="16">
        <v>45657</v>
      </c>
      <c r="Q92" s="5" t="s">
        <v>301</v>
      </c>
      <c r="R92" s="5" t="s">
        <v>566</v>
      </c>
      <c r="S92" s="5" t="s">
        <v>608</v>
      </c>
      <c r="T92" s="35" t="s">
        <v>740</v>
      </c>
      <c r="U92" s="18"/>
      <c r="V92" s="4">
        <v>0</v>
      </c>
      <c r="W92" s="5" t="s">
        <v>609</v>
      </c>
      <c r="X92" s="5" t="s">
        <v>587</v>
      </c>
      <c r="Y92" s="6"/>
      <c r="Z92" s="6"/>
      <c r="AA92" s="6"/>
      <c r="AB92" s="5">
        <f t="shared" si="3"/>
        <v>2023</v>
      </c>
      <c r="AC92" s="7" t="e">
        <f ca="1">NETWORKDAYS(P92,TODAY(),#REF!)</f>
        <v>#REF!</v>
      </c>
      <c r="AD92" s="7" t="e">
        <f t="shared" ca="1" si="4"/>
        <v>#REF!</v>
      </c>
      <c r="AE92" s="8" t="e">
        <f>WORKDAY(P92,-50,#REF!)</f>
        <v>#REF!</v>
      </c>
    </row>
    <row r="93" spans="1:31" ht="400.15" customHeight="1" x14ac:dyDescent="0.25">
      <c r="A93" s="5" t="s">
        <v>61</v>
      </c>
      <c r="B93" s="5"/>
      <c r="C93" s="15" t="s">
        <v>350</v>
      </c>
      <c r="D93" s="5" t="s">
        <v>435</v>
      </c>
      <c r="E93" s="15" t="s">
        <v>436</v>
      </c>
      <c r="F93" s="16">
        <v>45033</v>
      </c>
      <c r="G93" s="15" t="s">
        <v>437</v>
      </c>
      <c r="H93" s="15" t="s">
        <v>438</v>
      </c>
      <c r="I93" s="15" t="s">
        <v>360</v>
      </c>
      <c r="J93" s="5">
        <v>1</v>
      </c>
      <c r="K93" s="15" t="s">
        <v>439</v>
      </c>
      <c r="L93" s="5" t="s">
        <v>179</v>
      </c>
      <c r="M93" s="15" t="s">
        <v>440</v>
      </c>
      <c r="N93" s="17" t="s">
        <v>441</v>
      </c>
      <c r="O93" s="16">
        <v>45043</v>
      </c>
      <c r="P93" s="16">
        <v>45291</v>
      </c>
      <c r="Q93" s="5" t="s">
        <v>301</v>
      </c>
      <c r="R93" s="5" t="s">
        <v>566</v>
      </c>
      <c r="S93" s="5" t="s">
        <v>608</v>
      </c>
      <c r="T93" s="35" t="s">
        <v>741</v>
      </c>
      <c r="U93" s="38"/>
      <c r="V93" s="4">
        <v>1</v>
      </c>
      <c r="W93" s="5" t="s">
        <v>1</v>
      </c>
      <c r="X93" s="5" t="s">
        <v>587</v>
      </c>
      <c r="Y93" s="6">
        <v>1</v>
      </c>
      <c r="Z93" s="6">
        <v>1</v>
      </c>
      <c r="AA93" s="6">
        <v>1</v>
      </c>
      <c r="AB93" s="5">
        <f t="shared" si="3"/>
        <v>2023</v>
      </c>
      <c r="AC93" s="7" t="e">
        <f ca="1">NETWORKDAYS(P93,TODAY(),#REF!)</f>
        <v>#REF!</v>
      </c>
      <c r="AD93" s="7" t="e">
        <f t="shared" ca="1" si="4"/>
        <v>#REF!</v>
      </c>
      <c r="AE93" s="8" t="e">
        <f>WORKDAY(P93,-50,#REF!)</f>
        <v>#REF!</v>
      </c>
    </row>
    <row r="94" spans="1:31" ht="400.15" customHeight="1" x14ac:dyDescent="0.25">
      <c r="A94" s="5" t="s">
        <v>61</v>
      </c>
      <c r="B94" s="5"/>
      <c r="C94" s="15" t="s">
        <v>350</v>
      </c>
      <c r="D94" s="5" t="s">
        <v>442</v>
      </c>
      <c r="E94" s="15" t="s">
        <v>436</v>
      </c>
      <c r="F94" s="16">
        <v>45033</v>
      </c>
      <c r="G94" s="15" t="s">
        <v>443</v>
      </c>
      <c r="H94" s="15" t="s">
        <v>444</v>
      </c>
      <c r="I94" s="15" t="s">
        <v>360</v>
      </c>
      <c r="J94" s="5">
        <v>1</v>
      </c>
      <c r="K94" s="15" t="s">
        <v>445</v>
      </c>
      <c r="L94" s="5" t="s">
        <v>179</v>
      </c>
      <c r="M94" s="15" t="s">
        <v>446</v>
      </c>
      <c r="N94" s="17" t="s">
        <v>447</v>
      </c>
      <c r="O94" s="16">
        <v>45043</v>
      </c>
      <c r="P94" s="16">
        <v>45291</v>
      </c>
      <c r="Q94" s="5" t="s">
        <v>301</v>
      </c>
      <c r="R94" s="5" t="s">
        <v>566</v>
      </c>
      <c r="S94" s="5" t="s">
        <v>608</v>
      </c>
      <c r="T94" s="35" t="s">
        <v>742</v>
      </c>
      <c r="U94" s="38"/>
      <c r="V94" s="4">
        <v>1</v>
      </c>
      <c r="W94" s="5" t="s">
        <v>1</v>
      </c>
      <c r="X94" s="5" t="s">
        <v>587</v>
      </c>
      <c r="Y94" s="6">
        <v>1</v>
      </c>
      <c r="Z94" s="6">
        <v>1</v>
      </c>
      <c r="AA94" s="6">
        <v>1</v>
      </c>
      <c r="AB94" s="5">
        <f t="shared" si="3"/>
        <v>2023</v>
      </c>
      <c r="AC94" s="7" t="e">
        <f ca="1">NETWORKDAYS(P94,TODAY(),#REF!)</f>
        <v>#REF!</v>
      </c>
      <c r="AD94" s="7" t="e">
        <f t="shared" ca="1" si="4"/>
        <v>#REF!</v>
      </c>
      <c r="AE94" s="8" t="e">
        <f>WORKDAY(P94,-50,#REF!)</f>
        <v>#REF!</v>
      </c>
    </row>
    <row r="95" spans="1:31" ht="400.15" customHeight="1" x14ac:dyDescent="0.25">
      <c r="A95" s="5" t="s">
        <v>61</v>
      </c>
      <c r="B95" s="5"/>
      <c r="C95" s="15" t="s">
        <v>350</v>
      </c>
      <c r="D95" s="5" t="s">
        <v>448</v>
      </c>
      <c r="E95" s="15" t="s">
        <v>436</v>
      </c>
      <c r="F95" s="16">
        <v>45033</v>
      </c>
      <c r="G95" s="15" t="s">
        <v>443</v>
      </c>
      <c r="H95" s="15" t="s">
        <v>444</v>
      </c>
      <c r="I95" s="15" t="s">
        <v>360</v>
      </c>
      <c r="J95" s="5">
        <v>1</v>
      </c>
      <c r="K95" s="15" t="s">
        <v>449</v>
      </c>
      <c r="L95" s="5" t="s">
        <v>179</v>
      </c>
      <c r="M95" s="15" t="s">
        <v>450</v>
      </c>
      <c r="N95" s="21" t="s">
        <v>451</v>
      </c>
      <c r="O95" s="16">
        <v>45043</v>
      </c>
      <c r="P95" s="16">
        <v>45107</v>
      </c>
      <c r="Q95" s="5" t="s">
        <v>301</v>
      </c>
      <c r="R95" s="5" t="s">
        <v>566</v>
      </c>
      <c r="S95" s="5" t="s">
        <v>608</v>
      </c>
      <c r="T95" s="35" t="s">
        <v>743</v>
      </c>
      <c r="U95" s="38"/>
      <c r="V95" s="4">
        <v>1</v>
      </c>
      <c r="W95" s="5" t="s">
        <v>1</v>
      </c>
      <c r="X95" s="5" t="s">
        <v>587</v>
      </c>
      <c r="Y95" s="6">
        <v>1</v>
      </c>
      <c r="Z95" s="6">
        <v>1</v>
      </c>
      <c r="AA95" s="6">
        <v>1</v>
      </c>
      <c r="AB95" s="5">
        <f t="shared" si="3"/>
        <v>2023</v>
      </c>
      <c r="AC95" s="7" t="e">
        <f ca="1">NETWORKDAYS(P95,TODAY(),#REF!)</f>
        <v>#REF!</v>
      </c>
      <c r="AD95" s="7" t="e">
        <f t="shared" ca="1" si="4"/>
        <v>#REF!</v>
      </c>
      <c r="AE95" s="8" t="e">
        <f>WORKDAY(P95,-50,#REF!)</f>
        <v>#REF!</v>
      </c>
    </row>
    <row r="96" spans="1:31" ht="400.15" customHeight="1" x14ac:dyDescent="0.25">
      <c r="A96" s="5" t="s">
        <v>62</v>
      </c>
      <c r="B96" s="5" t="s">
        <v>622</v>
      </c>
      <c r="C96" s="15" t="s">
        <v>623</v>
      </c>
      <c r="D96" s="5" t="s">
        <v>452</v>
      </c>
      <c r="E96" s="15" t="s">
        <v>453</v>
      </c>
      <c r="F96" s="16">
        <v>45050</v>
      </c>
      <c r="G96" s="15" t="s">
        <v>593</v>
      </c>
      <c r="H96" s="15" t="s">
        <v>583</v>
      </c>
      <c r="I96" s="15" t="s">
        <v>624</v>
      </c>
      <c r="J96" s="5">
        <v>1</v>
      </c>
      <c r="K96" s="15" t="s">
        <v>454</v>
      </c>
      <c r="L96" s="5" t="s">
        <v>565</v>
      </c>
      <c r="M96" s="15" t="s">
        <v>625</v>
      </c>
      <c r="N96" s="22" t="s">
        <v>463</v>
      </c>
      <c r="O96" s="16">
        <v>45170</v>
      </c>
      <c r="P96" s="16">
        <v>45291</v>
      </c>
      <c r="Q96" s="5" t="s">
        <v>59</v>
      </c>
      <c r="R96" s="5" t="s">
        <v>569</v>
      </c>
      <c r="S96" s="5" t="s">
        <v>608</v>
      </c>
      <c r="T96" s="35" t="s">
        <v>744</v>
      </c>
      <c r="U96" s="39" t="s">
        <v>646</v>
      </c>
      <c r="V96" s="4">
        <v>1</v>
      </c>
      <c r="W96" s="5" t="s">
        <v>1</v>
      </c>
      <c r="X96" s="5" t="s">
        <v>587</v>
      </c>
      <c r="Y96" s="6">
        <v>1</v>
      </c>
      <c r="Z96" s="6">
        <v>1</v>
      </c>
      <c r="AA96" s="6"/>
      <c r="AB96" s="5">
        <f t="shared" si="3"/>
        <v>2023</v>
      </c>
      <c r="AC96" s="7" t="e">
        <f ca="1">NETWORKDAYS(P96,TODAY(),#REF!)</f>
        <v>#REF!</v>
      </c>
      <c r="AD96" s="7" t="e">
        <f t="shared" ca="1" si="4"/>
        <v>#REF!</v>
      </c>
      <c r="AE96" s="8" t="e">
        <f>WORKDAY(P96,-50,#REF!)</f>
        <v>#REF!</v>
      </c>
    </row>
    <row r="97" spans="1:31" ht="400.15" customHeight="1" x14ac:dyDescent="0.25">
      <c r="A97" s="5" t="s">
        <v>62</v>
      </c>
      <c r="B97" s="5" t="s">
        <v>622</v>
      </c>
      <c r="C97" s="15" t="s">
        <v>623</v>
      </c>
      <c r="D97" s="5" t="s">
        <v>452</v>
      </c>
      <c r="E97" s="15" t="s">
        <v>453</v>
      </c>
      <c r="F97" s="16">
        <v>45050</v>
      </c>
      <c r="G97" s="15" t="s">
        <v>593</v>
      </c>
      <c r="H97" s="15" t="s">
        <v>583</v>
      </c>
      <c r="I97" s="15" t="s">
        <v>592</v>
      </c>
      <c r="J97" s="5">
        <v>2</v>
      </c>
      <c r="K97" s="15" t="s">
        <v>626</v>
      </c>
      <c r="L97" s="5" t="s">
        <v>565</v>
      </c>
      <c r="M97" s="15" t="s">
        <v>627</v>
      </c>
      <c r="N97" s="22" t="s">
        <v>628</v>
      </c>
      <c r="O97" s="16">
        <v>45170</v>
      </c>
      <c r="P97" s="16">
        <v>45291</v>
      </c>
      <c r="Q97" s="5" t="s">
        <v>59</v>
      </c>
      <c r="R97" s="5" t="s">
        <v>569</v>
      </c>
      <c r="S97" s="5" t="s">
        <v>608</v>
      </c>
      <c r="T97" s="35" t="s">
        <v>745</v>
      </c>
      <c r="U97" s="38"/>
      <c r="V97" s="4">
        <v>1</v>
      </c>
      <c r="W97" s="5" t="s">
        <v>1</v>
      </c>
      <c r="X97" s="5" t="s">
        <v>587</v>
      </c>
      <c r="Y97" s="27">
        <v>1</v>
      </c>
      <c r="Z97" s="27">
        <v>1</v>
      </c>
      <c r="AA97" s="6"/>
      <c r="AB97" s="5">
        <f t="shared" si="3"/>
        <v>2023</v>
      </c>
      <c r="AC97" s="7" t="e">
        <f ca="1">NETWORKDAYS(P97,TODAY(),#REF!)</f>
        <v>#REF!</v>
      </c>
      <c r="AD97" s="7" t="e">
        <f t="shared" ca="1" si="4"/>
        <v>#REF!</v>
      </c>
      <c r="AE97" s="8" t="e">
        <f>WORKDAY(P97,-50,#REF!)</f>
        <v>#REF!</v>
      </c>
    </row>
    <row r="98" spans="1:31" ht="400.15" customHeight="1" x14ac:dyDescent="0.25">
      <c r="A98" s="5" t="s">
        <v>62</v>
      </c>
      <c r="B98" s="5" t="s">
        <v>622</v>
      </c>
      <c r="C98" s="15" t="s">
        <v>623</v>
      </c>
      <c r="D98" s="5" t="s">
        <v>452</v>
      </c>
      <c r="E98" s="15" t="s">
        <v>453</v>
      </c>
      <c r="F98" s="16">
        <v>45028</v>
      </c>
      <c r="G98" s="15" t="s">
        <v>593</v>
      </c>
      <c r="H98" s="15" t="s">
        <v>583</v>
      </c>
      <c r="I98" s="15" t="s">
        <v>360</v>
      </c>
      <c r="J98" s="5">
        <v>3</v>
      </c>
      <c r="K98" s="15" t="s">
        <v>629</v>
      </c>
      <c r="L98" s="5" t="s">
        <v>565</v>
      </c>
      <c r="M98" s="15" t="s">
        <v>455</v>
      </c>
      <c r="N98" s="17" t="s">
        <v>456</v>
      </c>
      <c r="O98" s="16">
        <v>45170</v>
      </c>
      <c r="P98" s="16">
        <v>45444</v>
      </c>
      <c r="Q98" s="5" t="s">
        <v>59</v>
      </c>
      <c r="R98" s="5" t="s">
        <v>569</v>
      </c>
      <c r="S98" s="5" t="s">
        <v>608</v>
      </c>
      <c r="T98" s="35" t="s">
        <v>746</v>
      </c>
      <c r="U98" s="38"/>
      <c r="V98" s="4">
        <v>1</v>
      </c>
      <c r="W98" s="5" t="s">
        <v>1</v>
      </c>
      <c r="X98" s="5" t="s">
        <v>587</v>
      </c>
      <c r="Y98" s="6">
        <v>1</v>
      </c>
      <c r="Z98" s="6">
        <v>1</v>
      </c>
      <c r="AA98" s="6"/>
      <c r="AB98" s="5">
        <f t="shared" si="3"/>
        <v>2023</v>
      </c>
      <c r="AC98" s="7" t="e">
        <f ca="1">NETWORKDAYS(P98,TODAY(),#REF!)</f>
        <v>#REF!</v>
      </c>
      <c r="AD98" s="7" t="e">
        <f t="shared" ca="1" si="4"/>
        <v>#REF!</v>
      </c>
      <c r="AE98" s="8" t="e">
        <f>WORKDAY(P98,-50,#REF!)</f>
        <v>#REF!</v>
      </c>
    </row>
    <row r="99" spans="1:31" ht="400.15" customHeight="1" x14ac:dyDescent="0.25">
      <c r="A99" s="5" t="s">
        <v>62</v>
      </c>
      <c r="B99" s="5" t="s">
        <v>622</v>
      </c>
      <c r="C99" s="15" t="s">
        <v>623</v>
      </c>
      <c r="D99" s="5" t="s">
        <v>452</v>
      </c>
      <c r="E99" s="15" t="s">
        <v>453</v>
      </c>
      <c r="F99" s="16">
        <v>45050</v>
      </c>
      <c r="G99" s="15" t="s">
        <v>594</v>
      </c>
      <c r="H99" s="15" t="s">
        <v>584</v>
      </c>
      <c r="I99" s="15" t="s">
        <v>592</v>
      </c>
      <c r="J99" s="5">
        <v>2</v>
      </c>
      <c r="K99" s="15" t="s">
        <v>630</v>
      </c>
      <c r="L99" s="5" t="s">
        <v>565</v>
      </c>
      <c r="M99" s="15" t="s">
        <v>631</v>
      </c>
      <c r="N99" s="17" t="s">
        <v>632</v>
      </c>
      <c r="O99" s="16">
        <v>45170</v>
      </c>
      <c r="P99" s="16">
        <v>45260</v>
      </c>
      <c r="Q99" s="5" t="s">
        <v>59</v>
      </c>
      <c r="R99" s="5" t="s">
        <v>569</v>
      </c>
      <c r="S99" s="5" t="s">
        <v>608</v>
      </c>
      <c r="T99" s="35" t="s">
        <v>747</v>
      </c>
      <c r="U99" s="38"/>
      <c r="V99" s="4">
        <v>1</v>
      </c>
      <c r="W99" s="5" t="s">
        <v>1</v>
      </c>
      <c r="X99" s="5" t="s">
        <v>587</v>
      </c>
      <c r="Y99" s="6">
        <v>1</v>
      </c>
      <c r="Z99" s="6">
        <v>1</v>
      </c>
      <c r="AA99" s="6"/>
      <c r="AB99" s="5">
        <f t="shared" si="3"/>
        <v>2023</v>
      </c>
      <c r="AC99" s="7" t="e">
        <f ca="1">NETWORKDAYS(P99,TODAY(),#REF!)</f>
        <v>#REF!</v>
      </c>
      <c r="AD99" s="7" t="e">
        <f t="shared" ca="1" si="4"/>
        <v>#REF!</v>
      </c>
      <c r="AE99" s="8" t="e">
        <f>WORKDAY(P99,-50,#REF!)</f>
        <v>#REF!</v>
      </c>
    </row>
    <row r="100" spans="1:31" ht="400.15" customHeight="1" x14ac:dyDescent="0.25">
      <c r="A100" s="5" t="s">
        <v>62</v>
      </c>
      <c r="B100" s="5" t="s">
        <v>622</v>
      </c>
      <c r="C100" s="15" t="s">
        <v>623</v>
      </c>
      <c r="D100" s="5" t="s">
        <v>452</v>
      </c>
      <c r="E100" s="15" t="s">
        <v>453</v>
      </c>
      <c r="F100" s="16">
        <v>45050</v>
      </c>
      <c r="G100" s="15" t="s">
        <v>594</v>
      </c>
      <c r="H100" s="15" t="s">
        <v>584</v>
      </c>
      <c r="I100" s="15" t="s">
        <v>592</v>
      </c>
      <c r="J100" s="5">
        <v>3</v>
      </c>
      <c r="K100" s="15" t="s">
        <v>633</v>
      </c>
      <c r="L100" s="5" t="s">
        <v>565</v>
      </c>
      <c r="M100" s="15" t="s">
        <v>631</v>
      </c>
      <c r="N100" s="17" t="s">
        <v>634</v>
      </c>
      <c r="O100" s="16">
        <v>45170</v>
      </c>
      <c r="P100" s="16">
        <v>45444</v>
      </c>
      <c r="Q100" s="5" t="s">
        <v>59</v>
      </c>
      <c r="R100" s="5" t="s">
        <v>569</v>
      </c>
      <c r="S100" s="5" t="s">
        <v>608</v>
      </c>
      <c r="T100" s="35" t="s">
        <v>748</v>
      </c>
      <c r="U100" s="38"/>
      <c r="V100" s="4">
        <v>0</v>
      </c>
      <c r="W100" s="5" t="s">
        <v>609</v>
      </c>
      <c r="X100" s="5" t="s">
        <v>587</v>
      </c>
      <c r="Y100" s="6"/>
      <c r="Z100" s="6"/>
      <c r="AA100" s="6"/>
      <c r="AB100" s="5">
        <f t="shared" si="3"/>
        <v>2023</v>
      </c>
      <c r="AC100" s="7" t="e">
        <f ca="1">NETWORKDAYS(P100,TODAY(),#REF!)</f>
        <v>#REF!</v>
      </c>
      <c r="AD100" s="7" t="e">
        <f t="shared" ca="1" si="4"/>
        <v>#REF!</v>
      </c>
      <c r="AE100" s="8" t="e">
        <f>WORKDAY(P100,-50,#REF!)</f>
        <v>#REF!</v>
      </c>
    </row>
    <row r="101" spans="1:31" ht="400.15" customHeight="1" x14ac:dyDescent="0.25">
      <c r="A101" s="5" t="s">
        <v>61</v>
      </c>
      <c r="B101" s="5"/>
      <c r="C101" s="15" t="s">
        <v>350</v>
      </c>
      <c r="D101" s="5" t="s">
        <v>457</v>
      </c>
      <c r="E101" s="15" t="s">
        <v>458</v>
      </c>
      <c r="F101" s="16">
        <v>45050</v>
      </c>
      <c r="G101" s="15" t="s">
        <v>459</v>
      </c>
      <c r="H101" s="15" t="s">
        <v>460</v>
      </c>
      <c r="I101" s="15" t="s">
        <v>360</v>
      </c>
      <c r="J101" s="5">
        <v>1</v>
      </c>
      <c r="K101" s="15" t="s">
        <v>635</v>
      </c>
      <c r="L101" s="5" t="s">
        <v>179</v>
      </c>
      <c r="M101" s="15" t="s">
        <v>461</v>
      </c>
      <c r="N101" s="17" t="s">
        <v>462</v>
      </c>
      <c r="O101" s="16">
        <v>45061</v>
      </c>
      <c r="P101" s="16">
        <v>45168</v>
      </c>
      <c r="Q101" s="5" t="s">
        <v>59</v>
      </c>
      <c r="R101" s="5" t="s">
        <v>569</v>
      </c>
      <c r="S101" s="5" t="s">
        <v>608</v>
      </c>
      <c r="T101" s="35" t="s">
        <v>749</v>
      </c>
      <c r="U101" s="38"/>
      <c r="V101" s="4">
        <v>1</v>
      </c>
      <c r="W101" s="5" t="s">
        <v>1</v>
      </c>
      <c r="X101" s="5" t="s">
        <v>587</v>
      </c>
      <c r="Y101" s="6">
        <v>1</v>
      </c>
      <c r="Z101" s="6">
        <v>1</v>
      </c>
      <c r="AA101" s="6"/>
      <c r="AB101" s="5">
        <f t="shared" si="3"/>
        <v>2023</v>
      </c>
      <c r="AC101" s="7" t="e">
        <f ca="1">NETWORKDAYS(P101,TODAY(),#REF!)</f>
        <v>#REF!</v>
      </c>
      <c r="AD101" s="7" t="e">
        <f t="shared" ca="1" si="4"/>
        <v>#REF!</v>
      </c>
      <c r="AE101" s="8" t="e">
        <f>WORKDAY(P101,-50,#REF!)</f>
        <v>#REF!</v>
      </c>
    </row>
    <row r="102" spans="1:31" ht="400.15" customHeight="1" x14ac:dyDescent="0.25">
      <c r="A102" s="5" t="s">
        <v>61</v>
      </c>
      <c r="B102" s="5"/>
      <c r="C102" s="15" t="s">
        <v>350</v>
      </c>
      <c r="D102" s="5" t="s">
        <v>457</v>
      </c>
      <c r="E102" s="15" t="s">
        <v>458</v>
      </c>
      <c r="F102" s="16">
        <v>45050</v>
      </c>
      <c r="G102" s="15" t="s">
        <v>459</v>
      </c>
      <c r="H102" s="15" t="s">
        <v>460</v>
      </c>
      <c r="I102" s="15" t="s">
        <v>360</v>
      </c>
      <c r="J102" s="5">
        <v>2</v>
      </c>
      <c r="K102" s="15" t="s">
        <v>636</v>
      </c>
      <c r="L102" s="5" t="s">
        <v>179</v>
      </c>
      <c r="M102" s="15" t="s">
        <v>461</v>
      </c>
      <c r="N102" s="22" t="s">
        <v>463</v>
      </c>
      <c r="O102" s="16">
        <v>45061</v>
      </c>
      <c r="P102" s="16">
        <v>45168</v>
      </c>
      <c r="Q102" s="5" t="s">
        <v>59</v>
      </c>
      <c r="R102" s="32" t="s">
        <v>569</v>
      </c>
      <c r="S102" s="32" t="s">
        <v>608</v>
      </c>
      <c r="T102" s="35" t="s">
        <v>749</v>
      </c>
      <c r="U102" s="38"/>
      <c r="V102" s="4">
        <v>1</v>
      </c>
      <c r="W102" s="5" t="s">
        <v>1</v>
      </c>
      <c r="X102" s="5" t="s">
        <v>587</v>
      </c>
      <c r="Y102" s="6">
        <v>1</v>
      </c>
      <c r="Z102" s="6">
        <v>1</v>
      </c>
      <c r="AA102" s="6"/>
      <c r="AB102" s="5">
        <f t="shared" si="3"/>
        <v>2023</v>
      </c>
      <c r="AC102" s="7" t="e">
        <f ca="1">NETWORKDAYS(P102,TODAY(),#REF!)</f>
        <v>#REF!</v>
      </c>
      <c r="AD102" s="7" t="e">
        <f t="shared" ca="1" si="4"/>
        <v>#REF!</v>
      </c>
      <c r="AE102" s="8" t="e">
        <f>WORKDAY(P102,-50,#REF!)</f>
        <v>#REF!</v>
      </c>
    </row>
    <row r="103" spans="1:31" ht="400.15" customHeight="1" x14ac:dyDescent="0.25">
      <c r="A103" s="5" t="s">
        <v>61</v>
      </c>
      <c r="B103" s="5"/>
      <c r="C103" s="15" t="s">
        <v>350</v>
      </c>
      <c r="D103" s="5" t="s">
        <v>457</v>
      </c>
      <c r="E103" s="15" t="s">
        <v>458</v>
      </c>
      <c r="F103" s="16">
        <v>45050</v>
      </c>
      <c r="G103" s="15" t="s">
        <v>459</v>
      </c>
      <c r="H103" s="15" t="s">
        <v>460</v>
      </c>
      <c r="I103" s="15" t="s">
        <v>360</v>
      </c>
      <c r="J103" s="5">
        <v>3</v>
      </c>
      <c r="K103" s="15" t="s">
        <v>637</v>
      </c>
      <c r="L103" s="5" t="s">
        <v>179</v>
      </c>
      <c r="M103" s="15" t="s">
        <v>461</v>
      </c>
      <c r="N103" s="24" t="s">
        <v>463</v>
      </c>
      <c r="O103" s="16">
        <v>45061</v>
      </c>
      <c r="P103" s="16">
        <v>45168</v>
      </c>
      <c r="Q103" s="5" t="s">
        <v>59</v>
      </c>
      <c r="R103" s="32" t="s">
        <v>569</v>
      </c>
      <c r="S103" s="32" t="s">
        <v>608</v>
      </c>
      <c r="T103" s="35" t="s">
        <v>750</v>
      </c>
      <c r="U103" s="38"/>
      <c r="V103" s="4">
        <v>1</v>
      </c>
      <c r="W103" s="5" t="s">
        <v>1</v>
      </c>
      <c r="X103" s="5" t="s">
        <v>587</v>
      </c>
      <c r="Y103" s="6">
        <v>1</v>
      </c>
      <c r="Z103" s="6">
        <v>1</v>
      </c>
      <c r="AA103" s="6"/>
      <c r="AB103" s="5">
        <f t="shared" si="3"/>
        <v>2023</v>
      </c>
      <c r="AC103" s="7" t="e">
        <f ca="1">NETWORKDAYS(P103,TODAY(),#REF!)</f>
        <v>#REF!</v>
      </c>
      <c r="AD103" s="7" t="e">
        <f t="shared" ca="1" si="4"/>
        <v>#REF!</v>
      </c>
      <c r="AE103" s="8" t="e">
        <f>WORKDAY(P103,-50,#REF!)</f>
        <v>#REF!</v>
      </c>
    </row>
    <row r="104" spans="1:31" ht="400.15" customHeight="1" x14ac:dyDescent="0.25">
      <c r="A104" s="5" t="s">
        <v>61</v>
      </c>
      <c r="B104" s="5"/>
      <c r="C104" s="15" t="s">
        <v>350</v>
      </c>
      <c r="D104" s="5" t="s">
        <v>464</v>
      </c>
      <c r="E104" s="15" t="s">
        <v>465</v>
      </c>
      <c r="F104" s="16">
        <v>45050</v>
      </c>
      <c r="G104" s="15" t="s">
        <v>466</v>
      </c>
      <c r="H104" s="15" t="s">
        <v>467</v>
      </c>
      <c r="I104" s="15" t="s">
        <v>360</v>
      </c>
      <c r="J104" s="5">
        <v>1</v>
      </c>
      <c r="K104" s="15" t="s">
        <v>468</v>
      </c>
      <c r="L104" s="5" t="s">
        <v>179</v>
      </c>
      <c r="M104" s="15" t="s">
        <v>469</v>
      </c>
      <c r="N104" s="24" t="s">
        <v>470</v>
      </c>
      <c r="O104" s="16">
        <v>45061</v>
      </c>
      <c r="P104" s="16">
        <v>45168</v>
      </c>
      <c r="Q104" s="5" t="s">
        <v>59</v>
      </c>
      <c r="R104" s="32" t="s">
        <v>569</v>
      </c>
      <c r="S104" s="32" t="s">
        <v>608</v>
      </c>
      <c r="T104" s="35" t="s">
        <v>751</v>
      </c>
      <c r="U104" s="38"/>
      <c r="V104" s="4">
        <v>1</v>
      </c>
      <c r="W104" s="5" t="s">
        <v>1</v>
      </c>
      <c r="X104" s="5" t="s">
        <v>587</v>
      </c>
      <c r="Y104" s="6">
        <v>1</v>
      </c>
      <c r="Z104" s="6">
        <v>1</v>
      </c>
      <c r="AA104" s="6"/>
      <c r="AB104" s="5">
        <f t="shared" si="3"/>
        <v>2023</v>
      </c>
      <c r="AC104" s="7" t="e">
        <f ca="1">NETWORKDAYS(P104,TODAY(),#REF!)</f>
        <v>#REF!</v>
      </c>
      <c r="AD104" s="7" t="e">
        <f t="shared" ca="1" si="4"/>
        <v>#REF!</v>
      </c>
      <c r="AE104" s="8" t="e">
        <f>WORKDAY(P104,-50,#REF!)</f>
        <v>#REF!</v>
      </c>
    </row>
    <row r="105" spans="1:31" ht="400.15" customHeight="1" x14ac:dyDescent="0.25">
      <c r="A105" s="5" t="s">
        <v>62</v>
      </c>
      <c r="B105" s="5"/>
      <c r="C105" s="15" t="s">
        <v>350</v>
      </c>
      <c r="D105" s="5" t="s">
        <v>471</v>
      </c>
      <c r="E105" s="15" t="s">
        <v>472</v>
      </c>
      <c r="F105" s="16">
        <v>45058</v>
      </c>
      <c r="G105" s="15" t="s">
        <v>4</v>
      </c>
      <c r="H105" s="15" t="s">
        <v>473</v>
      </c>
      <c r="I105" s="15" t="s">
        <v>360</v>
      </c>
      <c r="J105" s="5">
        <v>1</v>
      </c>
      <c r="K105" s="15" t="s">
        <v>474</v>
      </c>
      <c r="L105" s="5" t="s">
        <v>565</v>
      </c>
      <c r="M105" s="15" t="s">
        <v>475</v>
      </c>
      <c r="N105" s="24" t="s">
        <v>476</v>
      </c>
      <c r="O105" s="16">
        <v>45040</v>
      </c>
      <c r="P105" s="16">
        <v>45107</v>
      </c>
      <c r="Q105" s="5" t="s">
        <v>11</v>
      </c>
      <c r="R105" s="32" t="s">
        <v>570</v>
      </c>
      <c r="S105" s="32" t="s">
        <v>608</v>
      </c>
      <c r="T105" s="35" t="s">
        <v>752</v>
      </c>
      <c r="U105" s="38"/>
      <c r="V105" s="4">
        <v>1</v>
      </c>
      <c r="W105" s="5" t="s">
        <v>1</v>
      </c>
      <c r="X105" s="5" t="s">
        <v>644</v>
      </c>
      <c r="Y105" s="6">
        <v>1</v>
      </c>
      <c r="Z105" s="6">
        <v>0</v>
      </c>
      <c r="AA105" s="6"/>
      <c r="AB105" s="5">
        <f t="shared" si="3"/>
        <v>2023</v>
      </c>
      <c r="AC105" s="7" t="e">
        <f ca="1">NETWORKDAYS(P105,TODAY(),#REF!)</f>
        <v>#REF!</v>
      </c>
      <c r="AD105" s="7" t="e">
        <f t="shared" ca="1" si="4"/>
        <v>#REF!</v>
      </c>
      <c r="AE105" s="8" t="e">
        <f>WORKDAY(P105,-50,#REF!)</f>
        <v>#REF!</v>
      </c>
    </row>
    <row r="106" spans="1:31" ht="400.15" customHeight="1" x14ac:dyDescent="0.25">
      <c r="A106" s="5" t="s">
        <v>62</v>
      </c>
      <c r="B106" s="5"/>
      <c r="C106" s="15" t="s">
        <v>350</v>
      </c>
      <c r="D106" s="5" t="s">
        <v>477</v>
      </c>
      <c r="E106" s="15" t="s">
        <v>478</v>
      </c>
      <c r="F106" s="16">
        <v>45057</v>
      </c>
      <c r="G106" s="15" t="s">
        <v>479</v>
      </c>
      <c r="H106" s="15" t="s">
        <v>480</v>
      </c>
      <c r="I106" s="15" t="s">
        <v>360</v>
      </c>
      <c r="J106" s="5">
        <v>1</v>
      </c>
      <c r="K106" s="15" t="s">
        <v>481</v>
      </c>
      <c r="L106" s="5" t="s">
        <v>565</v>
      </c>
      <c r="M106" s="15" t="s">
        <v>482</v>
      </c>
      <c r="N106" s="24" t="s">
        <v>483</v>
      </c>
      <c r="O106" s="16">
        <v>45056</v>
      </c>
      <c r="P106" s="16">
        <v>45148</v>
      </c>
      <c r="Q106" s="5" t="s">
        <v>186</v>
      </c>
      <c r="R106" s="32" t="s">
        <v>567</v>
      </c>
      <c r="S106" s="32" t="s">
        <v>608</v>
      </c>
      <c r="T106" s="35" t="s">
        <v>753</v>
      </c>
      <c r="U106" s="38"/>
      <c r="V106" s="4">
        <v>1</v>
      </c>
      <c r="W106" s="5" t="s">
        <v>1</v>
      </c>
      <c r="X106" s="5" t="s">
        <v>587</v>
      </c>
      <c r="Y106" s="6">
        <v>1</v>
      </c>
      <c r="Z106" s="6">
        <v>1</v>
      </c>
      <c r="AA106" s="6"/>
      <c r="AB106" s="5">
        <f t="shared" si="3"/>
        <v>2023</v>
      </c>
      <c r="AC106" s="7" t="e">
        <f ca="1">NETWORKDAYS(P106,TODAY(),#REF!)</f>
        <v>#REF!</v>
      </c>
      <c r="AD106" s="7" t="e">
        <f t="shared" ca="1" si="4"/>
        <v>#REF!</v>
      </c>
      <c r="AE106" s="8" t="e">
        <f>WORKDAY(P106,-50,#REF!)</f>
        <v>#REF!</v>
      </c>
    </row>
    <row r="107" spans="1:31" ht="400.15" customHeight="1" x14ac:dyDescent="0.25">
      <c r="A107" s="5" t="s">
        <v>62</v>
      </c>
      <c r="B107" s="5"/>
      <c r="C107" s="15" t="s">
        <v>350</v>
      </c>
      <c r="D107" s="5" t="s">
        <v>484</v>
      </c>
      <c r="E107" s="15" t="s">
        <v>485</v>
      </c>
      <c r="F107" s="16">
        <v>45058</v>
      </c>
      <c r="G107" s="15" t="s">
        <v>486</v>
      </c>
      <c r="H107" s="15" t="s">
        <v>487</v>
      </c>
      <c r="I107" s="15" t="s">
        <v>360</v>
      </c>
      <c r="J107" s="5">
        <v>1</v>
      </c>
      <c r="K107" s="15" t="s">
        <v>488</v>
      </c>
      <c r="L107" s="5" t="s">
        <v>565</v>
      </c>
      <c r="M107" s="15" t="s">
        <v>489</v>
      </c>
      <c r="N107" s="24" t="s">
        <v>490</v>
      </c>
      <c r="O107" s="16">
        <v>45056</v>
      </c>
      <c r="P107" s="16">
        <v>45087</v>
      </c>
      <c r="Q107" s="5" t="s">
        <v>186</v>
      </c>
      <c r="R107" s="32" t="s">
        <v>567</v>
      </c>
      <c r="S107" s="32" t="s">
        <v>608</v>
      </c>
      <c r="T107" s="35" t="s">
        <v>754</v>
      </c>
      <c r="U107" s="38"/>
      <c r="V107" s="4">
        <v>1</v>
      </c>
      <c r="W107" s="5" t="s">
        <v>1</v>
      </c>
      <c r="X107" s="5" t="s">
        <v>587</v>
      </c>
      <c r="Y107" s="6">
        <v>1</v>
      </c>
      <c r="Z107" s="6">
        <v>1</v>
      </c>
      <c r="AA107" s="6"/>
      <c r="AB107" s="5">
        <f t="shared" si="3"/>
        <v>2023</v>
      </c>
      <c r="AC107" s="7" t="e">
        <f ca="1">NETWORKDAYS(P107,TODAY(),#REF!)</f>
        <v>#REF!</v>
      </c>
      <c r="AD107" s="7" t="e">
        <f t="shared" ca="1" si="4"/>
        <v>#REF!</v>
      </c>
      <c r="AE107" s="8" t="e">
        <f>WORKDAY(P107,-50,#REF!)</f>
        <v>#REF!</v>
      </c>
    </row>
    <row r="108" spans="1:31" ht="400.15" customHeight="1" x14ac:dyDescent="0.25">
      <c r="A108" s="5" t="s">
        <v>62</v>
      </c>
      <c r="B108" s="5"/>
      <c r="C108" s="15" t="s">
        <v>350</v>
      </c>
      <c r="D108" s="5" t="s">
        <v>491</v>
      </c>
      <c r="E108" s="15" t="s">
        <v>492</v>
      </c>
      <c r="F108" s="16">
        <v>45051</v>
      </c>
      <c r="G108" s="15" t="s">
        <v>493</v>
      </c>
      <c r="H108" s="15" t="s">
        <v>494</v>
      </c>
      <c r="I108" s="15" t="s">
        <v>360</v>
      </c>
      <c r="J108" s="5">
        <v>1</v>
      </c>
      <c r="K108" s="15" t="s">
        <v>495</v>
      </c>
      <c r="L108" s="5" t="s">
        <v>179</v>
      </c>
      <c r="M108" s="15" t="s">
        <v>496</v>
      </c>
      <c r="N108" s="24" t="s">
        <v>497</v>
      </c>
      <c r="O108" s="16">
        <v>45026</v>
      </c>
      <c r="P108" s="16">
        <v>45107</v>
      </c>
      <c r="Q108" s="5" t="s">
        <v>186</v>
      </c>
      <c r="R108" s="32" t="s">
        <v>567</v>
      </c>
      <c r="S108" s="32" t="s">
        <v>608</v>
      </c>
      <c r="T108" s="35" t="s">
        <v>755</v>
      </c>
      <c r="U108" s="38"/>
      <c r="V108" s="4">
        <v>1</v>
      </c>
      <c r="W108" s="5" t="s">
        <v>1</v>
      </c>
      <c r="X108" s="5" t="s">
        <v>587</v>
      </c>
      <c r="Y108" s="6">
        <v>1</v>
      </c>
      <c r="Z108" s="6">
        <v>1</v>
      </c>
      <c r="AA108" s="6"/>
      <c r="AB108" s="5">
        <f t="shared" si="3"/>
        <v>2023</v>
      </c>
      <c r="AC108" s="7" t="e">
        <f ca="1">NETWORKDAYS(P108,TODAY(),#REF!)</f>
        <v>#REF!</v>
      </c>
      <c r="AD108" s="7" t="e">
        <f t="shared" ca="1" si="4"/>
        <v>#REF!</v>
      </c>
      <c r="AE108" s="8" t="e">
        <f>WORKDAY(P108,-50,#REF!)</f>
        <v>#REF!</v>
      </c>
    </row>
    <row r="109" spans="1:31" ht="400.15" customHeight="1" x14ac:dyDescent="0.25">
      <c r="A109" s="5" t="s">
        <v>61</v>
      </c>
      <c r="B109" s="5"/>
      <c r="C109" s="15" t="s">
        <v>350</v>
      </c>
      <c r="D109" s="5" t="s">
        <v>498</v>
      </c>
      <c r="E109" s="15" t="s">
        <v>499</v>
      </c>
      <c r="F109" s="16">
        <v>45053</v>
      </c>
      <c r="G109" s="15" t="s">
        <v>500</v>
      </c>
      <c r="H109" s="15" t="s">
        <v>501</v>
      </c>
      <c r="I109" s="15" t="s">
        <v>360</v>
      </c>
      <c r="J109" s="5">
        <v>1</v>
      </c>
      <c r="K109" s="15" t="s">
        <v>502</v>
      </c>
      <c r="L109" s="5" t="s">
        <v>179</v>
      </c>
      <c r="M109" s="15" t="s">
        <v>503</v>
      </c>
      <c r="N109" s="24" t="s">
        <v>504</v>
      </c>
      <c r="O109" s="16">
        <v>45047</v>
      </c>
      <c r="P109" s="16">
        <v>45291</v>
      </c>
      <c r="Q109" s="5" t="s">
        <v>186</v>
      </c>
      <c r="R109" s="32" t="s">
        <v>567</v>
      </c>
      <c r="S109" s="32" t="s">
        <v>608</v>
      </c>
      <c r="T109" s="35" t="s">
        <v>756</v>
      </c>
      <c r="U109" s="38"/>
      <c r="V109" s="4">
        <v>1</v>
      </c>
      <c r="W109" s="5" t="s">
        <v>1</v>
      </c>
      <c r="X109" s="5" t="s">
        <v>587</v>
      </c>
      <c r="Y109" s="6">
        <v>1</v>
      </c>
      <c r="Z109" s="6">
        <v>1</v>
      </c>
      <c r="AA109" s="6"/>
      <c r="AB109" s="5">
        <f t="shared" si="3"/>
        <v>2023</v>
      </c>
      <c r="AC109" s="7" t="e">
        <f ca="1">NETWORKDAYS(P109,TODAY(),#REF!)</f>
        <v>#REF!</v>
      </c>
      <c r="AD109" s="7" t="e">
        <f t="shared" ca="1" si="4"/>
        <v>#REF!</v>
      </c>
      <c r="AE109" s="8" t="e">
        <f>WORKDAY(P109,-50,#REF!)</f>
        <v>#REF!</v>
      </c>
    </row>
    <row r="110" spans="1:31" ht="400.15" customHeight="1" x14ac:dyDescent="0.25">
      <c r="A110" s="5" t="s">
        <v>61</v>
      </c>
      <c r="B110" s="5"/>
      <c r="C110" s="15" t="s">
        <v>350</v>
      </c>
      <c r="D110" s="5" t="s">
        <v>505</v>
      </c>
      <c r="E110" s="15" t="s">
        <v>506</v>
      </c>
      <c r="F110" s="16">
        <v>45054</v>
      </c>
      <c r="G110" s="15" t="s">
        <v>507</v>
      </c>
      <c r="H110" s="15" t="s">
        <v>508</v>
      </c>
      <c r="I110" s="15" t="s">
        <v>360</v>
      </c>
      <c r="J110" s="5">
        <v>1</v>
      </c>
      <c r="K110" s="15" t="s">
        <v>509</v>
      </c>
      <c r="L110" s="5" t="s">
        <v>565</v>
      </c>
      <c r="M110" s="15" t="s">
        <v>510</v>
      </c>
      <c r="N110" s="17" t="s">
        <v>511</v>
      </c>
      <c r="O110" s="16">
        <v>45019</v>
      </c>
      <c r="P110" s="16">
        <v>45291</v>
      </c>
      <c r="Q110" s="5" t="s">
        <v>186</v>
      </c>
      <c r="R110" s="32" t="s">
        <v>567</v>
      </c>
      <c r="S110" s="32" t="s">
        <v>608</v>
      </c>
      <c r="T110" s="35" t="s">
        <v>757</v>
      </c>
      <c r="U110" s="38"/>
      <c r="V110" s="4">
        <v>1</v>
      </c>
      <c r="W110" s="5" t="s">
        <v>1</v>
      </c>
      <c r="X110" s="5" t="s">
        <v>587</v>
      </c>
      <c r="Y110" s="6">
        <v>1</v>
      </c>
      <c r="Z110" s="6">
        <v>1</v>
      </c>
      <c r="AA110" s="6"/>
      <c r="AB110" s="5">
        <f t="shared" si="3"/>
        <v>2023</v>
      </c>
      <c r="AC110" s="7" t="e">
        <f ca="1">NETWORKDAYS(P110,TODAY(),#REF!)</f>
        <v>#REF!</v>
      </c>
      <c r="AD110" s="7" t="e">
        <f t="shared" ca="1" si="4"/>
        <v>#REF!</v>
      </c>
      <c r="AE110" s="8" t="e">
        <f>WORKDAY(P110,-50,#REF!)</f>
        <v>#REF!</v>
      </c>
    </row>
    <row r="111" spans="1:31" ht="400.15" customHeight="1" x14ac:dyDescent="0.25">
      <c r="A111" s="5" t="s">
        <v>62</v>
      </c>
      <c r="B111" s="5"/>
      <c r="C111" s="15" t="s">
        <v>350</v>
      </c>
      <c r="D111" s="5" t="s">
        <v>512</v>
      </c>
      <c r="E111" s="15" t="s">
        <v>513</v>
      </c>
      <c r="F111" s="16">
        <v>45055</v>
      </c>
      <c r="G111" s="15" t="s">
        <v>514</v>
      </c>
      <c r="H111" s="15" t="s">
        <v>515</v>
      </c>
      <c r="I111" s="15" t="s">
        <v>360</v>
      </c>
      <c r="J111" s="5">
        <v>1</v>
      </c>
      <c r="K111" s="15" t="s">
        <v>516</v>
      </c>
      <c r="L111" s="5" t="s">
        <v>565</v>
      </c>
      <c r="M111" s="15" t="s">
        <v>482</v>
      </c>
      <c r="N111" s="17" t="s">
        <v>517</v>
      </c>
      <c r="O111" s="16">
        <v>45063</v>
      </c>
      <c r="P111" s="16">
        <v>45091</v>
      </c>
      <c r="Q111" s="5" t="s">
        <v>186</v>
      </c>
      <c r="R111" s="32" t="s">
        <v>567</v>
      </c>
      <c r="S111" s="32" t="s">
        <v>608</v>
      </c>
      <c r="T111" s="35" t="s">
        <v>758</v>
      </c>
      <c r="U111" s="38"/>
      <c r="V111" s="4">
        <v>1</v>
      </c>
      <c r="W111" s="5" t="s">
        <v>1</v>
      </c>
      <c r="X111" s="5" t="s">
        <v>587</v>
      </c>
      <c r="Y111" s="6">
        <v>1</v>
      </c>
      <c r="Z111" s="6">
        <v>1</v>
      </c>
      <c r="AA111" s="6"/>
      <c r="AB111" s="5">
        <f t="shared" si="3"/>
        <v>2023</v>
      </c>
      <c r="AC111" s="7" t="e">
        <f ca="1">NETWORKDAYS(P111,TODAY(),#REF!)</f>
        <v>#REF!</v>
      </c>
      <c r="AD111" s="7" t="e">
        <f t="shared" ca="1" si="4"/>
        <v>#REF!</v>
      </c>
      <c r="AE111" s="8" t="e">
        <f>WORKDAY(P111,-50,#REF!)</f>
        <v>#REF!</v>
      </c>
    </row>
    <row r="112" spans="1:31" ht="400.15" customHeight="1" x14ac:dyDescent="0.25">
      <c r="A112" s="5" t="s">
        <v>62</v>
      </c>
      <c r="B112" s="5"/>
      <c r="C112" s="15" t="s">
        <v>350</v>
      </c>
      <c r="D112" s="5" t="s">
        <v>518</v>
      </c>
      <c r="E112" s="15" t="s">
        <v>251</v>
      </c>
      <c r="F112" s="16">
        <v>45056</v>
      </c>
      <c r="G112" s="15" t="s">
        <v>519</v>
      </c>
      <c r="H112" s="15" t="s">
        <v>520</v>
      </c>
      <c r="I112" s="15" t="s">
        <v>360</v>
      </c>
      <c r="J112" s="5">
        <v>1</v>
      </c>
      <c r="K112" s="15" t="s">
        <v>521</v>
      </c>
      <c r="L112" s="5" t="s">
        <v>565</v>
      </c>
      <c r="M112" s="15" t="s">
        <v>522</v>
      </c>
      <c r="N112" s="25" t="s">
        <v>523</v>
      </c>
      <c r="O112" s="16">
        <v>45047</v>
      </c>
      <c r="P112" s="16">
        <v>45199</v>
      </c>
      <c r="Q112" s="5" t="s">
        <v>186</v>
      </c>
      <c r="R112" s="32" t="s">
        <v>567</v>
      </c>
      <c r="S112" s="32" t="s">
        <v>608</v>
      </c>
      <c r="T112" s="35" t="s">
        <v>759</v>
      </c>
      <c r="U112" s="38"/>
      <c r="V112" s="4">
        <v>1</v>
      </c>
      <c r="W112" s="5" t="s">
        <v>1</v>
      </c>
      <c r="X112" s="5" t="s">
        <v>587</v>
      </c>
      <c r="Y112" s="6">
        <v>1</v>
      </c>
      <c r="Z112" s="6">
        <v>1</v>
      </c>
      <c r="AA112" s="6"/>
      <c r="AB112" s="5">
        <f t="shared" si="3"/>
        <v>2023</v>
      </c>
      <c r="AC112" s="7" t="e">
        <f ca="1">NETWORKDAYS(P112,TODAY(),#REF!)</f>
        <v>#REF!</v>
      </c>
      <c r="AD112" s="7" t="e">
        <f t="shared" ca="1" si="4"/>
        <v>#REF!</v>
      </c>
      <c r="AE112" s="8" t="e">
        <f>WORKDAY(P112,-50,#REF!)</f>
        <v>#REF!</v>
      </c>
    </row>
    <row r="113" spans="1:31" ht="400.15" customHeight="1" x14ac:dyDescent="0.25">
      <c r="A113" s="5" t="s">
        <v>61</v>
      </c>
      <c r="B113" s="5"/>
      <c r="C113" s="15" t="s">
        <v>350</v>
      </c>
      <c r="D113" s="5" t="s">
        <v>526</v>
      </c>
      <c r="E113" s="15" t="s">
        <v>527</v>
      </c>
      <c r="F113" s="16">
        <v>45061</v>
      </c>
      <c r="G113" s="15" t="s">
        <v>528</v>
      </c>
      <c r="H113" s="15" t="s">
        <v>524</v>
      </c>
      <c r="I113" s="15" t="s">
        <v>360</v>
      </c>
      <c r="J113" s="5">
        <v>1</v>
      </c>
      <c r="K113" s="15" t="s">
        <v>529</v>
      </c>
      <c r="L113" s="5" t="s">
        <v>179</v>
      </c>
      <c r="M113" s="15" t="s">
        <v>525</v>
      </c>
      <c r="N113" s="25" t="s">
        <v>530</v>
      </c>
      <c r="O113" s="16">
        <v>45051</v>
      </c>
      <c r="P113" s="16">
        <v>45107</v>
      </c>
      <c r="Q113" s="5" t="s">
        <v>550</v>
      </c>
      <c r="R113" s="32" t="s">
        <v>570</v>
      </c>
      <c r="S113" s="32" t="s">
        <v>608</v>
      </c>
      <c r="T113" s="35" t="s">
        <v>760</v>
      </c>
      <c r="U113" s="38"/>
      <c r="V113" s="4">
        <v>1</v>
      </c>
      <c r="W113" s="5" t="s">
        <v>1</v>
      </c>
      <c r="X113" s="5" t="s">
        <v>644</v>
      </c>
      <c r="Y113" s="6">
        <v>1</v>
      </c>
      <c r="Z113" s="6">
        <v>0</v>
      </c>
      <c r="AA113" s="6"/>
      <c r="AB113" s="5">
        <f t="shared" si="3"/>
        <v>2023</v>
      </c>
      <c r="AC113" s="7" t="e">
        <f ca="1">NETWORKDAYS(P113,TODAY(),#REF!)</f>
        <v>#REF!</v>
      </c>
      <c r="AD113" s="7" t="e">
        <f t="shared" ca="1" si="4"/>
        <v>#REF!</v>
      </c>
      <c r="AE113" s="8" t="e">
        <f>WORKDAY(P113,-50,#REF!)</f>
        <v>#REF!</v>
      </c>
    </row>
    <row r="114" spans="1:31" ht="400.15" customHeight="1" x14ac:dyDescent="0.25">
      <c r="A114" s="5" t="s">
        <v>61</v>
      </c>
      <c r="B114" s="5"/>
      <c r="C114" s="15" t="s">
        <v>350</v>
      </c>
      <c r="D114" s="5" t="s">
        <v>526</v>
      </c>
      <c r="E114" s="15" t="s">
        <v>527</v>
      </c>
      <c r="F114" s="16">
        <v>45061</v>
      </c>
      <c r="G114" s="15" t="s">
        <v>528</v>
      </c>
      <c r="H114" s="15" t="s">
        <v>524</v>
      </c>
      <c r="I114" s="15" t="s">
        <v>531</v>
      </c>
      <c r="J114" s="5">
        <v>3</v>
      </c>
      <c r="K114" s="15" t="s">
        <v>532</v>
      </c>
      <c r="L114" s="5" t="s">
        <v>179</v>
      </c>
      <c r="M114" s="15" t="s">
        <v>525</v>
      </c>
      <c r="N114" s="25" t="s">
        <v>530</v>
      </c>
      <c r="O114" s="16">
        <v>45051</v>
      </c>
      <c r="P114" s="16">
        <v>45107</v>
      </c>
      <c r="Q114" s="5" t="s">
        <v>550</v>
      </c>
      <c r="R114" s="32" t="s">
        <v>570</v>
      </c>
      <c r="S114" s="32" t="s">
        <v>608</v>
      </c>
      <c r="T114" s="35" t="s">
        <v>761</v>
      </c>
      <c r="U114" s="39" t="s">
        <v>646</v>
      </c>
      <c r="V114" s="4">
        <v>1</v>
      </c>
      <c r="W114" s="5" t="s">
        <v>1</v>
      </c>
      <c r="X114" s="5" t="s">
        <v>587</v>
      </c>
      <c r="Y114" s="6">
        <v>1</v>
      </c>
      <c r="Z114" s="6">
        <v>1</v>
      </c>
      <c r="AA114" s="6"/>
      <c r="AB114" s="5">
        <f t="shared" si="3"/>
        <v>2023</v>
      </c>
      <c r="AC114" s="7" t="e">
        <f ca="1">NETWORKDAYS(P114,TODAY(),#REF!)</f>
        <v>#REF!</v>
      </c>
      <c r="AD114" s="7" t="e">
        <f t="shared" ca="1" si="4"/>
        <v>#REF!</v>
      </c>
      <c r="AE114" s="8" t="e">
        <f>WORKDAY(P114,-50,#REF!)</f>
        <v>#REF!</v>
      </c>
    </row>
    <row r="115" spans="1:31" ht="400.15" customHeight="1" x14ac:dyDescent="0.25">
      <c r="A115" s="5" t="s">
        <v>61</v>
      </c>
      <c r="B115" s="5"/>
      <c r="C115" s="15" t="s">
        <v>350</v>
      </c>
      <c r="D115" s="5" t="s">
        <v>533</v>
      </c>
      <c r="E115" s="15" t="s">
        <v>534</v>
      </c>
      <c r="F115" s="16">
        <v>45061</v>
      </c>
      <c r="G115" s="15" t="s">
        <v>535</v>
      </c>
      <c r="H115" s="15" t="s">
        <v>524</v>
      </c>
      <c r="I115" s="15" t="s">
        <v>638</v>
      </c>
      <c r="J115" s="5">
        <v>3</v>
      </c>
      <c r="K115" s="15" t="s">
        <v>536</v>
      </c>
      <c r="L115" s="5" t="s">
        <v>179</v>
      </c>
      <c r="M115" s="15" t="s">
        <v>525</v>
      </c>
      <c r="N115" s="25" t="s">
        <v>193</v>
      </c>
      <c r="O115" s="16">
        <v>45051</v>
      </c>
      <c r="P115" s="16">
        <v>45107</v>
      </c>
      <c r="Q115" s="5" t="s">
        <v>550</v>
      </c>
      <c r="R115" s="32" t="s">
        <v>570</v>
      </c>
      <c r="S115" s="32" t="s">
        <v>608</v>
      </c>
      <c r="T115" s="35" t="s">
        <v>762</v>
      </c>
      <c r="U115" s="39" t="s">
        <v>646</v>
      </c>
      <c r="V115" s="4">
        <v>0</v>
      </c>
      <c r="W115" s="5" t="s">
        <v>609</v>
      </c>
      <c r="X115" s="5" t="s">
        <v>586</v>
      </c>
      <c r="Y115" s="6">
        <v>0</v>
      </c>
      <c r="Z115" s="6">
        <v>0</v>
      </c>
      <c r="AA115" s="6"/>
      <c r="AB115" s="5">
        <f t="shared" si="3"/>
        <v>2023</v>
      </c>
      <c r="AC115" s="7" t="e">
        <f ca="1">NETWORKDAYS(P115,TODAY(),#REF!)</f>
        <v>#REF!</v>
      </c>
      <c r="AD115" s="7" t="e">
        <f t="shared" ca="1" si="4"/>
        <v>#REF!</v>
      </c>
      <c r="AE115" s="8" t="e">
        <f>WORKDAY(P115,-50,#REF!)</f>
        <v>#REF!</v>
      </c>
    </row>
    <row r="116" spans="1:31" ht="400.15" customHeight="1" x14ac:dyDescent="0.25">
      <c r="A116" s="5" t="s">
        <v>61</v>
      </c>
      <c r="B116" s="5" t="s">
        <v>639</v>
      </c>
      <c r="C116" s="15" t="s">
        <v>605</v>
      </c>
      <c r="D116" s="5" t="s">
        <v>606</v>
      </c>
      <c r="E116" s="15" t="s">
        <v>596</v>
      </c>
      <c r="F116" s="16">
        <v>45261</v>
      </c>
      <c r="G116" s="15" t="s">
        <v>597</v>
      </c>
      <c r="H116" s="15" t="s">
        <v>598</v>
      </c>
      <c r="I116" s="15" t="s">
        <v>640</v>
      </c>
      <c r="J116" s="5">
        <v>1</v>
      </c>
      <c r="K116" s="15" t="s">
        <v>599</v>
      </c>
      <c r="L116" s="5" t="s">
        <v>565</v>
      </c>
      <c r="M116" s="15" t="s">
        <v>600</v>
      </c>
      <c r="N116" s="25">
        <v>1</v>
      </c>
      <c r="O116" s="16">
        <v>45279</v>
      </c>
      <c r="P116" s="16">
        <v>45291</v>
      </c>
      <c r="Q116" s="5" t="s">
        <v>551</v>
      </c>
      <c r="R116" s="32" t="s">
        <v>568</v>
      </c>
      <c r="S116" s="32" t="s">
        <v>608</v>
      </c>
      <c r="T116" s="35" t="s">
        <v>763</v>
      </c>
      <c r="U116" s="39" t="s">
        <v>647</v>
      </c>
      <c r="V116" s="4">
        <v>1</v>
      </c>
      <c r="W116" s="5" t="s">
        <v>1</v>
      </c>
      <c r="X116" s="5" t="s">
        <v>587</v>
      </c>
      <c r="Y116" s="6">
        <v>1</v>
      </c>
      <c r="Z116" s="6">
        <v>1</v>
      </c>
      <c r="AA116" s="6"/>
      <c r="AB116" s="5">
        <f t="shared" si="3"/>
        <v>2023</v>
      </c>
      <c r="AC116" s="7" t="e">
        <f ca="1">NETWORKDAYS(P116,TODAY(),#REF!)</f>
        <v>#REF!</v>
      </c>
      <c r="AD116" s="7" t="e">
        <f t="shared" ca="1" si="4"/>
        <v>#REF!</v>
      </c>
      <c r="AE116" s="8" t="e">
        <f>WORKDAY(P116,-50,#REF!)</f>
        <v>#REF!</v>
      </c>
    </row>
    <row r="117" spans="1:31" ht="400.15" customHeight="1" x14ac:dyDescent="0.25">
      <c r="A117" s="5" t="s">
        <v>61</v>
      </c>
      <c r="B117" s="5" t="s">
        <v>641</v>
      </c>
      <c r="C117" s="15" t="s">
        <v>350</v>
      </c>
      <c r="D117" s="5" t="s">
        <v>606</v>
      </c>
      <c r="E117" s="15" t="s">
        <v>601</v>
      </c>
      <c r="F117" s="16">
        <v>45261</v>
      </c>
      <c r="G117" s="15" t="s">
        <v>597</v>
      </c>
      <c r="H117" s="15" t="s">
        <v>598</v>
      </c>
      <c r="I117" s="15" t="s">
        <v>640</v>
      </c>
      <c r="J117" s="5">
        <v>2</v>
      </c>
      <c r="K117" s="15" t="s">
        <v>642</v>
      </c>
      <c r="L117" s="5" t="s">
        <v>565</v>
      </c>
      <c r="M117" s="15" t="s">
        <v>602</v>
      </c>
      <c r="N117" s="25">
        <v>1</v>
      </c>
      <c r="O117" s="16">
        <v>45279</v>
      </c>
      <c r="P117" s="16">
        <v>45291</v>
      </c>
      <c r="Q117" s="5" t="s">
        <v>551</v>
      </c>
      <c r="R117" s="32" t="s">
        <v>568</v>
      </c>
      <c r="S117" s="32" t="s">
        <v>608</v>
      </c>
      <c r="T117" s="35" t="s">
        <v>764</v>
      </c>
      <c r="U117" s="39" t="s">
        <v>647</v>
      </c>
      <c r="V117" s="4">
        <v>1</v>
      </c>
      <c r="W117" s="5" t="s">
        <v>1</v>
      </c>
      <c r="X117" s="5" t="s">
        <v>587</v>
      </c>
      <c r="Y117" s="6">
        <v>1</v>
      </c>
      <c r="Z117" s="6">
        <v>1</v>
      </c>
      <c r="AA117" s="6"/>
      <c r="AB117" s="5">
        <f t="shared" si="3"/>
        <v>2023</v>
      </c>
      <c r="AC117" s="7" t="e">
        <f ca="1">NETWORKDAYS(P117,TODAY(),#REF!)</f>
        <v>#REF!</v>
      </c>
      <c r="AD117" s="7" t="e">
        <f t="shared" ca="1" si="4"/>
        <v>#REF!</v>
      </c>
      <c r="AE117" s="8" t="e">
        <f>WORKDAY(P117,-50,#REF!)</f>
        <v>#REF!</v>
      </c>
    </row>
    <row r="118" spans="1:31" ht="400.15" customHeight="1" x14ac:dyDescent="0.25">
      <c r="A118" s="5" t="s">
        <v>61</v>
      </c>
      <c r="B118" s="5" t="s">
        <v>595</v>
      </c>
      <c r="C118" s="15" t="s">
        <v>350</v>
      </c>
      <c r="D118" s="5" t="s">
        <v>606</v>
      </c>
      <c r="E118" s="15" t="s">
        <v>603</v>
      </c>
      <c r="F118" s="16">
        <v>45261</v>
      </c>
      <c r="G118" s="15" t="s">
        <v>597</v>
      </c>
      <c r="H118" s="15" t="s">
        <v>598</v>
      </c>
      <c r="I118" s="15" t="s">
        <v>640</v>
      </c>
      <c r="J118" s="5">
        <v>3</v>
      </c>
      <c r="K118" s="15" t="s">
        <v>643</v>
      </c>
      <c r="L118" s="5" t="s">
        <v>565</v>
      </c>
      <c r="M118" s="15" t="s">
        <v>604</v>
      </c>
      <c r="N118" s="25">
        <v>1</v>
      </c>
      <c r="O118" s="16">
        <v>45279</v>
      </c>
      <c r="P118" s="16">
        <v>45291</v>
      </c>
      <c r="Q118" s="5" t="s">
        <v>551</v>
      </c>
      <c r="R118" s="32" t="s">
        <v>568</v>
      </c>
      <c r="S118" s="32" t="s">
        <v>608</v>
      </c>
      <c r="T118" s="35" t="s">
        <v>765</v>
      </c>
      <c r="U118" s="39" t="s">
        <v>647</v>
      </c>
      <c r="V118" s="4">
        <v>1</v>
      </c>
      <c r="W118" s="5" t="s">
        <v>1</v>
      </c>
      <c r="X118" s="5" t="s">
        <v>587</v>
      </c>
      <c r="Y118" s="6">
        <v>1</v>
      </c>
      <c r="Z118" s="6">
        <v>1</v>
      </c>
      <c r="AA118" s="6"/>
      <c r="AB118" s="5">
        <f t="shared" si="3"/>
        <v>2023</v>
      </c>
      <c r="AC118" s="7" t="e">
        <f ca="1">NETWORKDAYS(P118,TODAY(),#REF!)</f>
        <v>#REF!</v>
      </c>
      <c r="AD118" s="7" t="e">
        <f t="shared" ca="1" si="4"/>
        <v>#REF!</v>
      </c>
      <c r="AE118" s="8" t="e">
        <f>WORKDAY(P118,-50,#REF!)</f>
        <v>#REF!</v>
      </c>
    </row>
  </sheetData>
  <sheetProtection autoFilter="0"/>
  <conditionalFormatting sqref="W2:W118">
    <cfRule type="containsText" dxfId="11" priority="5" operator="containsText" text="SIN INICIAR">
      <formula>NOT(ISERROR(SEARCH("SIN INICIAR",W2)))</formula>
    </cfRule>
    <cfRule type="containsText" dxfId="10" priority="6" operator="containsText" text="ELIMINADA">
      <formula>NOT(ISERROR(SEARCH("ELIMINADA",W2)))</formula>
    </cfRule>
    <cfRule type="containsText" dxfId="9" priority="7" operator="containsText" text="EN EJECUCIÓN">
      <formula>NOT(ISERROR(SEARCH("EN EJECUCIÓN",W2)))</formula>
    </cfRule>
    <cfRule type="containsText" dxfId="8" priority="8" operator="containsText" text="CUMPLIDA">
      <formula>NOT(ISERROR(SEARCH("CUMPLIDA",W2)))</formula>
    </cfRule>
  </conditionalFormatting>
  <conditionalFormatting sqref="X2:X118">
    <cfRule type="containsText" dxfId="7" priority="9" operator="containsText" text="NO SE PUEDE DETERMINAR">
      <formula>NOT(ISERROR(SEARCH("NO SE PUEDE DETERMINAR",X2)))</formula>
    </cfRule>
    <cfRule type="containsText" dxfId="6" priority="10" operator="containsText" text="DENTRO DE TERMINOS">
      <formula>NOT(ISERROR(SEARCH("DENTRO DE TERMINOS",X2)))</formula>
    </cfRule>
    <cfRule type="containsText" dxfId="5" priority="11" operator="containsText" text="INCUMPLIDA">
      <formula>NOT(ISERROR(SEARCH("INCUMPLIDA",X2)))</formula>
    </cfRule>
    <cfRule type="containsText" dxfId="4" priority="12" operator="containsText" text="RETRASADA">
      <formula>NOT(ISERROR(SEARCH("RETRASADA",X2)))</formula>
    </cfRule>
  </conditionalFormatting>
  <conditionalFormatting sqref="Y2:AA118">
    <cfRule type="containsBlanks" dxfId="3" priority="1">
      <formula>LEN(TRIM(Y2))=0</formula>
    </cfRule>
    <cfRule type="cellIs" dxfId="2" priority="2" operator="lessThan">
      <formula>0.75</formula>
    </cfRule>
    <cfRule type="cellIs" dxfId="1" priority="3" operator="between">
      <formula>0.75</formula>
      <formula>0.99</formula>
    </cfRule>
    <cfRule type="cellIs" dxfId="0" priority="4" operator="equal">
      <formula>1</formula>
    </cfRule>
  </conditionalFormatting>
  <dataValidations count="4">
    <dataValidation type="date" operator="greaterThan" allowBlank="1" showInputMessage="1" showErrorMessage="1" sqref="F2:F118 O2:P118" xr:uid="{0951A1BC-0CD7-4DB5-ABD2-5852214E3F6C}">
      <formula1>44927</formula1>
    </dataValidation>
    <dataValidation type="whole" operator="greaterThanOrEqual" allowBlank="1" showInputMessage="1" showErrorMessage="1" sqref="J2:J118" xr:uid="{2A9CA637-9923-4DF3-B441-3213E3C93D44}">
      <formula1>1</formula1>
    </dataValidation>
    <dataValidation type="decimal" allowBlank="1" showInputMessage="1" showErrorMessage="1" sqref="V7:V118 V2:V5 Y2:AA118" xr:uid="{B04F3C51-049C-4E1B-A5A4-1927C2E03A55}">
      <formula1>0</formula1>
      <formula2>1</formula2>
    </dataValidation>
    <dataValidation type="list" allowBlank="1" showInputMessage="1" showErrorMessage="1" sqref="A2:A118 W2:X118 Q2:S118" xr:uid="{1EC346F5-19C0-4CD5-BB1D-FE134717813E}">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Miguel Angel Pardo Mateus</cp:lastModifiedBy>
  <dcterms:created xsi:type="dcterms:W3CDTF">2023-05-30T21:01:52Z</dcterms:created>
  <dcterms:modified xsi:type="dcterms:W3CDTF">2024-01-31T23:35:00Z</dcterms:modified>
</cp:coreProperties>
</file>