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Para publicar\"/>
    </mc:Choice>
  </mc:AlternateContent>
  <xr:revisionPtr revIDLastSave="0" documentId="8_{704D4D0E-94E2-4716-9D1D-F5C8A9C617D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EF DE PRUEBA" sheetId="4" r:id="rId1"/>
    <sheet name="ESF" sheetId="1" r:id="rId2"/>
    <sheet name="ER" sheetId="2" r:id="rId3"/>
    <sheet name="PATRIMONIO" sheetId="6" r:id="rId4"/>
  </sheets>
  <externalReferences>
    <externalReference r:id="rId5"/>
    <externalReference r:id="rId6"/>
  </externalReferences>
  <definedNames>
    <definedName name="ACREEDORES" localSheetId="2">#REF!</definedName>
    <definedName name="ACREEDORES" localSheetId="1">#REF!</definedName>
    <definedName name="ACREEDORES" localSheetId="3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ER!$A$1:$I$79</definedName>
    <definedName name="_xlnm.Print_Area" localSheetId="1">ESF!$A$1:$K$69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 localSheetId="3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D17" i="1" l="1"/>
  <c r="H57" i="2" l="1"/>
  <c r="I43" i="6" l="1"/>
  <c r="G37" i="6"/>
  <c r="E37" i="6"/>
  <c r="I36" i="6"/>
  <c r="I35" i="6"/>
  <c r="G34" i="6"/>
  <c r="G28" i="6" s="1"/>
  <c r="E34" i="6"/>
  <c r="E28" i="6" s="1"/>
  <c r="I33" i="6"/>
  <c r="E46" i="6" s="1"/>
  <c r="I32" i="6"/>
  <c r="I31" i="6"/>
  <c r="I30" i="6"/>
  <c r="I29" i="6"/>
  <c r="I21" i="6"/>
  <c r="I20" i="6"/>
  <c r="I19" i="6"/>
  <c r="I18" i="6"/>
  <c r="G17" i="6"/>
  <c r="E17" i="6"/>
  <c r="J18" i="6" s="1"/>
  <c r="I12" i="6"/>
  <c r="I34" i="6" l="1"/>
  <c r="E45" i="6"/>
  <c r="E47" i="6" s="1"/>
  <c r="I17" i="6"/>
  <c r="J17" i="6" s="1"/>
  <c r="I10" i="6"/>
  <c r="I25" i="6" s="1"/>
  <c r="I28" i="6"/>
  <c r="J28" i="6" s="1"/>
  <c r="J29" i="6"/>
  <c r="J34" i="6"/>
  <c r="E48" i="6"/>
  <c r="J20" i="6"/>
  <c r="I8" i="6"/>
  <c r="D23" i="1"/>
  <c r="D54" i="1" l="1"/>
  <c r="D60" i="1"/>
  <c r="A4" i="2"/>
  <c r="H38" i="2" l="1"/>
  <c r="D35" i="1"/>
  <c r="D12" i="1" l="1"/>
  <c r="I19" i="1"/>
  <c r="H21" i="2"/>
  <c r="E23" i="1"/>
  <c r="E17" i="1"/>
  <c r="H63" i="2"/>
  <c r="I12" i="1"/>
  <c r="I60" i="1"/>
  <c r="I54" i="1" s="1"/>
  <c r="J58" i="1" s="1"/>
  <c r="E54" i="1"/>
  <c r="H13" i="2"/>
  <c r="H8" i="2"/>
  <c r="I55" i="1"/>
  <c r="J59" i="1" s="1"/>
  <c r="H51" i="2"/>
  <c r="I20" i="1"/>
  <c r="J26" i="1" s="1"/>
  <c r="H27" i="2"/>
  <c r="E31" i="1"/>
  <c r="G52" i="2"/>
  <c r="H47" i="2"/>
  <c r="G37" i="2" s="1"/>
  <c r="G43" i="2"/>
  <c r="G35" i="2"/>
  <c r="G31" i="2"/>
  <c r="G14" i="2"/>
  <c r="G9" i="2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8" i="1"/>
  <c r="I25" i="1" s="1"/>
  <c r="J37" i="1"/>
  <c r="E25" i="1"/>
  <c r="J32" i="1"/>
  <c r="E20" i="1"/>
  <c r="J23" i="1"/>
  <c r="J21" i="1"/>
  <c r="J20" i="1"/>
  <c r="J19" i="1"/>
  <c r="A1" i="1"/>
  <c r="E34" i="1"/>
  <c r="E36" i="1"/>
  <c r="G10" i="2"/>
  <c r="E38" i="1"/>
  <c r="G55" i="2"/>
  <c r="G54" i="2"/>
  <c r="J48" i="1"/>
  <c r="G53" i="2"/>
  <c r="E19" i="1"/>
  <c r="E58" i="1"/>
  <c r="J42" i="1"/>
  <c r="J56" i="1"/>
  <c r="J60" i="1" l="1"/>
  <c r="J17" i="1"/>
  <c r="J35" i="1"/>
  <c r="H25" i="2"/>
  <c r="H6" i="2"/>
  <c r="H68" i="2" s="1"/>
  <c r="I45" i="1" s="1"/>
  <c r="I8" i="1"/>
  <c r="D8" i="1"/>
  <c r="D48" i="1" s="1"/>
  <c r="E10" i="1" l="1"/>
  <c r="J51" i="1"/>
  <c r="I37" i="1"/>
  <c r="I48" i="1" s="1"/>
  <c r="J52" i="1" s="1"/>
  <c r="G6" i="2"/>
  <c r="J10" i="1"/>
  <c r="I35" i="1"/>
  <c r="I51" i="1" l="1"/>
  <c r="J55" i="1" l="1"/>
</calcChain>
</file>

<file path=xl/sharedStrings.xml><?xml version="1.0" encoding="utf-8"?>
<sst xmlns="http://schemas.openxmlformats.org/spreadsheetml/2006/main" count="162" uniqueCount="142">
  <si>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</si>
  <si>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</si>
  <si>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</si>
  <si>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</si>
  <si>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</si>
  <si>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</si>
  <si>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CRÉDITOS JUDICIALES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</si>
  <si>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</si>
  <si>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</si>
  <si>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</si>
  <si>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</si>
  <si>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</si>
  <si>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</si>
  <si>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</si>
  <si>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</si>
  <si>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</si>
  <si>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</si>
  <si>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</si>
  <si>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</si>
  <si>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</si>
  <si>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</si>
  <si>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</si>
  <si>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</si>
  <si>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</si>
  <si>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</si>
  <si>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</si>
  <si>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</si>
  <si>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</si>
  <si>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</si>
  <si>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</si>
  <si>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</si>
  <si>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</si>
  <si>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</si>
  <si>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</si>
  <si>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</si>
  <si>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</si>
  <si>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</si>
  <si>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</si>
  <si>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</si>
  <si>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</si>
  <si>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</si>
  <si>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</si>
  <si>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</si>
  <si>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</si>
  <si>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</si>
  <si>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</si>
  <si>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</si>
  <si>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</si>
  <si>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</si>
  <si>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</si>
  <si>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</si>
  <si>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</si>
  <si>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</si>
  <si>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</si>
  <si>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</si>
  <si>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</si>
  <si>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</si>
  <si>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</si>
  <si>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</si>
  <si>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</si>
  <si>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</si>
  <si>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</si>
  <si>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</si>
  <si>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</si>
  <si>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</si>
  <si>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</si>
  <si>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</si>
  <si>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</si>
  <si>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</si>
  <si>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</si>
  <si>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</si>
  <si>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</si>
  <si>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</si>
  <si>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</si>
  <si>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</si>
  <si>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</si>
  <si>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</si>
  <si>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</si>
  <si>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</si>
  <si>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</si>
  <si>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</si>
  <si>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</si>
  <si>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</si>
  <si>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</si>
  <si>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</si>
  <si>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</si>
  <si>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</si>
  <si>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</si>
  <si>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</si>
  <si>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</si>
  <si>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</si>
  <si>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</si>
  <si>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</si>
  <si>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</si>
  <si>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</si>
  <si>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1976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</si>
  <si>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</si>
  <si>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</si>
  <si>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</si>
  <si>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</si>
  <si>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</si>
  <si>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</si>
  <si>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</si>
  <si>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</si>
  <si>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SECRETARÍA DISTRITAL DEL HÁBITAT</t>
  </si>
  <si>
    <t>ESTADO DE CAMBIOS EN EL PATRIMONIO</t>
  </si>
  <si>
    <t>CIERRE DE VIGENCIA</t>
  </si>
  <si>
    <t>SALDOS INICIALES</t>
  </si>
  <si>
    <t>VARIACIONES PATRIMONIALES</t>
  </si>
  <si>
    <t>DETALLE DE LAS VARIACIONES PATRIMONIALES</t>
  </si>
  <si>
    <t>AÑO 2018</t>
  </si>
  <si>
    <t>AÑO 2019</t>
  </si>
  <si>
    <t>VARIACIÓN</t>
  </si>
  <si>
    <t>VARIACIÓN %</t>
  </si>
  <si>
    <t xml:space="preserve">PATRIMONIO </t>
  </si>
  <si>
    <t>IMPACTO POR TRANSICIÓN AL NUEVO MARCO NORMATIVO</t>
  </si>
  <si>
    <t>TOTAL VARIACIÓN</t>
  </si>
  <si>
    <t>DISTRITO</t>
  </si>
  <si>
    <t>EXEDENTE DEL EJERCICIO</t>
  </si>
  <si>
    <t>DEFICIT DEL EJERCICIO</t>
  </si>
  <si>
    <t>IMPACTO POR LA TRANSICIÓN AL NUEVO MARCO NORMATIVO CONTABLE</t>
  </si>
  <si>
    <t>PROPIEDAD PLANTA Y EQUIPÓ</t>
  </si>
  <si>
    <t>ANTIVOS INTANGIBLES</t>
  </si>
  <si>
    <t xml:space="preserve">BENEFICIOS A EMPELADOS </t>
  </si>
  <si>
    <t>PROVISIONES</t>
  </si>
  <si>
    <t xml:space="preserve">OTROS IMPACTOS POR TRANSICION </t>
  </si>
  <si>
    <t>TOTAL INCREMENTOS</t>
  </si>
  <si>
    <t>TOTAL DISMINUCIONES</t>
  </si>
  <si>
    <t>AUMENTO</t>
  </si>
  <si>
    <t>VARIACIÓN PORCENTUAL</t>
  </si>
  <si>
    <t>Original firmado</t>
  </si>
  <si>
    <t>TP 82532-T</t>
  </si>
  <si>
    <t>SALDO A 31 DE DICIEMBRE DE 2018</t>
  </si>
  <si>
    <t>SALDO PATRIMONIO A 31 DE DICIEMBRE DE 2019</t>
  </si>
  <si>
    <t xml:space="preserve">A 31 DE DICIEMBRE DE 2019 </t>
  </si>
  <si>
    <t xml:space="preserve">EXCEDENTE </t>
  </si>
  <si>
    <t xml:space="preserve">DEFICIT </t>
  </si>
  <si>
    <t>Secretaria Distrital del Hábitat</t>
  </si>
  <si>
    <t xml:space="preserve">ESTADO DE SITUACIÓN FINANCIERA </t>
  </si>
  <si>
    <t xml:space="preserve">ESTADO DE RESULTADOS P &amp; G </t>
  </si>
  <si>
    <t>RESULTADO DEL EJERCICIO PARCIAL</t>
  </si>
  <si>
    <t>A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</si>
</sst>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7" formatCode="#,##0.00;[Red]#,##0.00"/>
    <numFmt numFmtId="168" formatCode="&quot;Saldo del patrimonio a&quot;\ mmmm\ &quot;de&quot;\ d\ &quot;de&quot;\ 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Dialog.plain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color rgb="FF0070C0"/>
      <name val="Calibri"/>
      <family val="2"/>
      <scheme val="minor"/>
    </font>
    <font>
      <sz val="18"/>
      <color theme="0"/>
      <name val="Gabriola"/>
      <family val="5"/>
    </font>
    <font>
      <sz val="9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3" borderId="0" applyNumberFormat="0" applyBorder="0" applyAlignment="0" applyProtection="0"/>
  </cellStyleXfs>
  <cellXfs count="429">
    <xf numFmtId="0" fontId="0" fillId="0" borderId="0" xfId="0"/>
    <xf numFmtId="0" fontId="2" fillId="0" borderId="0" xfId="3" applyFont="1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42" fontId="16" fillId="0" borderId="0" xfId="6" applyFont="1" applyFill="1" applyBorder="1" applyProtection="1"/>
    <xf numFmtId="1" fontId="16" fillId="0" borderId="0" xfId="3" applyNumberFormat="1" applyFont="1" applyFill="1" applyBorder="1" applyAlignment="1">
      <alignment horizontal="left"/>
    </xf>
    <xf numFmtId="1" fontId="16" fillId="0" borderId="0" xfId="3" applyNumberFormat="1" applyFont="1" applyFill="1" applyBorder="1"/>
    <xf numFmtId="42" fontId="16" fillId="0" borderId="0" xfId="6" applyNumberFormat="1" applyFont="1" applyFill="1" applyBorder="1"/>
    <xf numFmtId="0" fontId="19" fillId="0" borderId="0" xfId="3" applyFont="1" applyAlignment="1">
      <alignment horizontal="left"/>
    </xf>
    <xf numFmtId="4" fontId="19" fillId="0" borderId="0" xfId="3" applyNumberFormat="1" applyFont="1" applyAlignment="1">
      <alignment horizontal="right"/>
    </xf>
    <xf numFmtId="167" fontId="19" fillId="0" borderId="0" xfId="3" applyNumberFormat="1" applyFont="1" applyAlignment="1">
      <alignment horizontal="right"/>
    </xf>
    <xf numFmtId="167" fontId="2" fillId="0" borderId="0" xfId="3" applyNumberFormat="1" applyFont="1"/>
    <xf numFmtId="3" fontId="1" fillId="0" borderId="0" xfId="3" applyNumberFormat="1" applyFont="1" applyFill="1" applyBorder="1" applyProtection="1"/>
    <xf numFmtId="0" fontId="16" fillId="0" borderId="5" xfId="3" applyFont="1" applyFill="1" applyBorder="1" applyAlignment="1">
      <alignment horizontal="right"/>
    </xf>
    <xf numFmtId="0" fontId="21" fillId="0" borderId="5" xfId="3" applyFont="1" applyFill="1" applyBorder="1" applyAlignment="1">
      <alignment horizontal="right"/>
    </xf>
    <xf numFmtId="0" fontId="16" fillId="0" borderId="5" xfId="3" applyFont="1" applyFill="1" applyBorder="1"/>
    <xf numFmtId="0" fontId="21" fillId="0" borderId="5" xfId="3" applyFont="1" applyFill="1" applyBorder="1"/>
    <xf numFmtId="9" fontId="5" fillId="0" borderId="0" xfId="2" applyFont="1" applyFill="1" applyBorder="1"/>
    <xf numFmtId="0" fontId="16" fillId="0" borderId="4" xfId="3" applyFont="1" applyFill="1" applyBorder="1"/>
    <xf numFmtId="0" fontId="26" fillId="0" borderId="0" xfId="3" applyFont="1" applyFill="1" applyBorder="1" applyAlignment="1">
      <alignment horizontal="left"/>
    </xf>
    <xf numFmtId="0" fontId="16" fillId="0" borderId="0" xfId="3" applyFont="1" applyFill="1" applyBorder="1"/>
    <xf numFmtId="49" fontId="21" fillId="0" borderId="0" xfId="3" applyNumberFormat="1" applyFont="1" applyFill="1" applyBorder="1" applyAlignment="1" applyProtection="1">
      <alignment horizontal="center"/>
      <protection locked="0"/>
    </xf>
    <xf numFmtId="9" fontId="21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Protection="1"/>
    <xf numFmtId="14" fontId="21" fillId="0" borderId="0" xfId="3" applyNumberFormat="1" applyFont="1" applyFill="1" applyBorder="1" applyAlignment="1" applyProtection="1">
      <alignment horizontal="center"/>
      <protection locked="0"/>
    </xf>
    <xf numFmtId="164" fontId="21" fillId="0" borderId="0" xfId="3" applyNumberFormat="1" applyFont="1" applyFill="1" applyBorder="1" applyAlignment="1" applyProtection="1">
      <alignment horizontal="center"/>
      <protection locked="0"/>
    </xf>
    <xf numFmtId="1" fontId="16" fillId="0" borderId="4" xfId="3" applyNumberFormat="1" applyFont="1" applyFill="1" applyBorder="1" applyAlignment="1">
      <alignment horizontal="right"/>
    </xf>
    <xf numFmtId="1" fontId="21" fillId="0" borderId="0" xfId="3" applyNumberFormat="1" applyFont="1" applyFill="1" applyBorder="1" applyAlignment="1">
      <alignment horizontal="left"/>
    </xf>
    <xf numFmtId="1" fontId="21" fillId="0" borderId="0" xfId="2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42" fontId="16" fillId="0" borderId="0" xfId="6" applyFont="1" applyFill="1" applyBorder="1" applyAlignment="1" applyProtection="1">
      <alignment horizontal="right"/>
    </xf>
    <xf numFmtId="1" fontId="21" fillId="0" borderId="0" xfId="3" applyNumberFormat="1" applyFont="1" applyFill="1" applyBorder="1" applyAlignment="1" applyProtection="1">
      <alignment horizontal="right"/>
    </xf>
    <xf numFmtId="42" fontId="16" fillId="0" borderId="0" xfId="6" applyNumberFormat="1" applyFont="1" applyFill="1" applyBorder="1" applyAlignment="1">
      <alignment horizontal="right"/>
    </xf>
    <xf numFmtId="1" fontId="21" fillId="0" borderId="4" xfId="3" applyNumberFormat="1" applyFont="1" applyFill="1" applyBorder="1" applyAlignment="1">
      <alignment horizontal="right"/>
    </xf>
    <xf numFmtId="42" fontId="21" fillId="0" borderId="0" xfId="6" applyFont="1" applyFill="1" applyBorder="1" applyAlignment="1">
      <alignment horizontal="right"/>
    </xf>
    <xf numFmtId="1" fontId="21" fillId="0" borderId="0" xfId="3" applyNumberFormat="1" applyFont="1" applyFill="1" applyBorder="1" applyProtection="1"/>
    <xf numFmtId="42" fontId="21" fillId="0" borderId="0" xfId="6" applyNumberFormat="1" applyFont="1" applyFill="1" applyBorder="1" applyAlignment="1">
      <alignment horizontal="right"/>
    </xf>
    <xf numFmtId="9" fontId="21" fillId="0" borderId="0" xfId="2" applyFont="1" applyFill="1" applyBorder="1" applyAlignment="1" applyProtection="1">
      <alignment horizontal="center"/>
      <protection locked="0"/>
    </xf>
    <xf numFmtId="42" fontId="21" fillId="0" borderId="0" xfId="6" applyFont="1" applyFill="1" applyBorder="1" applyProtection="1"/>
    <xf numFmtId="42" fontId="21" fillId="0" borderId="0" xfId="6" applyNumberFormat="1" applyFont="1" applyFill="1" applyBorder="1" applyProtection="1"/>
    <xf numFmtId="42" fontId="21" fillId="0" borderId="6" xfId="6" applyFont="1" applyFill="1" applyBorder="1" applyProtection="1"/>
    <xf numFmtId="0" fontId="16" fillId="0" borderId="0" xfId="3" applyFont="1" applyFill="1" applyBorder="1" applyAlignment="1">
      <alignment horizontal="left"/>
    </xf>
    <xf numFmtId="1" fontId="16" fillId="0" borderId="4" xfId="3" applyNumberFormat="1" applyFont="1" applyFill="1" applyBorder="1"/>
    <xf numFmtId="1" fontId="21" fillId="0" borderId="0" xfId="3" applyNumberFormat="1" applyFont="1" applyFill="1" applyBorder="1"/>
    <xf numFmtId="42" fontId="21" fillId="0" borderId="0" xfId="6" applyNumberFormat="1" applyFont="1" applyFill="1" applyBorder="1"/>
    <xf numFmtId="9" fontId="1" fillId="0" borderId="0" xfId="8" applyNumberFormat="1" applyFont="1" applyFill="1" applyBorder="1" applyProtection="1"/>
    <xf numFmtId="42" fontId="21" fillId="0" borderId="0" xfId="6" applyFont="1" applyFill="1" applyBorder="1"/>
    <xf numFmtId="0" fontId="21" fillId="0" borderId="0" xfId="3" applyFont="1" applyFill="1" applyBorder="1"/>
    <xf numFmtId="42" fontId="21" fillId="0" borderId="7" xfId="6" applyNumberFormat="1" applyFont="1" applyFill="1" applyBorder="1"/>
    <xf numFmtId="1" fontId="1" fillId="0" borderId="0" xfId="8" applyNumberFormat="1" applyFont="1" applyFill="1" applyBorder="1" applyProtection="1"/>
    <xf numFmtId="1" fontId="16" fillId="0" borderId="0" xfId="3" applyNumberFormat="1" applyFont="1" applyFill="1" applyBorder="1" applyAlignment="1">
      <alignment horizontal="left" vertical="center"/>
    </xf>
    <xf numFmtId="42" fontId="16" fillId="0" borderId="0" xfId="6" applyFont="1" applyFill="1" applyBorder="1" applyProtection="1">
      <protection locked="0"/>
    </xf>
    <xf numFmtId="42" fontId="16" fillId="0" borderId="0" xfId="6" applyNumberFormat="1" applyFont="1" applyFill="1" applyBorder="1" applyAlignment="1" applyProtection="1">
      <alignment horizontal="right"/>
      <protection locked="0"/>
    </xf>
    <xf numFmtId="1" fontId="21" fillId="0" borderId="4" xfId="3" applyNumberFormat="1" applyFont="1" applyFill="1" applyBorder="1"/>
    <xf numFmtId="42" fontId="16" fillId="0" borderId="0" xfId="6" applyFont="1" applyFill="1" applyBorder="1"/>
    <xf numFmtId="42" fontId="21" fillId="0" borderId="6" xfId="6" applyNumberFormat="1" applyFont="1" applyFill="1" applyBorder="1" applyProtection="1"/>
    <xf numFmtId="1" fontId="16" fillId="0" borderId="0" xfId="2" applyNumberFormat="1" applyFont="1" applyFill="1" applyBorder="1"/>
    <xf numFmtId="9" fontId="21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42" fontId="16" fillId="0" borderId="0" xfId="6" applyNumberFormat="1" applyFont="1" applyFill="1" applyBorder="1" applyProtection="1">
      <protection locked="0"/>
    </xf>
    <xf numFmtId="42" fontId="16" fillId="0" borderId="0" xfId="3" applyNumberFormat="1" applyFont="1" applyFill="1" applyBorder="1"/>
    <xf numFmtId="9" fontId="1" fillId="0" borderId="0" xfId="8" applyNumberFormat="1" applyFont="1" applyFill="1" applyBorder="1"/>
    <xf numFmtId="42" fontId="20" fillId="0" borderId="0" xfId="8" applyNumberFormat="1" applyFont="1" applyFill="1" applyBorder="1" applyProtection="1"/>
    <xf numFmtId="9" fontId="20" fillId="0" borderId="0" xfId="8" applyNumberFormat="1" applyFont="1" applyFill="1" applyBorder="1" applyAlignment="1" applyProtection="1">
      <alignment horizontal="right"/>
    </xf>
    <xf numFmtId="42" fontId="20" fillId="0" borderId="6" xfId="8" applyNumberFormat="1" applyFont="1" applyFill="1" applyBorder="1" applyProtection="1"/>
    <xf numFmtId="9" fontId="16" fillId="0" borderId="0" xfId="2" applyFont="1" applyFill="1" applyBorder="1" applyAlignment="1" applyProtection="1">
      <alignment horizontal="center"/>
      <protection locked="0"/>
    </xf>
    <xf numFmtId="42" fontId="20" fillId="0" borderId="0" xfId="8" applyNumberFormat="1" applyFont="1" applyFill="1" applyBorder="1"/>
    <xf numFmtId="0" fontId="27" fillId="0" borderId="0" xfId="3" applyFont="1" applyFill="1" applyBorder="1"/>
    <xf numFmtId="9" fontId="20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8" fillId="0" borderId="0" xfId="0" applyFont="1" applyFill="1" applyBorder="1" applyAlignment="1">
      <alignment horizontal="left"/>
    </xf>
    <xf numFmtId="0" fontId="1" fillId="0" borderId="5" xfId="0" applyFont="1" applyFill="1" applyBorder="1"/>
    <xf numFmtId="9" fontId="20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164" fontId="20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20" fillId="0" borderId="0" xfId="3" applyNumberFormat="1" applyFont="1" applyFill="1" applyBorder="1"/>
    <xf numFmtId="42" fontId="20" fillId="0" borderId="0" xfId="6" applyFont="1" applyFill="1" applyBorder="1" applyAlignment="1" applyProtection="1">
      <alignment horizontal="center"/>
    </xf>
    <xf numFmtId="49" fontId="20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20" fillId="0" borderId="0" xfId="6" applyFont="1" applyFill="1" applyBorder="1" applyProtection="1"/>
    <xf numFmtId="0" fontId="1" fillId="0" borderId="4" xfId="3" applyFont="1" applyFill="1" applyBorder="1"/>
    <xf numFmtId="0" fontId="20" fillId="0" borderId="4" xfId="3" applyFont="1" applyFill="1" applyBorder="1"/>
    <xf numFmtId="0" fontId="20" fillId="0" borderId="0" xfId="3" applyFont="1" applyFill="1" applyBorder="1"/>
    <xf numFmtId="42" fontId="20" fillId="0" borderId="6" xfId="6" applyFont="1" applyFill="1" applyBorder="1" applyProtection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20" fillId="0" borderId="0" xfId="3" applyNumberFormat="1" applyFont="1" applyFill="1" applyBorder="1" applyAlignment="1">
      <alignment horizontal="left"/>
    </xf>
    <xf numFmtId="42" fontId="20" fillId="0" borderId="7" xfId="6" applyNumberFormat="1" applyFont="1" applyFill="1" applyBorder="1" applyProtection="1"/>
    <xf numFmtId="0" fontId="17" fillId="0" borderId="0" xfId="3" applyFont="1" applyFill="1" applyBorder="1" applyAlignment="1">
      <alignment vertical="center"/>
    </xf>
    <xf numFmtId="3" fontId="17" fillId="0" borderId="0" xfId="3" applyNumberFormat="1" applyFont="1" applyFill="1" applyBorder="1" applyAlignment="1">
      <alignment vertical="center"/>
    </xf>
    <xf numFmtId="0" fontId="18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20" fillId="0" borderId="9" xfId="3" applyNumberFormat="1" applyFont="1" applyFill="1" applyBorder="1"/>
    <xf numFmtId="0" fontId="27" fillId="0" borderId="5" xfId="3" applyFont="1" applyFill="1" applyBorder="1"/>
    <xf numFmtId="0" fontId="11" fillId="2" borderId="4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center" vertical="center"/>
    </xf>
    <xf numFmtId="168" fontId="20" fillId="0" borderId="0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center" vertical="center"/>
    </xf>
    <xf numFmtId="168" fontId="12" fillId="2" borderId="0" xfId="4" applyNumberFormat="1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vertical="center"/>
    </xf>
    <xf numFmtId="38" fontId="12" fillId="2" borderId="0" xfId="4" applyNumberFormat="1" applyFont="1" applyFill="1" applyBorder="1" applyAlignment="1" applyProtection="1">
      <alignment vertical="center"/>
    </xf>
    <xf numFmtId="0" fontId="11" fillId="2" borderId="5" xfId="4" applyFont="1" applyFill="1" applyBorder="1" applyAlignment="1" applyProtection="1">
      <alignment horizontal="center" vertical="center"/>
    </xf>
    <xf numFmtId="0" fontId="11" fillId="0" borderId="12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 vertical="center"/>
    </xf>
    <xf numFmtId="0" fontId="12" fillId="0" borderId="12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center" vertical="center"/>
    </xf>
    <xf numFmtId="0" fontId="12" fillId="2" borderId="0" xfId="4" applyFont="1" applyFill="1" applyBorder="1" applyAlignment="1" applyProtection="1">
      <alignment horizontal="right" vertical="center"/>
    </xf>
    <xf numFmtId="0" fontId="12" fillId="2" borderId="0" xfId="4" applyFont="1" applyFill="1" applyBorder="1" applyAlignment="1" applyProtection="1">
      <alignment horizontal="left" vertical="center"/>
    </xf>
    <xf numFmtId="38" fontId="34" fillId="2" borderId="0" xfId="4" applyNumberFormat="1" applyFont="1" applyFill="1" applyBorder="1" applyAlignment="1" applyProtection="1">
      <alignment vertical="center"/>
    </xf>
    <xf numFmtId="38" fontId="0" fillId="0" borderId="0" xfId="0" applyNumberFormat="1"/>
    <xf numFmtId="0" fontId="11" fillId="0" borderId="0" xfId="4" applyFont="1" applyFill="1" applyBorder="1" applyAlignment="1" applyProtection="1">
      <alignment vertical="center"/>
    </xf>
    <xf numFmtId="168" fontId="12" fillId="0" borderId="13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left" vertical="center"/>
    </xf>
    <xf numFmtId="38" fontId="12" fillId="2" borderId="7" xfId="4" applyNumberFormat="1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vertical="center"/>
    </xf>
    <xf numFmtId="0" fontId="11" fillId="2" borderId="13" xfId="4" applyFont="1" applyFill="1" applyBorder="1" applyAlignment="1" applyProtection="1">
      <alignment vertical="center"/>
    </xf>
    <xf numFmtId="0" fontId="35" fillId="2" borderId="0" xfId="4" applyFont="1" applyFill="1" applyBorder="1" applyAlignment="1" applyProtection="1">
      <alignment vertical="center"/>
    </xf>
    <xf numFmtId="49" fontId="35" fillId="2" borderId="0" xfId="4" applyNumberFormat="1" applyFont="1" applyFill="1" applyBorder="1" applyAlignment="1" applyProtection="1">
      <alignment horizontal="center" vertical="center"/>
    </xf>
    <xf numFmtId="0" fontId="35" fillId="2" borderId="0" xfId="4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horizontal="left" vertical="center"/>
    </xf>
    <xf numFmtId="0" fontId="11" fillId="0" borderId="14" xfId="4" applyFont="1" applyFill="1" applyBorder="1" applyAlignment="1" applyProtection="1">
      <alignment horizontal="center" vertical="center"/>
    </xf>
    <xf numFmtId="42" fontId="36" fillId="0" borderId="15" xfId="4" applyNumberFormat="1" applyFont="1" applyFill="1" applyBorder="1" applyAlignment="1" applyProtection="1">
      <alignment horizontal="right" vertical="center"/>
    </xf>
    <xf numFmtId="0" fontId="11" fillId="0" borderId="16" xfId="4" applyFont="1" applyFill="1" applyBorder="1" applyAlignment="1" applyProtection="1">
      <alignment horizontal="right" vertical="center"/>
    </xf>
    <xf numFmtId="42" fontId="36" fillId="0" borderId="17" xfId="6" applyFont="1" applyFill="1" applyBorder="1" applyAlignment="1" applyProtection="1">
      <alignment horizontal="right" vertical="center"/>
    </xf>
    <xf numFmtId="42" fontId="37" fillId="2" borderId="0" xfId="6" applyFont="1" applyFill="1" applyBorder="1" applyAlignment="1" applyProtection="1">
      <alignment vertical="center"/>
    </xf>
    <xf numFmtId="0" fontId="11" fillId="0" borderId="13" xfId="4" applyFont="1" applyFill="1" applyBorder="1" applyAlignment="1" applyProtection="1">
      <alignment horizontal="center" vertical="center"/>
    </xf>
    <xf numFmtId="42" fontId="0" fillId="0" borderId="18" xfId="6" applyFont="1" applyFill="1" applyBorder="1"/>
    <xf numFmtId="3" fontId="11" fillId="0" borderId="19" xfId="4" applyNumberFormat="1" applyFont="1" applyFill="1" applyBorder="1" applyAlignment="1" applyProtection="1">
      <alignment horizontal="right" vertical="center"/>
    </xf>
    <xf numFmtId="42" fontId="11" fillId="0" borderId="20" xfId="6" applyFont="1" applyFill="1" applyBorder="1" applyAlignment="1" applyProtection="1">
      <alignment horizontal="right" vertical="center"/>
    </xf>
    <xf numFmtId="3" fontId="11" fillId="2" borderId="0" xfId="4" applyNumberFormat="1" applyFont="1" applyFill="1" applyBorder="1" applyAlignment="1" applyProtection="1">
      <alignment horizontal="right" vertical="center"/>
    </xf>
    <xf numFmtId="42" fontId="34" fillId="2" borderId="0" xfId="6" applyFont="1" applyFill="1" applyBorder="1" applyAlignment="1" applyProtection="1">
      <alignment vertical="center"/>
    </xf>
    <xf numFmtId="0" fontId="11" fillId="0" borderId="21" xfId="4" applyFont="1" applyFill="1" applyBorder="1" applyAlignment="1" applyProtection="1">
      <alignment horizontal="center" vertical="center"/>
    </xf>
    <xf numFmtId="42" fontId="0" fillId="0" borderId="15" xfId="6" applyFont="1" applyFill="1" applyBorder="1"/>
    <xf numFmtId="3" fontId="11" fillId="0" borderId="20" xfId="4" applyNumberFormat="1" applyFont="1" applyFill="1" applyBorder="1" applyAlignment="1" applyProtection="1">
      <alignment horizontal="right" vertical="center"/>
    </xf>
    <xf numFmtId="0" fontId="0" fillId="0" borderId="12" xfId="0" applyFill="1" applyBorder="1"/>
    <xf numFmtId="42" fontId="11" fillId="0" borderId="15" xfId="6" applyFont="1" applyFill="1" applyBorder="1" applyAlignment="1" applyProtection="1">
      <alignment horizontal="right" vertical="center"/>
    </xf>
    <xf numFmtId="3" fontId="11" fillId="0" borderId="22" xfId="4" applyNumberFormat="1" applyFont="1" applyFill="1" applyBorder="1" applyAlignment="1" applyProtection="1">
      <alignment horizontal="right" vertical="center"/>
    </xf>
    <xf numFmtId="0" fontId="11" fillId="0" borderId="18" xfId="4" applyFont="1" applyFill="1" applyBorder="1" applyAlignment="1" applyProtection="1">
      <alignment horizontal="center" vertical="center"/>
    </xf>
    <xf numFmtId="38" fontId="11" fillId="2" borderId="0" xfId="4" applyNumberFormat="1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left" vertical="center" wrapText="1"/>
    </xf>
    <xf numFmtId="3" fontId="37" fillId="2" borderId="6" xfId="4" applyNumberFormat="1" applyFont="1" applyFill="1" applyBorder="1" applyAlignment="1" applyProtection="1">
      <alignment vertical="center"/>
    </xf>
    <xf numFmtId="42" fontId="35" fillId="2" borderId="0" xfId="4" applyNumberFormat="1" applyFont="1" applyFill="1" applyBorder="1" applyAlignment="1" applyProtection="1">
      <alignment horizontal="right" vertical="center"/>
    </xf>
    <xf numFmtId="42" fontId="34" fillId="2" borderId="0" xfId="4" applyNumberFormat="1" applyFont="1" applyFill="1" applyBorder="1" applyAlignment="1" applyProtection="1">
      <alignment vertical="center"/>
    </xf>
    <xf numFmtId="42" fontId="0" fillId="0" borderId="0" xfId="0" applyNumberFormat="1"/>
    <xf numFmtId="0" fontId="39" fillId="2" borderId="0" xfId="4" applyFont="1" applyFill="1" applyBorder="1" applyAlignment="1" applyProtection="1">
      <alignment horizontal="left" vertical="center"/>
    </xf>
    <xf numFmtId="0" fontId="39" fillId="2" borderId="0" xfId="4" applyFont="1" applyFill="1" applyBorder="1" applyAlignment="1" applyProtection="1">
      <alignment vertical="center"/>
    </xf>
    <xf numFmtId="49" fontId="39" fillId="2" borderId="0" xfId="4" applyNumberFormat="1" applyFont="1" applyFill="1" applyBorder="1" applyAlignment="1" applyProtection="1">
      <alignment horizontal="center" vertical="center"/>
    </xf>
    <xf numFmtId="42" fontId="39" fillId="2" borderId="0" xfId="6" applyFont="1" applyFill="1" applyBorder="1" applyAlignment="1" applyProtection="1">
      <alignment horizontal="right" vertical="center"/>
    </xf>
    <xf numFmtId="0" fontId="39" fillId="2" borderId="0" xfId="4" applyFont="1" applyFill="1" applyBorder="1" applyAlignment="1" applyProtection="1">
      <alignment horizontal="right" vertical="center"/>
    </xf>
    <xf numFmtId="42" fontId="31" fillId="2" borderId="0" xfId="4" applyNumberFormat="1" applyFont="1" applyFill="1" applyBorder="1" applyAlignment="1" applyProtection="1">
      <alignment vertical="center"/>
    </xf>
    <xf numFmtId="42" fontId="40" fillId="2" borderId="0" xfId="6" applyFont="1" applyFill="1" applyBorder="1" applyAlignment="1" applyProtection="1">
      <alignment horizontal="right" vertical="center"/>
    </xf>
    <xf numFmtId="42" fontId="11" fillId="2" borderId="0" xfId="4" applyNumberFormat="1" applyFont="1" applyFill="1" applyBorder="1" applyAlignment="1" applyProtection="1">
      <alignment vertical="center"/>
    </xf>
    <xf numFmtId="0" fontId="39" fillId="2" borderId="22" xfId="4" applyFont="1" applyFill="1" applyBorder="1" applyAlignment="1" applyProtection="1">
      <alignment horizontal="center" vertical="center"/>
    </xf>
    <xf numFmtId="42" fontId="41" fillId="2" borderId="0" xfId="6" applyFont="1" applyFill="1" applyBorder="1" applyAlignment="1" applyProtection="1">
      <alignment vertical="center"/>
    </xf>
    <xf numFmtId="42" fontId="42" fillId="2" borderId="0" xfId="6" applyFont="1" applyFill="1" applyBorder="1" applyAlignment="1" applyProtection="1">
      <alignment horizontal="right" vertical="center"/>
    </xf>
    <xf numFmtId="42" fontId="39" fillId="2" borderId="0" xfId="4" applyNumberFormat="1" applyFont="1" applyFill="1" applyBorder="1" applyAlignment="1" applyProtection="1">
      <alignment vertical="center"/>
    </xf>
    <xf numFmtId="42" fontId="11" fillId="2" borderId="0" xfId="6" applyFont="1" applyFill="1" applyBorder="1" applyAlignment="1" applyProtection="1">
      <alignment horizontal="right" vertical="center"/>
    </xf>
    <xf numFmtId="42" fontId="1" fillId="2" borderId="0" xfId="4" applyNumberFormat="1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horizontal="left" vertical="center"/>
    </xf>
    <xf numFmtId="0" fontId="34" fillId="2" borderId="0" xfId="4" applyFont="1" applyFill="1" applyBorder="1" applyAlignment="1" applyProtection="1">
      <alignment horizontal="center" vertical="center"/>
    </xf>
    <xf numFmtId="42" fontId="34" fillId="2" borderId="0" xfId="6" applyFont="1" applyFill="1" applyBorder="1" applyAlignment="1" applyProtection="1">
      <alignment horizontal="right" vertical="center"/>
    </xf>
    <xf numFmtId="3" fontId="34" fillId="2" borderId="0" xfId="4" applyNumberFormat="1" applyFont="1" applyFill="1" applyBorder="1" applyAlignment="1" applyProtection="1">
      <alignment horizontal="right" vertical="center"/>
    </xf>
    <xf numFmtId="42" fontId="43" fillId="2" borderId="0" xfId="6" applyFont="1" applyFill="1" applyBorder="1" applyAlignment="1" applyProtection="1">
      <alignment horizontal="right" vertical="center"/>
    </xf>
    <xf numFmtId="42" fontId="1" fillId="2" borderId="0" xfId="6" applyFont="1" applyFill="1" applyBorder="1" applyAlignment="1" applyProtection="1">
      <alignment vertical="center"/>
    </xf>
    <xf numFmtId="3" fontId="12" fillId="2" borderId="6" xfId="4" applyNumberFormat="1" applyFont="1" applyFill="1" applyBorder="1" applyAlignment="1" applyProtection="1">
      <alignment vertical="center"/>
    </xf>
    <xf numFmtId="0" fontId="40" fillId="2" borderId="0" xfId="4" applyFont="1" applyFill="1" applyBorder="1" applyAlignment="1" applyProtection="1">
      <alignment vertical="center"/>
    </xf>
    <xf numFmtId="49" fontId="40" fillId="2" borderId="0" xfId="4" applyNumberFormat="1" applyFont="1" applyFill="1" applyBorder="1" applyAlignment="1" applyProtection="1">
      <alignment horizontal="center" vertical="center"/>
    </xf>
    <xf numFmtId="0" fontId="40" fillId="2" borderId="0" xfId="4" applyFont="1" applyFill="1" applyBorder="1" applyAlignment="1" applyProtection="1">
      <alignment horizontal="right" vertical="center"/>
    </xf>
    <xf numFmtId="42" fontId="35" fillId="2" borderId="0" xfId="6" applyFont="1" applyFill="1" applyBorder="1" applyAlignment="1" applyProtection="1">
      <alignment horizontal="right" vertical="center"/>
    </xf>
    <xf numFmtId="3" fontId="12" fillId="2" borderId="0" xfId="4" applyNumberFormat="1" applyFont="1" applyFill="1" applyBorder="1" applyAlignment="1" applyProtection="1">
      <alignment vertical="center"/>
    </xf>
    <xf numFmtId="42" fontId="20" fillId="2" borderId="0" xfId="4" applyNumberFormat="1" applyFont="1" applyFill="1" applyBorder="1" applyAlignment="1" applyProtection="1">
      <alignment horizontal="right" vertical="center"/>
    </xf>
    <xf numFmtId="9" fontId="12" fillId="2" borderId="0" xfId="2" applyFont="1" applyFill="1" applyBorder="1" applyAlignment="1" applyProtection="1">
      <alignment horizontal="right" vertical="center"/>
    </xf>
    <xf numFmtId="42" fontId="11" fillId="2" borderId="0" xfId="6" applyFont="1" applyFill="1" applyBorder="1" applyAlignment="1" applyProtection="1">
      <alignment vertical="center"/>
    </xf>
    <xf numFmtId="49" fontId="7" fillId="2" borderId="1" xfId="3" applyNumberFormat="1" applyFont="1" applyFill="1" applyBorder="1" applyAlignment="1">
      <alignment horizontal="left"/>
    </xf>
    <xf numFmtId="0" fontId="7" fillId="2" borderId="2" xfId="3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left"/>
    </xf>
    <xf numFmtId="3" fontId="7" fillId="2" borderId="2" xfId="3" applyNumberFormat="1" applyFont="1" applyFill="1" applyBorder="1" applyAlignment="1">
      <alignment horizontal="left"/>
    </xf>
    <xf numFmtId="0" fontId="10" fillId="2" borderId="2" xfId="3" applyFont="1" applyFill="1" applyBorder="1" applyAlignment="1">
      <alignment horizontal="left"/>
    </xf>
    <xf numFmtId="0" fontId="2" fillId="2" borderId="2" xfId="3" applyFont="1" applyFill="1" applyBorder="1" applyAlignment="1">
      <alignment horizontal="left"/>
    </xf>
    <xf numFmtId="49" fontId="7" fillId="2" borderId="4" xfId="3" applyNumberFormat="1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  <xf numFmtId="3" fontId="7" fillId="2" borderId="0" xfId="3" applyNumberFormat="1" applyFont="1" applyFill="1" applyBorder="1" applyAlignment="1">
      <alignment horizontal="left"/>
    </xf>
    <xf numFmtId="0" fontId="2" fillId="2" borderId="0" xfId="3" applyFont="1" applyFill="1" applyBorder="1" applyAlignment="1">
      <alignment horizontal="left"/>
    </xf>
    <xf numFmtId="0" fontId="44" fillId="2" borderId="4" xfId="3" applyFont="1" applyFill="1" applyBorder="1" applyAlignment="1" applyProtection="1">
      <alignment horizontal="left"/>
      <protection locked="0"/>
    </xf>
    <xf numFmtId="0" fontId="44" fillId="2" borderId="0" xfId="3" applyFont="1" applyFill="1" applyBorder="1" applyAlignment="1" applyProtection="1">
      <alignment horizontal="left"/>
      <protection locked="0"/>
    </xf>
    <xf numFmtId="0" fontId="2" fillId="2" borderId="4" xfId="3" applyFont="1" applyFill="1" applyBorder="1" applyAlignment="1">
      <alignment horizontal="left"/>
    </xf>
    <xf numFmtId="49" fontId="2" fillId="2" borderId="0" xfId="3" applyNumberFormat="1" applyFont="1" applyFill="1" applyBorder="1" applyAlignment="1">
      <alignment horizontal="left"/>
    </xf>
    <xf numFmtId="3" fontId="10" fillId="2" borderId="0" xfId="3" applyNumberFormat="1" applyFont="1" applyFill="1" applyBorder="1" applyAlignment="1">
      <alignment horizontal="left"/>
    </xf>
    <xf numFmtId="3" fontId="2" fillId="2" borderId="0" xfId="3" applyNumberFormat="1" applyFont="1" applyFill="1" applyBorder="1" applyAlignment="1">
      <alignment horizontal="left"/>
    </xf>
    <xf numFmtId="49" fontId="7" fillId="2" borderId="8" xfId="3" applyNumberFormat="1" applyFont="1" applyFill="1" applyBorder="1" applyAlignment="1">
      <alignment horizontal="left"/>
    </xf>
    <xf numFmtId="49" fontId="7" fillId="2" borderId="9" xfId="3" applyNumberFormat="1" applyFont="1" applyFill="1" applyBorder="1" applyAlignment="1">
      <alignment horizontal="left"/>
    </xf>
    <xf numFmtId="0" fontId="2" fillId="2" borderId="9" xfId="3" applyFont="1" applyFill="1" applyBorder="1" applyAlignment="1">
      <alignment horizontal="left"/>
    </xf>
    <xf numFmtId="0" fontId="7" fillId="2" borderId="9" xfId="3" applyFont="1" applyFill="1" applyBorder="1" applyAlignment="1" applyProtection="1">
      <alignment horizontal="left"/>
      <protection locked="0"/>
    </xf>
    <xf numFmtId="0" fontId="12" fillId="0" borderId="22" xfId="4" applyFont="1" applyFill="1" applyBorder="1" applyAlignment="1" applyProtection="1">
      <alignment horizontal="left" vertical="center"/>
    </xf>
    <xf numFmtId="0" fontId="0" fillId="0" borderId="0" xfId="0" applyBorder="1"/>
    <xf numFmtId="0" fontId="12" fillId="2" borderId="5" xfId="4" applyFont="1" applyFill="1" applyBorder="1" applyAlignment="1" applyProtection="1">
      <alignment horizontal="center" vertical="center"/>
    </xf>
    <xf numFmtId="9" fontId="11" fillId="2" borderId="5" xfId="2" applyFont="1" applyFill="1" applyBorder="1" applyAlignment="1" applyProtection="1">
      <alignment horizontal="center" vertical="center"/>
    </xf>
    <xf numFmtId="0" fontId="38" fillId="2" borderId="5" xfId="4" applyFont="1" applyFill="1" applyBorder="1" applyAlignment="1" applyProtection="1">
      <alignment horizontal="center" vertical="center"/>
    </xf>
    <xf numFmtId="9" fontId="11" fillId="2" borderId="5" xfId="4" applyNumberFormat="1" applyFont="1" applyFill="1" applyBorder="1" applyAlignment="1" applyProtection="1">
      <alignment horizontal="center" vertical="center"/>
    </xf>
    <xf numFmtId="9" fontId="38" fillId="2" borderId="5" xfId="2" applyFont="1" applyFill="1" applyBorder="1" applyAlignment="1" applyProtection="1">
      <alignment horizontal="center" vertical="center"/>
    </xf>
    <xf numFmtId="42" fontId="38" fillId="2" borderId="5" xfId="4" applyNumberFormat="1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44" fillId="2" borderId="5" xfId="3" applyFont="1" applyFill="1" applyBorder="1" applyAlignment="1" applyProtection="1">
      <alignment horizontal="center"/>
      <protection locked="0"/>
    </xf>
    <xf numFmtId="0" fontId="8" fillId="2" borderId="5" xfId="3" applyFont="1" applyFill="1" applyBorder="1" applyAlignment="1" applyProtection="1">
      <alignment horizontal="center"/>
      <protection locked="0"/>
    </xf>
    <xf numFmtId="0" fontId="7" fillId="2" borderId="5" xfId="3" applyFont="1" applyFill="1" applyBorder="1" applyAlignment="1" applyProtection="1">
      <alignment horizontal="center"/>
      <protection locked="0"/>
    </xf>
    <xf numFmtId="0" fontId="2" fillId="2" borderId="1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3" applyFont="1" applyFill="1" applyBorder="1" applyAlignment="1" applyProtection="1">
      <alignment horizontal="center"/>
    </xf>
    <xf numFmtId="0" fontId="21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20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20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20" fillId="0" borderId="5" xfId="3" applyNumberFormat="1" applyFont="1" applyFill="1" applyBorder="1"/>
    <xf numFmtId="0" fontId="1" fillId="0" borderId="5" xfId="3" applyFont="1" applyFill="1" applyBorder="1"/>
    <xf numFmtId="9" fontId="21" fillId="0" borderId="0" xfId="2" applyNumberFormat="1" applyFont="1" applyFill="1" applyBorder="1" applyAlignment="1" applyProtection="1">
      <alignment horizontal="center"/>
    </xf>
    <xf numFmtId="42" fontId="21" fillId="0" borderId="0" xfId="3" applyNumberFormat="1" applyFont="1" applyFill="1" applyBorder="1" applyAlignment="1">
      <alignment horizontal="center"/>
    </xf>
    <xf numFmtId="0" fontId="24" fillId="0" borderId="1" xfId="3" applyFont="1" applyFill="1" applyBorder="1" applyAlignment="1">
      <alignment horizontal="centerContinuous"/>
    </xf>
    <xf numFmtId="0" fontId="24" fillId="0" borderId="2" xfId="3" applyFont="1" applyFill="1" applyBorder="1" applyAlignment="1">
      <alignment horizontal="centerContinuous"/>
    </xf>
    <xf numFmtId="0" fontId="25" fillId="0" borderId="2" xfId="3" applyFont="1" applyFill="1" applyBorder="1" applyAlignment="1">
      <alignment horizontal="centerContinuous"/>
    </xf>
    <xf numFmtId="0" fontId="25" fillId="0" borderId="2" xfId="3" applyFont="1" applyFill="1" applyBorder="1" applyAlignment="1" applyProtection="1">
      <alignment horizontal="centerContinuous"/>
    </xf>
    <xf numFmtId="9" fontId="25" fillId="0" borderId="2" xfId="2" applyNumberFormat="1" applyFont="1" applyFill="1" applyBorder="1" applyAlignment="1" applyProtection="1">
      <alignment horizontal="centerContinuous"/>
    </xf>
    <xf numFmtId="42" fontId="25" fillId="0" borderId="2" xfId="3" applyNumberFormat="1" applyFont="1" applyFill="1" applyBorder="1" applyAlignment="1">
      <alignment horizontal="centerContinuous"/>
    </xf>
    <xf numFmtId="0" fontId="25" fillId="0" borderId="3" xfId="3" applyFont="1" applyFill="1" applyBorder="1" applyAlignment="1">
      <alignment horizontal="centerContinuous"/>
    </xf>
    <xf numFmtId="49" fontId="16" fillId="0" borderId="8" xfId="3" applyNumberFormat="1" applyFont="1" applyFill="1" applyBorder="1" applyAlignment="1">
      <alignment horizontal="center" vertical="center"/>
    </xf>
    <xf numFmtId="1" fontId="16" fillId="0" borderId="9" xfId="3" applyNumberFormat="1" applyFont="1" applyFill="1" applyBorder="1" applyAlignment="1">
      <alignment horizontal="left"/>
    </xf>
    <xf numFmtId="1" fontId="16" fillId="0" borderId="9" xfId="3" applyNumberFormat="1" applyFont="1" applyFill="1" applyBorder="1"/>
    <xf numFmtId="9" fontId="16" fillId="0" borderId="9" xfId="2" applyNumberFormat="1" applyFont="1" applyFill="1" applyBorder="1" applyAlignment="1">
      <alignment vertical="center"/>
    </xf>
    <xf numFmtId="9" fontId="1" fillId="0" borderId="9" xfId="8" applyNumberFormat="1" applyFont="1" applyFill="1" applyBorder="1" applyAlignment="1" applyProtection="1">
      <alignment horizontal="right"/>
    </xf>
    <xf numFmtId="3" fontId="16" fillId="0" borderId="9" xfId="3" applyNumberFormat="1" applyFont="1" applyFill="1" applyBorder="1" applyProtection="1">
      <protection locked="0"/>
    </xf>
    <xf numFmtId="9" fontId="1" fillId="0" borderId="10" xfId="8" applyNumberFormat="1" applyFont="1" applyFill="1" applyBorder="1" applyAlignment="1">
      <alignment horizontal="center"/>
    </xf>
    <xf numFmtId="3" fontId="20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8" fillId="0" borderId="0" xfId="3" applyFont="1" applyFill="1" applyBorder="1" applyAlignment="1">
      <alignment horizontal="left"/>
    </xf>
    <xf numFmtId="49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20" fillId="0" borderId="2" xfId="3" applyFont="1" applyFill="1" applyBorder="1" applyAlignment="1">
      <alignment horizontal="left"/>
    </xf>
    <xf numFmtId="3" fontId="20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20" fillId="0" borderId="2" xfId="6" applyFont="1" applyFill="1" applyBorder="1" applyProtection="1"/>
    <xf numFmtId="0" fontId="1" fillId="0" borderId="3" xfId="3" applyFont="1" applyFill="1" applyBorder="1"/>
    <xf numFmtId="0" fontId="18" fillId="0" borderId="5" xfId="3" applyFont="1" applyFill="1" applyBorder="1"/>
    <xf numFmtId="0" fontId="18" fillId="0" borderId="8" xfId="3" applyFont="1" applyFill="1" applyBorder="1" applyAlignment="1">
      <alignment horizontal="left"/>
    </xf>
    <xf numFmtId="49" fontId="18" fillId="0" borderId="9" xfId="3" applyNumberFormat="1" applyFont="1" applyFill="1" applyBorder="1" applyAlignment="1">
      <alignment horizontal="left" vertical="center"/>
    </xf>
    <xf numFmtId="3" fontId="30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0" fontId="13" fillId="0" borderId="9" xfId="3" applyFont="1" applyFill="1" applyBorder="1"/>
    <xf numFmtId="0" fontId="13" fillId="0" borderId="2" xfId="3" applyFont="1" applyFill="1" applyBorder="1"/>
    <xf numFmtId="0" fontId="12" fillId="0" borderId="0" xfId="3" applyFont="1" applyFill="1" applyBorder="1"/>
    <xf numFmtId="49" fontId="17" fillId="0" borderId="4" xfId="3" applyNumberFormat="1" applyFont="1" applyFill="1" applyBorder="1" applyAlignment="1">
      <alignment horizontal="left" vertical="center"/>
    </xf>
    <xf numFmtId="0" fontId="18" fillId="0" borderId="5" xfId="3" applyFont="1" applyFill="1" applyBorder="1" applyAlignment="1">
      <alignment horizontal="left"/>
    </xf>
    <xf numFmtId="0" fontId="18" fillId="0" borderId="8" xfId="3" applyFont="1" applyFill="1" applyBorder="1"/>
    <xf numFmtId="0" fontId="18" fillId="0" borderId="9" xfId="3" applyFont="1" applyFill="1" applyBorder="1" applyAlignment="1">
      <alignment horizontal="left"/>
    </xf>
    <xf numFmtId="0" fontId="18" fillId="0" borderId="9" xfId="3" applyFont="1" applyFill="1" applyBorder="1"/>
    <xf numFmtId="0" fontId="18" fillId="0" borderId="10" xfId="3" applyFont="1" applyFill="1" applyBorder="1"/>
    <xf numFmtId="42" fontId="16" fillId="0" borderId="5" xfId="6" applyFont="1" applyFill="1" applyBorder="1"/>
    <xf numFmtId="42" fontId="45" fillId="0" borderId="0" xfId="6" applyFont="1" applyFill="1" applyBorder="1"/>
    <xf numFmtId="0" fontId="11" fillId="0" borderId="2" xfId="3" applyFont="1" applyFill="1" applyBorder="1"/>
    <xf numFmtId="0" fontId="11" fillId="0" borderId="0" xfId="3" applyFont="1" applyFill="1" applyBorder="1" applyProtection="1">
      <protection locked="0"/>
    </xf>
    <xf numFmtId="0" fontId="46" fillId="0" borderId="0" xfId="0" applyFont="1" applyFill="1" applyBorder="1"/>
    <xf numFmtId="49" fontId="17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21" fillId="0" borderId="0" xfId="6" applyNumberFormat="1" applyFont="1" applyFill="1" applyBorder="1" applyAlignment="1">
      <alignment horizontal="right"/>
    </xf>
    <xf numFmtId="42" fontId="21" fillId="0" borderId="0" xfId="2" applyNumberFormat="1" applyFont="1" applyFill="1" applyBorder="1" applyAlignment="1">
      <alignment horizontal="right"/>
    </xf>
    <xf numFmtId="0" fontId="21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2" fontId="0" fillId="0" borderId="0" xfId="8" applyNumberFormat="1" applyFont="1" applyFill="1" applyBorder="1" applyProtection="1"/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42" fontId="45" fillId="0" borderId="0" xfId="6" applyFont="1" applyFill="1"/>
    <xf numFmtId="3" fontId="5" fillId="0" borderId="0" xfId="3" applyNumberFormat="1" applyFont="1" applyFill="1" applyBorder="1"/>
    <xf numFmtId="6" fontId="1" fillId="0" borderId="0" xfId="8" applyNumberFormat="1" applyFont="1" applyFill="1" applyBorder="1" applyProtection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0" fillId="0" borderId="0" xfId="8" applyNumberFormat="1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49" fontId="7" fillId="0" borderId="1" xfId="3" applyNumberFormat="1" applyFont="1" applyFill="1" applyBorder="1" applyAlignment="1">
      <alignment horizontal="center"/>
    </xf>
    <xf numFmtId="0" fontId="7" fillId="0" borderId="2" xfId="3" applyFont="1" applyFill="1" applyBorder="1"/>
    <xf numFmtId="3" fontId="8" fillId="0" borderId="2" xfId="3" applyNumberFormat="1" applyFont="1" applyFill="1" applyBorder="1"/>
    <xf numFmtId="3" fontId="7" fillId="0" borderId="2" xfId="3" applyNumberFormat="1" applyFont="1" applyFill="1" applyBorder="1"/>
    <xf numFmtId="165" fontId="9" fillId="0" borderId="2" xfId="1" applyFont="1" applyFill="1" applyBorder="1"/>
    <xf numFmtId="0" fontId="10" fillId="0" borderId="2" xfId="3" applyFont="1" applyFill="1" applyBorder="1"/>
    <xf numFmtId="0" fontId="2" fillId="0" borderId="2" xfId="3" applyFont="1" applyFill="1" applyBorder="1"/>
    <xf numFmtId="166" fontId="10" fillId="0" borderId="2" xfId="3" applyNumberFormat="1" applyFont="1" applyFill="1" applyBorder="1"/>
    <xf numFmtId="0" fontId="10" fillId="0" borderId="3" xfId="3" applyFont="1" applyFill="1" applyBorder="1"/>
    <xf numFmtId="0" fontId="10" fillId="0" borderId="0" xfId="3" applyFont="1" applyFill="1"/>
    <xf numFmtId="49" fontId="7" fillId="0" borderId="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9" fontId="7" fillId="0" borderId="0" xfId="2" applyNumberFormat="1" applyFont="1" applyFill="1" applyBorder="1" applyAlignment="1">
      <alignment vertical="center"/>
    </xf>
    <xf numFmtId="0" fontId="2" fillId="0" borderId="0" xfId="3" applyFont="1" applyFill="1" applyBorder="1"/>
    <xf numFmtId="42" fontId="2" fillId="0" borderId="0" xfId="3" applyNumberFormat="1" applyFont="1" applyFill="1" applyBorder="1"/>
    <xf numFmtId="0" fontId="2" fillId="0" borderId="5" xfId="3" applyFont="1" applyFill="1" applyBorder="1"/>
    <xf numFmtId="0" fontId="2" fillId="0" borderId="0" xfId="3" applyFont="1" applyFill="1"/>
    <xf numFmtId="9" fontId="8" fillId="0" borderId="0" xfId="2" applyNumberFormat="1" applyFont="1" applyFill="1" applyBorder="1" applyAlignment="1" applyProtection="1">
      <alignment horizontal="center" vertical="center"/>
      <protection locked="0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4" xfId="3" applyFont="1" applyFill="1" applyBorder="1"/>
    <xf numFmtId="49" fontId="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10" fillId="0" borderId="5" xfId="3" applyFont="1" applyFill="1" applyBorder="1"/>
    <xf numFmtId="49" fontId="7" fillId="0" borderId="8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42" fontId="2" fillId="0" borderId="9" xfId="3" applyNumberFormat="1" applyFont="1" applyFill="1" applyBorder="1"/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3" fontId="14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11" fillId="0" borderId="0" xfId="3" applyFont="1" applyFill="1" applyProtection="1">
      <protection locked="0"/>
    </xf>
    <xf numFmtId="0" fontId="15" fillId="0" borderId="0" xfId="3" applyFont="1" applyFill="1"/>
    <xf numFmtId="0" fontId="2" fillId="0" borderId="11" xfId="3" applyFont="1" applyFill="1" applyBorder="1"/>
    <xf numFmtId="49" fontId="7" fillId="0" borderId="4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23" fillId="0" borderId="1" xfId="3" applyFont="1" applyFill="1" applyBorder="1" applyAlignment="1">
      <alignment horizontal="center"/>
    </xf>
    <xf numFmtId="0" fontId="23" fillId="0" borderId="2" xfId="3" applyFont="1" applyFill="1" applyBorder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3" fillId="0" borderId="4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23" fillId="0" borderId="5" xfId="3" applyFont="1" applyFill="1" applyBorder="1" applyAlignment="1">
      <alignment horizontal="center"/>
    </xf>
    <xf numFmtId="0" fontId="23" fillId="0" borderId="4" xfId="3" applyFont="1" applyFill="1" applyBorder="1" applyAlignment="1" applyProtection="1">
      <alignment horizontal="center"/>
      <protection locked="0"/>
    </xf>
    <xf numFmtId="0" fontId="23" fillId="0" borderId="0" xfId="3" applyFont="1" applyFill="1" applyBorder="1" applyAlignment="1" applyProtection="1">
      <alignment horizontal="center"/>
      <protection locked="0"/>
    </xf>
    <xf numFmtId="0" fontId="23" fillId="0" borderId="5" xfId="3" applyFont="1" applyFill="1" applyBorder="1" applyAlignment="1" applyProtection="1">
      <alignment horizontal="center"/>
      <protection locked="0"/>
    </xf>
    <xf numFmtId="0" fontId="23" fillId="0" borderId="8" xfId="3" applyFont="1" applyFill="1" applyBorder="1" applyAlignment="1">
      <alignment horizontal="center"/>
    </xf>
    <xf numFmtId="0" fontId="23" fillId="0" borderId="9" xfId="3" applyFont="1" applyFill="1" applyBorder="1" applyAlignment="1">
      <alignment horizontal="center"/>
    </xf>
    <xf numFmtId="0" fontId="23" fillId="0" borderId="10" xfId="3" applyFont="1" applyFill="1" applyBorder="1" applyAlignment="1">
      <alignment horizontal="center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7" fillId="0" borderId="10" xfId="3" applyFont="1" applyFill="1" applyBorder="1" applyAlignment="1" applyProtection="1">
      <alignment horizontal="center" vertical="center"/>
      <protection locked="0"/>
    </xf>
    <xf numFmtId="0" fontId="28" fillId="0" borderId="4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5" xfId="3" applyFont="1" applyFill="1" applyBorder="1" applyAlignment="1" applyProtection="1">
      <alignment horizontal="center" vertical="center"/>
      <protection locked="0"/>
    </xf>
    <xf numFmtId="0" fontId="29" fillId="0" borderId="4" xfId="3" applyFont="1" applyFill="1" applyBorder="1" applyAlignment="1" applyProtection="1">
      <alignment horizontal="center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0" fontId="29" fillId="0" borderId="5" xfId="3" applyFont="1" applyFill="1" applyBorder="1" applyAlignment="1" applyProtection="1">
      <alignment horizontal="center" vertical="center"/>
      <protection locked="0"/>
    </xf>
    <xf numFmtId="49" fontId="17" fillId="0" borderId="4" xfId="3" applyNumberFormat="1" applyFont="1" applyFill="1" applyBorder="1" applyAlignment="1">
      <alignment horizontal="center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7" fillId="0" borderId="5" xfId="3" applyFont="1" applyFill="1" applyBorder="1" applyAlignment="1" applyProtection="1">
      <alignment horizontal="center" vertical="center"/>
      <protection locked="0"/>
    </xf>
    <xf numFmtId="0" fontId="23" fillId="0" borderId="1" xfId="3" applyFont="1" applyFill="1" applyBorder="1" applyAlignment="1" applyProtection="1">
      <alignment horizontal="center"/>
    </xf>
    <xf numFmtId="0" fontId="23" fillId="0" borderId="2" xfId="3" applyFont="1" applyFill="1" applyBorder="1" applyAlignment="1" applyProtection="1">
      <alignment horizontal="center"/>
    </xf>
    <xf numFmtId="0" fontId="23" fillId="0" borderId="3" xfId="3" applyFont="1" applyFill="1" applyBorder="1" applyAlignment="1" applyProtection="1">
      <alignment horizontal="center"/>
    </xf>
    <xf numFmtId="0" fontId="23" fillId="0" borderId="4" xfId="3" applyFont="1" applyFill="1" applyBorder="1" applyAlignment="1" applyProtection="1">
      <alignment horizontal="center"/>
    </xf>
    <xf numFmtId="0" fontId="23" fillId="0" borderId="0" xfId="3" applyFont="1" applyFill="1" applyBorder="1" applyAlignment="1" applyProtection="1">
      <alignment horizontal="center"/>
    </xf>
    <xf numFmtId="0" fontId="23" fillId="0" borderId="5" xfId="3" applyFont="1" applyFill="1" applyBorder="1" applyAlignment="1" applyProtection="1">
      <alignment horizontal="center"/>
    </xf>
    <xf numFmtId="0" fontId="23" fillId="0" borderId="8" xfId="3" applyFont="1" applyFill="1" applyBorder="1" applyAlignment="1" applyProtection="1">
      <alignment horizontal="center"/>
      <protection locked="0"/>
    </xf>
    <xf numFmtId="0" fontId="23" fillId="0" borderId="9" xfId="3" applyFont="1" applyFill="1" applyBorder="1" applyAlignment="1" applyProtection="1">
      <alignment horizontal="center"/>
      <protection locked="0"/>
    </xf>
    <xf numFmtId="0" fontId="23" fillId="0" borderId="10" xfId="3" applyFont="1" applyFill="1" applyBorder="1" applyAlignment="1" applyProtection="1">
      <alignment horizont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49" fontId="7" fillId="2" borderId="4" xfId="3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32" fillId="0" borderId="4" xfId="4" applyFont="1" applyFill="1" applyBorder="1" applyAlignment="1" applyProtection="1">
      <alignment horizontal="center" vertical="center"/>
    </xf>
    <xf numFmtId="0" fontId="32" fillId="0" borderId="0" xfId="4" applyFont="1" applyFill="1" applyBorder="1" applyAlignment="1" applyProtection="1">
      <alignment horizontal="center" vertical="center"/>
    </xf>
    <xf numFmtId="0" fontId="32" fillId="0" borderId="5" xfId="4" applyFont="1" applyFill="1" applyBorder="1" applyAlignment="1" applyProtection="1">
      <alignment horizontal="center" vertical="center"/>
    </xf>
    <xf numFmtId="0" fontId="32" fillId="0" borderId="1" xfId="4" applyFont="1" applyFill="1" applyBorder="1" applyAlignment="1" applyProtection="1">
      <alignment horizontal="center" vertical="center"/>
    </xf>
    <xf numFmtId="0" fontId="32" fillId="0" borderId="2" xfId="4" applyFont="1" applyFill="1" applyBorder="1" applyAlignment="1" applyProtection="1">
      <alignment horizontal="center" vertical="center"/>
    </xf>
    <xf numFmtId="0" fontId="32" fillId="0" borderId="3" xfId="4" applyFont="1" applyFill="1" applyBorder="1" applyAlignment="1" applyProtection="1">
      <alignment horizontal="center" vertical="center"/>
    </xf>
    <xf numFmtId="0" fontId="33" fillId="0" borderId="4" xfId="4" applyFont="1" applyFill="1" applyBorder="1" applyAlignment="1" applyProtection="1">
      <alignment horizontal="center" vertical="center"/>
    </xf>
    <xf numFmtId="0" fontId="33" fillId="0" borderId="0" xfId="4" applyFont="1" applyFill="1" applyBorder="1" applyAlignment="1" applyProtection="1">
      <alignment horizontal="center" vertical="center"/>
    </xf>
    <xf numFmtId="0" fontId="33" fillId="0" borderId="5" xfId="4" applyFont="1" applyFill="1" applyBorder="1" applyAlignment="1" applyProtection="1">
      <alignment horizontal="center" vertical="center"/>
    </xf>
    <xf numFmtId="0" fontId="33" fillId="0" borderId="8" xfId="4" applyFont="1" applyFill="1" applyBorder="1" applyAlignment="1" applyProtection="1">
      <alignment horizontal="center" vertical="center"/>
    </xf>
    <xf numFmtId="0" fontId="33" fillId="0" borderId="9" xfId="4" applyFont="1" applyFill="1" applyBorder="1" applyAlignment="1" applyProtection="1">
      <alignment horizontal="center" vertical="center"/>
    </xf>
    <xf numFmtId="0" fontId="33" fillId="0" borderId="10" xfId="4" applyFont="1" applyFill="1" applyBorder="1" applyAlignment="1" applyProtection="1">
      <alignment horizontal="center" vertical="center"/>
    </xf>
  </cellXfs>
  <cellStyles count="9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RISTIANOC/Desktop/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EBAC-2431-438D-9E8B-9A9CE1602792}">
  <dimension ref="B1:G412"/>
  <sheetViews>
    <sheetView workbookViewId="0">
      <selection sqref="A1:XFD1048576"/>
    </sheetView>
  </sheetViews>
  <sheetFormatPr baseColWidth="10" defaultRowHeight="12.75"/>
  <cols>
    <col min="1" max="1" width="11.5703125" style="1" customWidth="1"/>
    <col min="2" max="2" width="13" style="1" customWidth="1"/>
    <col min="3" max="3" width="38.28515625" style="1" customWidth="1"/>
    <col min="4" max="4" width="18" style="1" bestFit="1" customWidth="1"/>
    <col min="5" max="6" width="16.42578125" style="1" bestFit="1" customWidth="1"/>
    <col min="7" max="7" width="18" style="13" bestFit="1" customWidth="1"/>
    <col min="8" max="256" width="9.140625" style="1" customWidth="1"/>
    <col min="257" max="257" width="11.5703125" style="1" customWidth="1"/>
    <col min="258" max="258" width="13" style="1" customWidth="1"/>
    <col min="259" max="259" width="38.28515625" style="1" customWidth="1"/>
    <col min="260" max="260" width="18" style="1" bestFit="1" customWidth="1"/>
    <col min="261" max="262" width="16.42578125" style="1" bestFit="1" customWidth="1"/>
    <col min="263" max="263" width="18" style="1" bestFit="1" customWidth="1"/>
    <col min="264" max="512" width="9.140625" style="1" customWidth="1"/>
    <col min="513" max="513" width="11.5703125" style="1" customWidth="1"/>
    <col min="514" max="514" width="13" style="1" customWidth="1"/>
    <col min="515" max="515" width="38.28515625" style="1" customWidth="1"/>
    <col min="516" max="516" width="18" style="1" bestFit="1" customWidth="1"/>
    <col min="517" max="518" width="16.42578125" style="1" bestFit="1" customWidth="1"/>
    <col min="519" max="519" width="18" style="1" bestFit="1" customWidth="1"/>
    <col min="520" max="768" width="9.140625" style="1" customWidth="1"/>
    <col min="769" max="769" width="11.5703125" style="1" customWidth="1"/>
    <col min="770" max="770" width="13" style="1" customWidth="1"/>
    <col min="771" max="771" width="38.28515625" style="1" customWidth="1"/>
    <col min="772" max="772" width="18" style="1" bestFit="1" customWidth="1"/>
    <col min="773" max="774" width="16.42578125" style="1" bestFit="1" customWidth="1"/>
    <col min="775" max="775" width="18" style="1" bestFit="1" customWidth="1"/>
    <col min="776" max="1024" width="9.140625" style="1" customWidth="1"/>
    <col min="1025" max="1025" width="11.5703125" style="1" customWidth="1"/>
    <col min="1026" max="1026" width="13" style="1" customWidth="1"/>
    <col min="1027" max="1027" width="38.28515625" style="1" customWidth="1"/>
    <col min="1028" max="1028" width="18" style="1" bestFit="1" customWidth="1"/>
    <col min="1029" max="1030" width="16.42578125" style="1" bestFit="1" customWidth="1"/>
    <col min="1031" max="1031" width="18" style="1" bestFit="1" customWidth="1"/>
    <col min="1032" max="1280" width="9.140625" style="1" customWidth="1"/>
    <col min="1281" max="1281" width="11.5703125" style="1" customWidth="1"/>
    <col min="1282" max="1282" width="13" style="1" customWidth="1"/>
    <col min="1283" max="1283" width="38.28515625" style="1" customWidth="1"/>
    <col min="1284" max="1284" width="18" style="1" bestFit="1" customWidth="1"/>
    <col min="1285" max="1286" width="16.42578125" style="1" bestFit="1" customWidth="1"/>
    <col min="1287" max="1287" width="18" style="1" bestFit="1" customWidth="1"/>
    <col min="1288" max="1536" width="9.140625" style="1" customWidth="1"/>
    <col min="1537" max="1537" width="11.5703125" style="1" customWidth="1"/>
    <col min="1538" max="1538" width="13" style="1" customWidth="1"/>
    <col min="1539" max="1539" width="38.28515625" style="1" customWidth="1"/>
    <col min="1540" max="1540" width="18" style="1" bestFit="1" customWidth="1"/>
    <col min="1541" max="1542" width="16.42578125" style="1" bestFit="1" customWidth="1"/>
    <col min="1543" max="1543" width="18" style="1" bestFit="1" customWidth="1"/>
    <col min="1544" max="1792" width="9.140625" style="1" customWidth="1"/>
    <col min="1793" max="1793" width="11.5703125" style="1" customWidth="1"/>
    <col min="1794" max="1794" width="13" style="1" customWidth="1"/>
    <col min="1795" max="1795" width="38.28515625" style="1" customWidth="1"/>
    <col min="1796" max="1796" width="18" style="1" bestFit="1" customWidth="1"/>
    <col min="1797" max="1798" width="16.42578125" style="1" bestFit="1" customWidth="1"/>
    <col min="1799" max="1799" width="18" style="1" bestFit="1" customWidth="1"/>
    <col min="1800" max="2048" width="9.140625" style="1" customWidth="1"/>
    <col min="2049" max="2049" width="11.5703125" style="1" customWidth="1"/>
    <col min="2050" max="2050" width="13" style="1" customWidth="1"/>
    <col min="2051" max="2051" width="38.28515625" style="1" customWidth="1"/>
    <col min="2052" max="2052" width="18" style="1" bestFit="1" customWidth="1"/>
    <col min="2053" max="2054" width="16.42578125" style="1" bestFit="1" customWidth="1"/>
    <col min="2055" max="2055" width="18" style="1" bestFit="1" customWidth="1"/>
    <col min="2056" max="2304" width="9.140625" style="1" customWidth="1"/>
    <col min="2305" max="2305" width="11.5703125" style="1" customWidth="1"/>
    <col min="2306" max="2306" width="13" style="1" customWidth="1"/>
    <col min="2307" max="2307" width="38.28515625" style="1" customWidth="1"/>
    <col min="2308" max="2308" width="18" style="1" bestFit="1" customWidth="1"/>
    <col min="2309" max="2310" width="16.42578125" style="1" bestFit="1" customWidth="1"/>
    <col min="2311" max="2311" width="18" style="1" bestFit="1" customWidth="1"/>
    <col min="2312" max="2560" width="9.140625" style="1" customWidth="1"/>
    <col min="2561" max="2561" width="11.5703125" style="1" customWidth="1"/>
    <col min="2562" max="2562" width="13" style="1" customWidth="1"/>
    <col min="2563" max="2563" width="38.28515625" style="1" customWidth="1"/>
    <col min="2564" max="2564" width="18" style="1" bestFit="1" customWidth="1"/>
    <col min="2565" max="2566" width="16.42578125" style="1" bestFit="1" customWidth="1"/>
    <col min="2567" max="2567" width="18" style="1" bestFit="1" customWidth="1"/>
    <col min="2568" max="2816" width="9.140625" style="1" customWidth="1"/>
    <col min="2817" max="2817" width="11.5703125" style="1" customWidth="1"/>
    <col min="2818" max="2818" width="13" style="1" customWidth="1"/>
    <col min="2819" max="2819" width="38.28515625" style="1" customWidth="1"/>
    <col min="2820" max="2820" width="18" style="1" bestFit="1" customWidth="1"/>
    <col min="2821" max="2822" width="16.42578125" style="1" bestFit="1" customWidth="1"/>
    <col min="2823" max="2823" width="18" style="1" bestFit="1" customWidth="1"/>
    <col min="2824" max="3072" width="9.140625" style="1" customWidth="1"/>
    <col min="3073" max="3073" width="11.5703125" style="1" customWidth="1"/>
    <col min="3074" max="3074" width="13" style="1" customWidth="1"/>
    <col min="3075" max="3075" width="38.28515625" style="1" customWidth="1"/>
    <col min="3076" max="3076" width="18" style="1" bestFit="1" customWidth="1"/>
    <col min="3077" max="3078" width="16.42578125" style="1" bestFit="1" customWidth="1"/>
    <col min="3079" max="3079" width="18" style="1" bestFit="1" customWidth="1"/>
    <col min="3080" max="3328" width="9.140625" style="1" customWidth="1"/>
    <col min="3329" max="3329" width="11.5703125" style="1" customWidth="1"/>
    <col min="3330" max="3330" width="13" style="1" customWidth="1"/>
    <col min="3331" max="3331" width="38.28515625" style="1" customWidth="1"/>
    <col min="3332" max="3332" width="18" style="1" bestFit="1" customWidth="1"/>
    <col min="3333" max="3334" width="16.42578125" style="1" bestFit="1" customWidth="1"/>
    <col min="3335" max="3335" width="18" style="1" bestFit="1" customWidth="1"/>
    <col min="3336" max="3584" width="9.140625" style="1" customWidth="1"/>
    <col min="3585" max="3585" width="11.5703125" style="1" customWidth="1"/>
    <col min="3586" max="3586" width="13" style="1" customWidth="1"/>
    <col min="3587" max="3587" width="38.28515625" style="1" customWidth="1"/>
    <col min="3588" max="3588" width="18" style="1" bestFit="1" customWidth="1"/>
    <col min="3589" max="3590" width="16.42578125" style="1" bestFit="1" customWidth="1"/>
    <col min="3591" max="3591" width="18" style="1" bestFit="1" customWidth="1"/>
    <col min="3592" max="3840" width="9.140625" style="1" customWidth="1"/>
    <col min="3841" max="3841" width="11.5703125" style="1" customWidth="1"/>
    <col min="3842" max="3842" width="13" style="1" customWidth="1"/>
    <col min="3843" max="3843" width="38.28515625" style="1" customWidth="1"/>
    <col min="3844" max="3844" width="18" style="1" bestFit="1" customWidth="1"/>
    <col min="3845" max="3846" width="16.42578125" style="1" bestFit="1" customWidth="1"/>
    <col min="3847" max="3847" width="18" style="1" bestFit="1" customWidth="1"/>
    <col min="3848" max="4096" width="9.140625" style="1" customWidth="1"/>
    <col min="4097" max="4097" width="11.5703125" style="1" customWidth="1"/>
    <col min="4098" max="4098" width="13" style="1" customWidth="1"/>
    <col min="4099" max="4099" width="38.28515625" style="1" customWidth="1"/>
    <col min="4100" max="4100" width="18" style="1" bestFit="1" customWidth="1"/>
    <col min="4101" max="4102" width="16.42578125" style="1" bestFit="1" customWidth="1"/>
    <col min="4103" max="4103" width="18" style="1" bestFit="1" customWidth="1"/>
    <col min="4104" max="4352" width="9.140625" style="1" customWidth="1"/>
    <col min="4353" max="4353" width="11.5703125" style="1" customWidth="1"/>
    <col min="4354" max="4354" width="13" style="1" customWidth="1"/>
    <col min="4355" max="4355" width="38.28515625" style="1" customWidth="1"/>
    <col min="4356" max="4356" width="18" style="1" bestFit="1" customWidth="1"/>
    <col min="4357" max="4358" width="16.42578125" style="1" bestFit="1" customWidth="1"/>
    <col min="4359" max="4359" width="18" style="1" bestFit="1" customWidth="1"/>
    <col min="4360" max="4608" width="9.140625" style="1" customWidth="1"/>
    <col min="4609" max="4609" width="11.5703125" style="1" customWidth="1"/>
    <col min="4610" max="4610" width="13" style="1" customWidth="1"/>
    <col min="4611" max="4611" width="38.28515625" style="1" customWidth="1"/>
    <col min="4612" max="4612" width="18" style="1" bestFit="1" customWidth="1"/>
    <col min="4613" max="4614" width="16.42578125" style="1" bestFit="1" customWidth="1"/>
    <col min="4615" max="4615" width="18" style="1" bestFit="1" customWidth="1"/>
    <col min="4616" max="4864" width="9.140625" style="1" customWidth="1"/>
    <col min="4865" max="4865" width="11.5703125" style="1" customWidth="1"/>
    <col min="4866" max="4866" width="13" style="1" customWidth="1"/>
    <col min="4867" max="4867" width="38.28515625" style="1" customWidth="1"/>
    <col min="4868" max="4868" width="18" style="1" bestFit="1" customWidth="1"/>
    <col min="4869" max="4870" width="16.42578125" style="1" bestFit="1" customWidth="1"/>
    <col min="4871" max="4871" width="18" style="1" bestFit="1" customWidth="1"/>
    <col min="4872" max="5120" width="9.140625" style="1" customWidth="1"/>
    <col min="5121" max="5121" width="11.5703125" style="1" customWidth="1"/>
    <col min="5122" max="5122" width="13" style="1" customWidth="1"/>
    <col min="5123" max="5123" width="38.28515625" style="1" customWidth="1"/>
    <col min="5124" max="5124" width="18" style="1" bestFit="1" customWidth="1"/>
    <col min="5125" max="5126" width="16.42578125" style="1" bestFit="1" customWidth="1"/>
    <col min="5127" max="5127" width="18" style="1" bestFit="1" customWidth="1"/>
    <col min="5128" max="5376" width="9.140625" style="1" customWidth="1"/>
    <col min="5377" max="5377" width="11.5703125" style="1" customWidth="1"/>
    <col min="5378" max="5378" width="13" style="1" customWidth="1"/>
    <col min="5379" max="5379" width="38.28515625" style="1" customWidth="1"/>
    <col min="5380" max="5380" width="18" style="1" bestFit="1" customWidth="1"/>
    <col min="5381" max="5382" width="16.42578125" style="1" bestFit="1" customWidth="1"/>
    <col min="5383" max="5383" width="18" style="1" bestFit="1" customWidth="1"/>
    <col min="5384" max="5632" width="9.140625" style="1" customWidth="1"/>
    <col min="5633" max="5633" width="11.5703125" style="1" customWidth="1"/>
    <col min="5634" max="5634" width="13" style="1" customWidth="1"/>
    <col min="5635" max="5635" width="38.28515625" style="1" customWidth="1"/>
    <col min="5636" max="5636" width="18" style="1" bestFit="1" customWidth="1"/>
    <col min="5637" max="5638" width="16.42578125" style="1" bestFit="1" customWidth="1"/>
    <col min="5639" max="5639" width="18" style="1" bestFit="1" customWidth="1"/>
    <col min="5640" max="5888" width="9.140625" style="1" customWidth="1"/>
    <col min="5889" max="5889" width="11.5703125" style="1" customWidth="1"/>
    <col min="5890" max="5890" width="13" style="1" customWidth="1"/>
    <col min="5891" max="5891" width="38.28515625" style="1" customWidth="1"/>
    <col min="5892" max="5892" width="18" style="1" bestFit="1" customWidth="1"/>
    <col min="5893" max="5894" width="16.42578125" style="1" bestFit="1" customWidth="1"/>
    <col min="5895" max="5895" width="18" style="1" bestFit="1" customWidth="1"/>
    <col min="5896" max="6144" width="9.140625" style="1" customWidth="1"/>
    <col min="6145" max="6145" width="11.5703125" style="1" customWidth="1"/>
    <col min="6146" max="6146" width="13" style="1" customWidth="1"/>
    <col min="6147" max="6147" width="38.28515625" style="1" customWidth="1"/>
    <col min="6148" max="6148" width="18" style="1" bestFit="1" customWidth="1"/>
    <col min="6149" max="6150" width="16.42578125" style="1" bestFit="1" customWidth="1"/>
    <col min="6151" max="6151" width="18" style="1" bestFit="1" customWidth="1"/>
    <col min="6152" max="6400" width="9.140625" style="1" customWidth="1"/>
    <col min="6401" max="6401" width="11.5703125" style="1" customWidth="1"/>
    <col min="6402" max="6402" width="13" style="1" customWidth="1"/>
    <col min="6403" max="6403" width="38.28515625" style="1" customWidth="1"/>
    <col min="6404" max="6404" width="18" style="1" bestFit="1" customWidth="1"/>
    <col min="6405" max="6406" width="16.42578125" style="1" bestFit="1" customWidth="1"/>
    <col min="6407" max="6407" width="18" style="1" bestFit="1" customWidth="1"/>
    <col min="6408" max="6656" width="9.140625" style="1" customWidth="1"/>
    <col min="6657" max="6657" width="11.5703125" style="1" customWidth="1"/>
    <col min="6658" max="6658" width="13" style="1" customWidth="1"/>
    <col min="6659" max="6659" width="38.28515625" style="1" customWidth="1"/>
    <col min="6660" max="6660" width="18" style="1" bestFit="1" customWidth="1"/>
    <col min="6661" max="6662" width="16.42578125" style="1" bestFit="1" customWidth="1"/>
    <col min="6663" max="6663" width="18" style="1" bestFit="1" customWidth="1"/>
    <col min="6664" max="6912" width="9.140625" style="1" customWidth="1"/>
    <col min="6913" max="6913" width="11.5703125" style="1" customWidth="1"/>
    <col min="6914" max="6914" width="13" style="1" customWidth="1"/>
    <col min="6915" max="6915" width="38.28515625" style="1" customWidth="1"/>
    <col min="6916" max="6916" width="18" style="1" bestFit="1" customWidth="1"/>
    <col min="6917" max="6918" width="16.42578125" style="1" bestFit="1" customWidth="1"/>
    <col min="6919" max="6919" width="18" style="1" bestFit="1" customWidth="1"/>
    <col min="6920" max="7168" width="9.140625" style="1" customWidth="1"/>
    <col min="7169" max="7169" width="11.5703125" style="1" customWidth="1"/>
    <col min="7170" max="7170" width="13" style="1" customWidth="1"/>
    <col min="7171" max="7171" width="38.28515625" style="1" customWidth="1"/>
    <col min="7172" max="7172" width="18" style="1" bestFit="1" customWidth="1"/>
    <col min="7173" max="7174" width="16.42578125" style="1" bestFit="1" customWidth="1"/>
    <col min="7175" max="7175" width="18" style="1" bestFit="1" customWidth="1"/>
    <col min="7176" max="7424" width="9.140625" style="1" customWidth="1"/>
    <col min="7425" max="7425" width="11.5703125" style="1" customWidth="1"/>
    <col min="7426" max="7426" width="13" style="1" customWidth="1"/>
    <col min="7427" max="7427" width="38.28515625" style="1" customWidth="1"/>
    <col min="7428" max="7428" width="18" style="1" bestFit="1" customWidth="1"/>
    <col min="7429" max="7430" width="16.42578125" style="1" bestFit="1" customWidth="1"/>
    <col min="7431" max="7431" width="18" style="1" bestFit="1" customWidth="1"/>
    <col min="7432" max="7680" width="9.140625" style="1" customWidth="1"/>
    <col min="7681" max="7681" width="11.5703125" style="1" customWidth="1"/>
    <col min="7682" max="7682" width="13" style="1" customWidth="1"/>
    <col min="7683" max="7683" width="38.28515625" style="1" customWidth="1"/>
    <col min="7684" max="7684" width="18" style="1" bestFit="1" customWidth="1"/>
    <col min="7685" max="7686" width="16.42578125" style="1" bestFit="1" customWidth="1"/>
    <col min="7687" max="7687" width="18" style="1" bestFit="1" customWidth="1"/>
    <col min="7688" max="7936" width="9.140625" style="1" customWidth="1"/>
    <col min="7937" max="7937" width="11.5703125" style="1" customWidth="1"/>
    <col min="7938" max="7938" width="13" style="1" customWidth="1"/>
    <col min="7939" max="7939" width="38.28515625" style="1" customWidth="1"/>
    <col min="7940" max="7940" width="18" style="1" bestFit="1" customWidth="1"/>
    <col min="7941" max="7942" width="16.42578125" style="1" bestFit="1" customWidth="1"/>
    <col min="7943" max="7943" width="18" style="1" bestFit="1" customWidth="1"/>
    <col min="7944" max="8192" width="9.140625" style="1" customWidth="1"/>
    <col min="8193" max="8193" width="11.5703125" style="1" customWidth="1"/>
    <col min="8194" max="8194" width="13" style="1" customWidth="1"/>
    <col min="8195" max="8195" width="38.28515625" style="1" customWidth="1"/>
    <col min="8196" max="8196" width="18" style="1" bestFit="1" customWidth="1"/>
    <col min="8197" max="8198" width="16.42578125" style="1" bestFit="1" customWidth="1"/>
    <col min="8199" max="8199" width="18" style="1" bestFit="1" customWidth="1"/>
    <col min="8200" max="8448" width="9.140625" style="1" customWidth="1"/>
    <col min="8449" max="8449" width="11.5703125" style="1" customWidth="1"/>
    <col min="8450" max="8450" width="13" style="1" customWidth="1"/>
    <col min="8451" max="8451" width="38.28515625" style="1" customWidth="1"/>
    <col min="8452" max="8452" width="18" style="1" bestFit="1" customWidth="1"/>
    <col min="8453" max="8454" width="16.42578125" style="1" bestFit="1" customWidth="1"/>
    <col min="8455" max="8455" width="18" style="1" bestFit="1" customWidth="1"/>
    <col min="8456" max="8704" width="9.140625" style="1" customWidth="1"/>
    <col min="8705" max="8705" width="11.5703125" style="1" customWidth="1"/>
    <col min="8706" max="8706" width="13" style="1" customWidth="1"/>
    <col min="8707" max="8707" width="38.28515625" style="1" customWidth="1"/>
    <col min="8708" max="8708" width="18" style="1" bestFit="1" customWidth="1"/>
    <col min="8709" max="8710" width="16.42578125" style="1" bestFit="1" customWidth="1"/>
    <col min="8711" max="8711" width="18" style="1" bestFit="1" customWidth="1"/>
    <col min="8712" max="8960" width="9.140625" style="1" customWidth="1"/>
    <col min="8961" max="8961" width="11.5703125" style="1" customWidth="1"/>
    <col min="8962" max="8962" width="13" style="1" customWidth="1"/>
    <col min="8963" max="8963" width="38.28515625" style="1" customWidth="1"/>
    <col min="8964" max="8964" width="18" style="1" bestFit="1" customWidth="1"/>
    <col min="8965" max="8966" width="16.42578125" style="1" bestFit="1" customWidth="1"/>
    <col min="8967" max="8967" width="18" style="1" bestFit="1" customWidth="1"/>
    <col min="8968" max="9216" width="9.140625" style="1" customWidth="1"/>
    <col min="9217" max="9217" width="11.5703125" style="1" customWidth="1"/>
    <col min="9218" max="9218" width="13" style="1" customWidth="1"/>
    <col min="9219" max="9219" width="38.28515625" style="1" customWidth="1"/>
    <col min="9220" max="9220" width="18" style="1" bestFit="1" customWidth="1"/>
    <col min="9221" max="9222" width="16.42578125" style="1" bestFit="1" customWidth="1"/>
    <col min="9223" max="9223" width="18" style="1" bestFit="1" customWidth="1"/>
    <col min="9224" max="9472" width="9.140625" style="1" customWidth="1"/>
    <col min="9473" max="9473" width="11.5703125" style="1" customWidth="1"/>
    <col min="9474" max="9474" width="13" style="1" customWidth="1"/>
    <col min="9475" max="9475" width="38.28515625" style="1" customWidth="1"/>
    <col min="9476" max="9476" width="18" style="1" bestFit="1" customWidth="1"/>
    <col min="9477" max="9478" width="16.42578125" style="1" bestFit="1" customWidth="1"/>
    <col min="9479" max="9479" width="18" style="1" bestFit="1" customWidth="1"/>
    <col min="9480" max="9728" width="9.140625" style="1" customWidth="1"/>
    <col min="9729" max="9729" width="11.5703125" style="1" customWidth="1"/>
    <col min="9730" max="9730" width="13" style="1" customWidth="1"/>
    <col min="9731" max="9731" width="38.28515625" style="1" customWidth="1"/>
    <col min="9732" max="9732" width="18" style="1" bestFit="1" customWidth="1"/>
    <col min="9733" max="9734" width="16.42578125" style="1" bestFit="1" customWidth="1"/>
    <col min="9735" max="9735" width="18" style="1" bestFit="1" customWidth="1"/>
    <col min="9736" max="9984" width="9.140625" style="1" customWidth="1"/>
    <col min="9985" max="9985" width="11.5703125" style="1" customWidth="1"/>
    <col min="9986" max="9986" width="13" style="1" customWidth="1"/>
    <col min="9987" max="9987" width="38.28515625" style="1" customWidth="1"/>
    <col min="9988" max="9988" width="18" style="1" bestFit="1" customWidth="1"/>
    <col min="9989" max="9990" width="16.42578125" style="1" bestFit="1" customWidth="1"/>
    <col min="9991" max="9991" width="18" style="1" bestFit="1" customWidth="1"/>
    <col min="9992" max="10240" width="9.140625" style="1" customWidth="1"/>
    <col min="10241" max="10241" width="11.5703125" style="1" customWidth="1"/>
    <col min="10242" max="10242" width="13" style="1" customWidth="1"/>
    <col min="10243" max="10243" width="38.28515625" style="1" customWidth="1"/>
    <col min="10244" max="10244" width="18" style="1" bestFit="1" customWidth="1"/>
    <col min="10245" max="10246" width="16.42578125" style="1" bestFit="1" customWidth="1"/>
    <col min="10247" max="10247" width="18" style="1" bestFit="1" customWidth="1"/>
    <col min="10248" max="10496" width="9.140625" style="1" customWidth="1"/>
    <col min="10497" max="10497" width="11.5703125" style="1" customWidth="1"/>
    <col min="10498" max="10498" width="13" style="1" customWidth="1"/>
    <col min="10499" max="10499" width="38.28515625" style="1" customWidth="1"/>
    <col min="10500" max="10500" width="18" style="1" bestFit="1" customWidth="1"/>
    <col min="10501" max="10502" width="16.42578125" style="1" bestFit="1" customWidth="1"/>
    <col min="10503" max="10503" width="18" style="1" bestFit="1" customWidth="1"/>
    <col min="10504" max="10752" width="9.140625" style="1" customWidth="1"/>
    <col min="10753" max="10753" width="11.5703125" style="1" customWidth="1"/>
    <col min="10754" max="10754" width="13" style="1" customWidth="1"/>
    <col min="10755" max="10755" width="38.28515625" style="1" customWidth="1"/>
    <col min="10756" max="10756" width="18" style="1" bestFit="1" customWidth="1"/>
    <col min="10757" max="10758" width="16.42578125" style="1" bestFit="1" customWidth="1"/>
    <col min="10759" max="10759" width="18" style="1" bestFit="1" customWidth="1"/>
    <col min="10760" max="11008" width="9.140625" style="1" customWidth="1"/>
    <col min="11009" max="11009" width="11.5703125" style="1" customWidth="1"/>
    <col min="11010" max="11010" width="13" style="1" customWidth="1"/>
    <col min="11011" max="11011" width="38.28515625" style="1" customWidth="1"/>
    <col min="11012" max="11012" width="18" style="1" bestFit="1" customWidth="1"/>
    <col min="11013" max="11014" width="16.42578125" style="1" bestFit="1" customWidth="1"/>
    <col min="11015" max="11015" width="18" style="1" bestFit="1" customWidth="1"/>
    <col min="11016" max="11264" width="9.140625" style="1" customWidth="1"/>
    <col min="11265" max="11265" width="11.5703125" style="1" customWidth="1"/>
    <col min="11266" max="11266" width="13" style="1" customWidth="1"/>
    <col min="11267" max="11267" width="38.28515625" style="1" customWidth="1"/>
    <col min="11268" max="11268" width="18" style="1" bestFit="1" customWidth="1"/>
    <col min="11269" max="11270" width="16.42578125" style="1" bestFit="1" customWidth="1"/>
    <col min="11271" max="11271" width="18" style="1" bestFit="1" customWidth="1"/>
    <col min="11272" max="11520" width="9.140625" style="1" customWidth="1"/>
    <col min="11521" max="11521" width="11.5703125" style="1" customWidth="1"/>
    <col min="11522" max="11522" width="13" style="1" customWidth="1"/>
    <col min="11523" max="11523" width="38.28515625" style="1" customWidth="1"/>
    <col min="11524" max="11524" width="18" style="1" bestFit="1" customWidth="1"/>
    <col min="11525" max="11526" width="16.42578125" style="1" bestFit="1" customWidth="1"/>
    <col min="11527" max="11527" width="18" style="1" bestFit="1" customWidth="1"/>
    <col min="11528" max="11776" width="9.140625" style="1" customWidth="1"/>
    <col min="11777" max="11777" width="11.5703125" style="1" customWidth="1"/>
    <col min="11778" max="11778" width="13" style="1" customWidth="1"/>
    <col min="11779" max="11779" width="38.28515625" style="1" customWidth="1"/>
    <col min="11780" max="11780" width="18" style="1" bestFit="1" customWidth="1"/>
    <col min="11781" max="11782" width="16.42578125" style="1" bestFit="1" customWidth="1"/>
    <col min="11783" max="11783" width="18" style="1" bestFit="1" customWidth="1"/>
    <col min="11784" max="12032" width="9.140625" style="1" customWidth="1"/>
    <col min="12033" max="12033" width="11.5703125" style="1" customWidth="1"/>
    <col min="12034" max="12034" width="13" style="1" customWidth="1"/>
    <col min="12035" max="12035" width="38.28515625" style="1" customWidth="1"/>
    <col min="12036" max="12036" width="18" style="1" bestFit="1" customWidth="1"/>
    <col min="12037" max="12038" width="16.42578125" style="1" bestFit="1" customWidth="1"/>
    <col min="12039" max="12039" width="18" style="1" bestFit="1" customWidth="1"/>
    <col min="12040" max="12288" width="9.140625" style="1" customWidth="1"/>
    <col min="12289" max="12289" width="11.5703125" style="1" customWidth="1"/>
    <col min="12290" max="12290" width="13" style="1" customWidth="1"/>
    <col min="12291" max="12291" width="38.28515625" style="1" customWidth="1"/>
    <col min="12292" max="12292" width="18" style="1" bestFit="1" customWidth="1"/>
    <col min="12293" max="12294" width="16.42578125" style="1" bestFit="1" customWidth="1"/>
    <col min="12295" max="12295" width="18" style="1" bestFit="1" customWidth="1"/>
    <col min="12296" max="12544" width="9.140625" style="1" customWidth="1"/>
    <col min="12545" max="12545" width="11.5703125" style="1" customWidth="1"/>
    <col min="12546" max="12546" width="13" style="1" customWidth="1"/>
    <col min="12547" max="12547" width="38.28515625" style="1" customWidth="1"/>
    <col min="12548" max="12548" width="18" style="1" bestFit="1" customWidth="1"/>
    <col min="12549" max="12550" width="16.42578125" style="1" bestFit="1" customWidth="1"/>
    <col min="12551" max="12551" width="18" style="1" bestFit="1" customWidth="1"/>
    <col min="12552" max="12800" width="9.140625" style="1" customWidth="1"/>
    <col min="12801" max="12801" width="11.5703125" style="1" customWidth="1"/>
    <col min="12802" max="12802" width="13" style="1" customWidth="1"/>
    <col min="12803" max="12803" width="38.28515625" style="1" customWidth="1"/>
    <col min="12804" max="12804" width="18" style="1" bestFit="1" customWidth="1"/>
    <col min="12805" max="12806" width="16.42578125" style="1" bestFit="1" customWidth="1"/>
    <col min="12807" max="12807" width="18" style="1" bestFit="1" customWidth="1"/>
    <col min="12808" max="13056" width="9.140625" style="1" customWidth="1"/>
    <col min="13057" max="13057" width="11.5703125" style="1" customWidth="1"/>
    <col min="13058" max="13058" width="13" style="1" customWidth="1"/>
    <col min="13059" max="13059" width="38.28515625" style="1" customWidth="1"/>
    <col min="13060" max="13060" width="18" style="1" bestFit="1" customWidth="1"/>
    <col min="13061" max="13062" width="16.42578125" style="1" bestFit="1" customWidth="1"/>
    <col min="13063" max="13063" width="18" style="1" bestFit="1" customWidth="1"/>
    <col min="13064" max="13312" width="9.140625" style="1" customWidth="1"/>
    <col min="13313" max="13313" width="11.5703125" style="1" customWidth="1"/>
    <col min="13314" max="13314" width="13" style="1" customWidth="1"/>
    <col min="13315" max="13315" width="38.28515625" style="1" customWidth="1"/>
    <col min="13316" max="13316" width="18" style="1" bestFit="1" customWidth="1"/>
    <col min="13317" max="13318" width="16.42578125" style="1" bestFit="1" customWidth="1"/>
    <col min="13319" max="13319" width="18" style="1" bestFit="1" customWidth="1"/>
    <col min="13320" max="13568" width="9.140625" style="1" customWidth="1"/>
    <col min="13569" max="13569" width="11.5703125" style="1" customWidth="1"/>
    <col min="13570" max="13570" width="13" style="1" customWidth="1"/>
    <col min="13571" max="13571" width="38.28515625" style="1" customWidth="1"/>
    <col min="13572" max="13572" width="18" style="1" bestFit="1" customWidth="1"/>
    <col min="13573" max="13574" width="16.42578125" style="1" bestFit="1" customWidth="1"/>
    <col min="13575" max="13575" width="18" style="1" bestFit="1" customWidth="1"/>
    <col min="13576" max="13824" width="9.140625" style="1" customWidth="1"/>
    <col min="13825" max="13825" width="11.5703125" style="1" customWidth="1"/>
    <col min="13826" max="13826" width="13" style="1" customWidth="1"/>
    <col min="13827" max="13827" width="38.28515625" style="1" customWidth="1"/>
    <col min="13828" max="13828" width="18" style="1" bestFit="1" customWidth="1"/>
    <col min="13829" max="13830" width="16.42578125" style="1" bestFit="1" customWidth="1"/>
    <col min="13831" max="13831" width="18" style="1" bestFit="1" customWidth="1"/>
    <col min="13832" max="14080" width="9.140625" style="1" customWidth="1"/>
    <col min="14081" max="14081" width="11.5703125" style="1" customWidth="1"/>
    <col min="14082" max="14082" width="13" style="1" customWidth="1"/>
    <col min="14083" max="14083" width="38.28515625" style="1" customWidth="1"/>
    <col min="14084" max="14084" width="18" style="1" bestFit="1" customWidth="1"/>
    <col min="14085" max="14086" width="16.42578125" style="1" bestFit="1" customWidth="1"/>
    <col min="14087" max="14087" width="18" style="1" bestFit="1" customWidth="1"/>
    <col min="14088" max="14336" width="9.140625" style="1" customWidth="1"/>
    <col min="14337" max="14337" width="11.5703125" style="1" customWidth="1"/>
    <col min="14338" max="14338" width="13" style="1" customWidth="1"/>
    <col min="14339" max="14339" width="38.28515625" style="1" customWidth="1"/>
    <col min="14340" max="14340" width="18" style="1" bestFit="1" customWidth="1"/>
    <col min="14341" max="14342" width="16.42578125" style="1" bestFit="1" customWidth="1"/>
    <col min="14343" max="14343" width="18" style="1" bestFit="1" customWidth="1"/>
    <col min="14344" max="14592" width="9.140625" style="1" customWidth="1"/>
    <col min="14593" max="14593" width="11.5703125" style="1" customWidth="1"/>
    <col min="14594" max="14594" width="13" style="1" customWidth="1"/>
    <col min="14595" max="14595" width="38.28515625" style="1" customWidth="1"/>
    <col min="14596" max="14596" width="18" style="1" bestFit="1" customWidth="1"/>
    <col min="14597" max="14598" width="16.42578125" style="1" bestFit="1" customWidth="1"/>
    <col min="14599" max="14599" width="18" style="1" bestFit="1" customWidth="1"/>
    <col min="14600" max="14848" width="9.140625" style="1" customWidth="1"/>
    <col min="14849" max="14849" width="11.5703125" style="1" customWidth="1"/>
    <col min="14850" max="14850" width="13" style="1" customWidth="1"/>
    <col min="14851" max="14851" width="38.28515625" style="1" customWidth="1"/>
    <col min="14852" max="14852" width="18" style="1" bestFit="1" customWidth="1"/>
    <col min="14853" max="14854" width="16.42578125" style="1" bestFit="1" customWidth="1"/>
    <col min="14855" max="14855" width="18" style="1" bestFit="1" customWidth="1"/>
    <col min="14856" max="15104" width="9.140625" style="1" customWidth="1"/>
    <col min="15105" max="15105" width="11.5703125" style="1" customWidth="1"/>
    <col min="15106" max="15106" width="13" style="1" customWidth="1"/>
    <col min="15107" max="15107" width="38.28515625" style="1" customWidth="1"/>
    <col min="15108" max="15108" width="18" style="1" bestFit="1" customWidth="1"/>
    <col min="15109" max="15110" width="16.42578125" style="1" bestFit="1" customWidth="1"/>
    <col min="15111" max="15111" width="18" style="1" bestFit="1" customWidth="1"/>
    <col min="15112" max="15360" width="9.140625" style="1" customWidth="1"/>
    <col min="15361" max="15361" width="11.5703125" style="1" customWidth="1"/>
    <col min="15362" max="15362" width="13" style="1" customWidth="1"/>
    <col min="15363" max="15363" width="38.28515625" style="1" customWidth="1"/>
    <col min="15364" max="15364" width="18" style="1" bestFit="1" customWidth="1"/>
    <col min="15365" max="15366" width="16.42578125" style="1" bestFit="1" customWidth="1"/>
    <col min="15367" max="15367" width="18" style="1" bestFit="1" customWidth="1"/>
    <col min="15368" max="15616" width="9.140625" style="1" customWidth="1"/>
    <col min="15617" max="15617" width="11.5703125" style="1" customWidth="1"/>
    <col min="15618" max="15618" width="13" style="1" customWidth="1"/>
    <col min="15619" max="15619" width="38.28515625" style="1" customWidth="1"/>
    <col min="15620" max="15620" width="18" style="1" bestFit="1" customWidth="1"/>
    <col min="15621" max="15622" width="16.42578125" style="1" bestFit="1" customWidth="1"/>
    <col min="15623" max="15623" width="18" style="1" bestFit="1" customWidth="1"/>
    <col min="15624" max="15872" width="9.140625" style="1" customWidth="1"/>
    <col min="15873" max="15873" width="11.5703125" style="1" customWidth="1"/>
    <col min="15874" max="15874" width="13" style="1" customWidth="1"/>
    <col min="15875" max="15875" width="38.28515625" style="1" customWidth="1"/>
    <col min="15876" max="15876" width="18" style="1" bestFit="1" customWidth="1"/>
    <col min="15877" max="15878" width="16.42578125" style="1" bestFit="1" customWidth="1"/>
    <col min="15879" max="15879" width="18" style="1" bestFit="1" customWidth="1"/>
    <col min="15880" max="16128" width="9.140625" style="1" customWidth="1"/>
    <col min="16129" max="16129" width="11.5703125" style="1" customWidth="1"/>
    <col min="16130" max="16130" width="13" style="1" customWidth="1"/>
    <col min="16131" max="16131" width="38.28515625" style="1" customWidth="1"/>
    <col min="16132" max="16132" width="18" style="1" bestFit="1" customWidth="1"/>
    <col min="16133" max="16134" width="16.42578125" style="1" bestFit="1" customWidth="1"/>
    <col min="16135" max="16135" width="18" style="1" bestFit="1" customWidth="1"/>
    <col min="16136" max="16384" width="9.140625" style="1" customWidth="1"/>
  </cols>
  <sheetData>
    <row r="1" spans="2:7">
      <c r="B1" s="10"/>
      <c r="C1" s="10"/>
      <c r="D1" s="11"/>
      <c r="E1" s="11"/>
      <c r="F1" s="11"/>
      <c r="G1" s="12"/>
    </row>
    <row r="2" spans="2:7">
      <c r="B2" s="10"/>
      <c r="C2" s="10"/>
      <c r="D2" s="11"/>
      <c r="E2" s="11"/>
      <c r="F2" s="11"/>
      <c r="G2" s="12"/>
    </row>
    <row r="3" spans="2:7">
      <c r="B3" s="10"/>
      <c r="C3" s="10"/>
      <c r="D3" s="11"/>
      <c r="E3" s="11"/>
      <c r="F3" s="11"/>
      <c r="G3" s="12"/>
    </row>
    <row r="4" spans="2:7">
      <c r="B4" s="10"/>
      <c r="C4" s="10"/>
      <c r="D4" s="11"/>
      <c r="E4" s="11"/>
      <c r="F4" s="11"/>
      <c r="G4" s="12"/>
    </row>
    <row r="5" spans="2:7">
      <c r="B5" s="10"/>
      <c r="C5" s="10"/>
      <c r="D5" s="11"/>
      <c r="E5" s="11"/>
      <c r="F5" s="11"/>
      <c r="G5" s="12"/>
    </row>
    <row r="6" spans="2:7">
      <c r="B6" s="10"/>
      <c r="C6" s="10"/>
      <c r="D6" s="11"/>
      <c r="E6" s="11"/>
      <c r="F6" s="11"/>
      <c r="G6" s="12"/>
    </row>
    <row r="7" spans="2:7">
      <c r="B7" s="10"/>
      <c r="C7" s="10"/>
      <c r="D7" s="11"/>
      <c r="E7" s="11"/>
      <c r="F7" s="11"/>
      <c r="G7" s="12"/>
    </row>
    <row r="8" spans="2:7">
      <c r="B8" s="10"/>
      <c r="C8" s="10"/>
      <c r="D8" s="11"/>
      <c r="E8" s="11"/>
      <c r="F8" s="11"/>
      <c r="G8" s="12"/>
    </row>
    <row r="9" spans="2:7">
      <c r="B9" s="10"/>
      <c r="C9" s="10"/>
      <c r="D9" s="11"/>
      <c r="E9" s="11"/>
      <c r="F9" s="11"/>
      <c r="G9" s="12"/>
    </row>
    <row r="10" spans="2:7">
      <c r="B10" s="10"/>
      <c r="C10" s="10"/>
      <c r="D10" s="11"/>
      <c r="E10" s="11"/>
      <c r="F10" s="11"/>
      <c r="G10" s="12"/>
    </row>
    <row r="11" spans="2:7">
      <c r="B11" s="10"/>
      <c r="C11" s="10"/>
      <c r="D11" s="11"/>
      <c r="E11" s="11"/>
      <c r="F11" s="11"/>
      <c r="G11" s="12"/>
    </row>
    <row r="12" spans="2:7">
      <c r="B12" s="10"/>
      <c r="C12" s="10"/>
      <c r="D12" s="11"/>
      <c r="E12" s="11"/>
      <c r="F12" s="11"/>
      <c r="G12" s="12"/>
    </row>
    <row r="13" spans="2:7">
      <c r="B13" s="10"/>
      <c r="C13" s="10"/>
      <c r="D13" s="11"/>
      <c r="E13" s="11"/>
      <c r="F13" s="11"/>
      <c r="G13" s="12"/>
    </row>
    <row r="14" spans="2:7">
      <c r="B14" s="10"/>
      <c r="C14" s="10"/>
      <c r="D14" s="11"/>
      <c r="E14" s="11"/>
      <c r="F14" s="11"/>
      <c r="G14" s="12"/>
    </row>
    <row r="15" spans="2:7">
      <c r="B15" s="10"/>
      <c r="C15" s="10"/>
      <c r="D15" s="11"/>
      <c r="E15" s="11"/>
      <c r="F15" s="11"/>
      <c r="G15" s="12"/>
    </row>
    <row r="16" spans="2:7">
      <c r="B16" s="10"/>
      <c r="C16" s="10"/>
      <c r="D16" s="11"/>
      <c r="E16" s="11"/>
      <c r="F16" s="11"/>
      <c r="G16" s="12"/>
    </row>
    <row r="17" spans="2:7">
      <c r="B17" s="10"/>
      <c r="C17" s="10"/>
      <c r="D17" s="11"/>
      <c r="E17" s="11"/>
      <c r="F17" s="11"/>
      <c r="G17" s="12"/>
    </row>
    <row r="18" spans="2:7">
      <c r="B18" s="10"/>
      <c r="C18" s="10"/>
      <c r="D18" s="11"/>
      <c r="E18" s="11"/>
      <c r="F18" s="11"/>
      <c r="G18" s="12"/>
    </row>
    <row r="19" spans="2:7">
      <c r="B19" s="10"/>
      <c r="C19" s="10"/>
      <c r="D19" s="11"/>
      <c r="E19" s="11"/>
      <c r="F19" s="11"/>
      <c r="G19" s="12"/>
    </row>
    <row r="20" spans="2:7">
      <c r="B20" s="10"/>
      <c r="C20" s="10"/>
      <c r="D20" s="11"/>
      <c r="E20" s="11"/>
      <c r="F20" s="11"/>
      <c r="G20" s="12"/>
    </row>
    <row r="21" spans="2:7">
      <c r="B21" s="10"/>
      <c r="C21" s="10"/>
      <c r="D21" s="11"/>
      <c r="E21" s="11"/>
      <c r="F21" s="11"/>
      <c r="G21" s="12"/>
    </row>
    <row r="22" spans="2:7">
      <c r="B22" s="10"/>
      <c r="C22" s="10"/>
      <c r="D22" s="11"/>
      <c r="E22" s="11"/>
      <c r="F22" s="11"/>
      <c r="G22" s="12"/>
    </row>
    <row r="23" spans="2:7">
      <c r="B23" s="10"/>
      <c r="C23" s="10"/>
      <c r="D23" s="11"/>
      <c r="E23" s="11"/>
      <c r="F23" s="11"/>
      <c r="G23" s="12"/>
    </row>
    <row r="24" spans="2:7">
      <c r="B24" s="10"/>
      <c r="C24" s="10"/>
      <c r="D24" s="11"/>
      <c r="E24" s="11"/>
      <c r="F24" s="11"/>
      <c r="G24" s="12"/>
    </row>
    <row r="25" spans="2:7">
      <c r="B25" s="10"/>
      <c r="C25" s="10"/>
      <c r="D25" s="11"/>
      <c r="E25" s="11"/>
      <c r="F25" s="11"/>
      <c r="G25" s="12"/>
    </row>
    <row r="26" spans="2:7">
      <c r="B26" s="10"/>
      <c r="C26" s="10"/>
      <c r="D26" s="11"/>
      <c r="E26" s="11"/>
      <c r="F26" s="11"/>
      <c r="G26" s="12"/>
    </row>
    <row r="27" spans="2:7">
      <c r="B27" s="10"/>
      <c r="C27" s="10"/>
      <c r="D27" s="11"/>
      <c r="E27" s="11"/>
      <c r="F27" s="11"/>
      <c r="G27" s="12"/>
    </row>
    <row r="28" spans="2:7">
      <c r="B28" s="10"/>
      <c r="C28" s="10"/>
      <c r="D28" s="11"/>
      <c r="E28" s="11"/>
      <c r="F28" s="11"/>
      <c r="G28" s="12"/>
    </row>
    <row r="29" spans="2:7">
      <c r="B29" s="10"/>
      <c r="C29" s="10"/>
      <c r="D29" s="11"/>
      <c r="E29" s="11"/>
      <c r="F29" s="11"/>
      <c r="G29" s="12"/>
    </row>
    <row r="30" spans="2:7">
      <c r="B30" s="10"/>
      <c r="C30" s="10"/>
      <c r="D30" s="11"/>
      <c r="E30" s="11"/>
      <c r="F30" s="11"/>
      <c r="G30" s="12"/>
    </row>
    <row r="31" spans="2:7">
      <c r="B31" s="10"/>
      <c r="C31" s="10"/>
      <c r="D31" s="11"/>
      <c r="E31" s="11"/>
      <c r="F31" s="11"/>
      <c r="G31" s="12"/>
    </row>
    <row r="32" spans="2:7">
      <c r="B32" s="10"/>
      <c r="C32" s="10"/>
      <c r="D32" s="11"/>
      <c r="E32" s="11"/>
      <c r="F32" s="11"/>
      <c r="G32" s="12"/>
    </row>
    <row r="33" spans="2:7">
      <c r="B33" s="10"/>
      <c r="C33" s="10"/>
      <c r="D33" s="11"/>
      <c r="E33" s="11"/>
      <c r="F33" s="11"/>
      <c r="G33" s="12"/>
    </row>
    <row r="34" spans="2:7">
      <c r="B34" s="10"/>
      <c r="C34" s="10"/>
      <c r="D34" s="11"/>
      <c r="E34" s="11"/>
      <c r="F34" s="11"/>
      <c r="G34" s="12"/>
    </row>
    <row r="35" spans="2:7">
      <c r="B35" s="10"/>
      <c r="C35" s="10"/>
      <c r="D35" s="11"/>
      <c r="E35" s="11"/>
      <c r="F35" s="11"/>
      <c r="G35" s="12"/>
    </row>
    <row r="36" spans="2:7">
      <c r="B36" s="10"/>
      <c r="C36" s="10"/>
      <c r="D36" s="11"/>
      <c r="E36" s="11"/>
      <c r="F36" s="11"/>
      <c r="G36" s="12"/>
    </row>
    <row r="37" spans="2:7">
      <c r="B37" s="10"/>
      <c r="C37" s="10"/>
      <c r="D37" s="11"/>
      <c r="E37" s="11"/>
      <c r="F37" s="11"/>
      <c r="G37" s="12"/>
    </row>
    <row r="38" spans="2:7">
      <c r="B38" s="10"/>
      <c r="C38" s="10"/>
      <c r="D38" s="11"/>
      <c r="E38" s="11"/>
      <c r="F38" s="11"/>
      <c r="G38" s="12"/>
    </row>
    <row r="39" spans="2:7">
      <c r="B39" s="10"/>
      <c r="C39" s="10"/>
      <c r="D39" s="11"/>
      <c r="E39" s="11"/>
      <c r="F39" s="11"/>
      <c r="G39" s="12"/>
    </row>
    <row r="40" spans="2:7">
      <c r="B40" s="10"/>
      <c r="C40" s="10"/>
      <c r="D40" s="11"/>
      <c r="E40" s="11"/>
      <c r="F40" s="11"/>
      <c r="G40" s="12"/>
    </row>
    <row r="41" spans="2:7">
      <c r="B41" s="10"/>
      <c r="C41" s="10"/>
      <c r="D41" s="11"/>
      <c r="E41" s="11"/>
      <c r="F41" s="11"/>
      <c r="G41" s="12"/>
    </row>
    <row r="42" spans="2:7">
      <c r="B42" s="10"/>
      <c r="C42" s="10"/>
      <c r="D42" s="11"/>
      <c r="E42" s="11"/>
      <c r="F42" s="11"/>
      <c r="G42" s="12"/>
    </row>
    <row r="43" spans="2:7">
      <c r="B43" s="10"/>
      <c r="C43" s="10"/>
      <c r="D43" s="11"/>
      <c r="E43" s="11"/>
      <c r="F43" s="11"/>
      <c r="G43" s="12"/>
    </row>
    <row r="44" spans="2:7">
      <c r="B44" s="10"/>
      <c r="C44" s="10"/>
      <c r="D44" s="11"/>
      <c r="E44" s="11"/>
      <c r="F44" s="11"/>
      <c r="G44" s="12"/>
    </row>
    <row r="45" spans="2:7">
      <c r="B45" s="10"/>
      <c r="C45" s="10"/>
      <c r="D45" s="11"/>
      <c r="E45" s="11"/>
      <c r="F45" s="11"/>
      <c r="G45" s="12"/>
    </row>
    <row r="46" spans="2:7">
      <c r="B46" s="10"/>
      <c r="C46" s="10"/>
      <c r="D46" s="11"/>
      <c r="E46" s="11"/>
      <c r="F46" s="11"/>
      <c r="G46" s="12"/>
    </row>
    <row r="47" spans="2:7">
      <c r="B47" s="10"/>
      <c r="C47" s="10"/>
      <c r="D47" s="11"/>
      <c r="E47" s="11"/>
      <c r="F47" s="11"/>
      <c r="G47" s="12"/>
    </row>
    <row r="48" spans="2:7">
      <c r="B48" s="10"/>
      <c r="C48" s="10"/>
      <c r="D48" s="11"/>
      <c r="E48" s="11"/>
      <c r="F48" s="11"/>
      <c r="G48" s="12"/>
    </row>
    <row r="49" spans="2:7">
      <c r="B49" s="10"/>
      <c r="C49" s="10"/>
      <c r="D49" s="11"/>
      <c r="E49" s="11"/>
      <c r="F49" s="11"/>
      <c r="G49" s="12"/>
    </row>
    <row r="50" spans="2:7">
      <c r="B50" s="10"/>
      <c r="C50" s="10"/>
      <c r="D50" s="11"/>
      <c r="E50" s="11"/>
      <c r="F50" s="11"/>
      <c r="G50" s="12"/>
    </row>
    <row r="51" spans="2:7">
      <c r="B51" s="10"/>
      <c r="C51" s="10"/>
      <c r="D51" s="11"/>
      <c r="E51" s="11"/>
      <c r="F51" s="11"/>
      <c r="G51" s="12"/>
    </row>
    <row r="52" spans="2:7">
      <c r="B52" s="10"/>
      <c r="C52" s="10"/>
      <c r="D52" s="11"/>
      <c r="E52" s="11"/>
      <c r="F52" s="11"/>
      <c r="G52" s="12"/>
    </row>
    <row r="53" spans="2:7">
      <c r="B53" s="10"/>
      <c r="C53" s="10"/>
      <c r="D53" s="11"/>
      <c r="E53" s="11"/>
      <c r="F53" s="11"/>
      <c r="G53" s="12"/>
    </row>
    <row r="54" spans="2:7">
      <c r="B54" s="10"/>
      <c r="C54" s="10"/>
      <c r="D54" s="11"/>
      <c r="E54" s="11"/>
      <c r="F54" s="11"/>
      <c r="G54" s="12"/>
    </row>
    <row r="55" spans="2:7">
      <c r="B55" s="10"/>
      <c r="C55" s="10"/>
      <c r="D55" s="11"/>
      <c r="E55" s="11"/>
      <c r="F55" s="11"/>
      <c r="G55" s="12"/>
    </row>
    <row r="56" spans="2:7">
      <c r="B56" s="10"/>
      <c r="C56" s="10"/>
      <c r="D56" s="11"/>
      <c r="E56" s="11"/>
      <c r="F56" s="11"/>
      <c r="G56" s="12"/>
    </row>
    <row r="57" spans="2:7">
      <c r="B57" s="10"/>
      <c r="C57" s="10"/>
      <c r="D57" s="11"/>
      <c r="E57" s="11"/>
      <c r="F57" s="11"/>
      <c r="G57" s="12"/>
    </row>
    <row r="58" spans="2:7">
      <c r="B58" s="10"/>
      <c r="C58" s="10"/>
      <c r="D58" s="11"/>
      <c r="E58" s="11"/>
      <c r="F58" s="11"/>
      <c r="G58" s="12"/>
    </row>
    <row r="59" spans="2:7">
      <c r="B59" s="10"/>
      <c r="C59" s="10"/>
      <c r="D59" s="11"/>
      <c r="E59" s="11"/>
      <c r="F59" s="11"/>
      <c r="G59" s="12"/>
    </row>
    <row r="60" spans="2:7">
      <c r="B60" s="10"/>
      <c r="C60" s="10"/>
      <c r="D60" s="11"/>
      <c r="E60" s="11"/>
      <c r="F60" s="11"/>
      <c r="G60" s="12"/>
    </row>
    <row r="61" spans="2:7">
      <c r="B61" s="10"/>
      <c r="C61" s="10"/>
      <c r="D61" s="11"/>
      <c r="E61" s="11"/>
      <c r="F61" s="11"/>
      <c r="G61" s="12"/>
    </row>
    <row r="62" spans="2:7">
      <c r="B62" s="10"/>
      <c r="C62" s="10"/>
      <c r="D62" s="11"/>
      <c r="E62" s="11"/>
      <c r="F62" s="11"/>
      <c r="G62" s="12"/>
    </row>
    <row r="63" spans="2:7">
      <c r="B63" s="10"/>
      <c r="C63" s="10"/>
      <c r="D63" s="11"/>
      <c r="E63" s="11"/>
      <c r="F63" s="11"/>
      <c r="G63" s="12"/>
    </row>
    <row r="64" spans="2:7">
      <c r="B64" s="10"/>
      <c r="C64" s="10"/>
      <c r="D64" s="11"/>
      <c r="E64" s="11"/>
      <c r="F64" s="11"/>
      <c r="G64" s="12"/>
    </row>
    <row r="65" spans="2:7">
      <c r="B65" s="10"/>
      <c r="C65" s="10"/>
      <c r="D65" s="11"/>
      <c r="E65" s="11"/>
      <c r="F65" s="11"/>
      <c r="G65" s="12"/>
    </row>
    <row r="66" spans="2:7">
      <c r="B66" s="10"/>
      <c r="C66" s="10"/>
      <c r="D66" s="11"/>
      <c r="E66" s="11"/>
      <c r="F66" s="11"/>
      <c r="G66" s="12"/>
    </row>
    <row r="67" spans="2:7">
      <c r="B67" s="10"/>
      <c r="C67" s="10"/>
      <c r="D67" s="11"/>
      <c r="E67" s="11"/>
      <c r="F67" s="11"/>
      <c r="G67" s="12"/>
    </row>
    <row r="68" spans="2:7">
      <c r="B68" s="10"/>
      <c r="C68" s="10"/>
      <c r="D68" s="11"/>
      <c r="E68" s="11"/>
      <c r="F68" s="11"/>
      <c r="G68" s="12"/>
    </row>
    <row r="69" spans="2:7">
      <c r="B69" s="10"/>
      <c r="C69" s="10"/>
      <c r="D69" s="11"/>
      <c r="E69" s="11"/>
      <c r="F69" s="11"/>
      <c r="G69" s="12"/>
    </row>
    <row r="70" spans="2:7">
      <c r="B70" s="10"/>
      <c r="C70" s="10"/>
      <c r="D70" s="11"/>
      <c r="E70" s="11"/>
      <c r="F70" s="11"/>
      <c r="G70" s="12"/>
    </row>
    <row r="71" spans="2:7">
      <c r="B71" s="10"/>
      <c r="C71" s="10"/>
      <c r="D71" s="11"/>
      <c r="E71" s="11"/>
      <c r="F71" s="11"/>
      <c r="G71" s="12"/>
    </row>
    <row r="72" spans="2:7">
      <c r="B72" s="10"/>
      <c r="C72" s="10"/>
      <c r="D72" s="11"/>
      <c r="E72" s="11"/>
      <c r="F72" s="11"/>
      <c r="G72" s="12"/>
    </row>
    <row r="73" spans="2:7">
      <c r="B73" s="10"/>
      <c r="C73" s="10"/>
      <c r="D73" s="11"/>
      <c r="E73" s="11"/>
      <c r="F73" s="11"/>
      <c r="G73" s="12"/>
    </row>
    <row r="74" spans="2:7">
      <c r="B74" s="10"/>
      <c r="C74" s="10"/>
      <c r="D74" s="11"/>
      <c r="E74" s="11"/>
      <c r="F74" s="11"/>
      <c r="G74" s="12"/>
    </row>
    <row r="75" spans="2:7">
      <c r="B75" s="10"/>
      <c r="C75" s="10"/>
      <c r="D75" s="11"/>
      <c r="E75" s="11"/>
      <c r="F75" s="11"/>
      <c r="G75" s="12"/>
    </row>
    <row r="76" spans="2:7">
      <c r="B76" s="10"/>
      <c r="C76" s="10"/>
      <c r="D76" s="11"/>
      <c r="E76" s="11"/>
      <c r="F76" s="11"/>
      <c r="G76" s="12"/>
    </row>
    <row r="77" spans="2:7">
      <c r="B77" s="10"/>
      <c r="C77" s="10"/>
      <c r="D77" s="11"/>
      <c r="E77" s="11"/>
      <c r="F77" s="11"/>
      <c r="G77" s="12"/>
    </row>
    <row r="78" spans="2:7">
      <c r="B78" s="10"/>
      <c r="C78" s="10"/>
      <c r="D78" s="11"/>
      <c r="E78" s="11"/>
      <c r="F78" s="11"/>
      <c r="G78" s="12"/>
    </row>
    <row r="79" spans="2:7">
      <c r="B79" s="10"/>
      <c r="C79" s="10"/>
      <c r="D79" s="11"/>
      <c r="E79" s="11"/>
      <c r="F79" s="11"/>
      <c r="G79" s="12"/>
    </row>
    <row r="80" spans="2:7">
      <c r="B80" s="10"/>
      <c r="C80" s="10"/>
      <c r="D80" s="11"/>
      <c r="E80" s="11"/>
      <c r="F80" s="11"/>
      <c r="G80" s="12"/>
    </row>
    <row r="81" spans="2:7">
      <c r="B81" s="10"/>
      <c r="C81" s="10"/>
      <c r="D81" s="11"/>
      <c r="E81" s="11"/>
      <c r="F81" s="11"/>
      <c r="G81" s="12"/>
    </row>
    <row r="82" spans="2:7">
      <c r="B82" s="10"/>
      <c r="C82" s="10"/>
      <c r="D82" s="11"/>
      <c r="E82" s="11"/>
      <c r="F82" s="11"/>
      <c r="G82" s="12"/>
    </row>
    <row r="83" spans="2:7">
      <c r="B83" s="10"/>
      <c r="C83" s="10"/>
      <c r="D83" s="11"/>
      <c r="E83" s="11"/>
      <c r="F83" s="11"/>
      <c r="G83" s="12"/>
    </row>
    <row r="84" spans="2:7">
      <c r="B84" s="10"/>
      <c r="C84" s="10"/>
      <c r="D84" s="11"/>
      <c r="E84" s="11"/>
      <c r="F84" s="11"/>
      <c r="G84" s="12"/>
    </row>
    <row r="85" spans="2:7">
      <c r="B85" s="10"/>
      <c r="C85" s="10"/>
      <c r="D85" s="11"/>
      <c r="E85" s="11"/>
      <c r="F85" s="11"/>
      <c r="G85" s="12"/>
    </row>
    <row r="86" spans="2:7">
      <c r="B86" s="10"/>
      <c r="C86" s="10"/>
      <c r="D86" s="11"/>
      <c r="E86" s="11"/>
      <c r="F86" s="11"/>
      <c r="G86" s="12"/>
    </row>
    <row r="87" spans="2:7">
      <c r="B87" s="10"/>
      <c r="C87" s="10"/>
      <c r="D87" s="11"/>
      <c r="E87" s="11"/>
      <c r="F87" s="11"/>
      <c r="G87" s="12"/>
    </row>
    <row r="88" spans="2:7">
      <c r="B88" s="10"/>
      <c r="C88" s="10"/>
      <c r="D88" s="11"/>
      <c r="E88" s="11"/>
      <c r="F88" s="11"/>
      <c r="G88" s="12"/>
    </row>
    <row r="89" spans="2:7">
      <c r="B89" s="10"/>
      <c r="C89" s="10"/>
      <c r="D89" s="11"/>
      <c r="E89" s="11"/>
      <c r="F89" s="11"/>
      <c r="G89" s="12"/>
    </row>
    <row r="90" spans="2:7">
      <c r="B90" s="10"/>
      <c r="C90" s="10"/>
      <c r="D90" s="11"/>
      <c r="E90" s="11"/>
      <c r="F90" s="11"/>
      <c r="G90" s="12"/>
    </row>
    <row r="91" spans="2:7">
      <c r="B91" s="10"/>
      <c r="C91" s="10"/>
      <c r="D91" s="11"/>
      <c r="E91" s="11"/>
      <c r="F91" s="11"/>
      <c r="G91" s="12"/>
    </row>
    <row r="92" spans="2:7">
      <c r="B92" s="10"/>
      <c r="C92" s="10"/>
      <c r="D92" s="11"/>
      <c r="E92" s="11"/>
      <c r="F92" s="11"/>
      <c r="G92" s="12"/>
    </row>
    <row r="93" spans="2:7">
      <c r="B93" s="10"/>
      <c r="C93" s="10"/>
      <c r="D93" s="11"/>
      <c r="E93" s="11"/>
      <c r="F93" s="11"/>
      <c r="G93" s="12"/>
    </row>
    <row r="94" spans="2:7">
      <c r="B94" s="10"/>
      <c r="C94" s="10"/>
      <c r="D94" s="11"/>
      <c r="E94" s="11"/>
      <c r="F94" s="11"/>
      <c r="G94" s="12"/>
    </row>
    <row r="95" spans="2:7">
      <c r="B95" s="10"/>
      <c r="C95" s="10"/>
      <c r="D95" s="11"/>
      <c r="E95" s="11"/>
      <c r="F95" s="11"/>
      <c r="G95" s="12"/>
    </row>
    <row r="96" spans="2:7">
      <c r="B96" s="10"/>
      <c r="C96" s="10"/>
      <c r="D96" s="11"/>
      <c r="E96" s="11"/>
      <c r="F96" s="11"/>
      <c r="G96" s="12"/>
    </row>
    <row r="97" spans="2:7">
      <c r="B97" s="10"/>
      <c r="C97" s="10"/>
      <c r="D97" s="11"/>
      <c r="E97" s="11"/>
      <c r="F97" s="11"/>
      <c r="G97" s="12"/>
    </row>
    <row r="98" spans="2:7">
      <c r="B98" s="10"/>
      <c r="C98" s="10"/>
      <c r="D98" s="11"/>
      <c r="E98" s="11"/>
      <c r="F98" s="11"/>
      <c r="G98" s="12"/>
    </row>
    <row r="99" spans="2:7">
      <c r="B99" s="10"/>
      <c r="C99" s="10"/>
      <c r="D99" s="11"/>
      <c r="E99" s="11"/>
      <c r="F99" s="11"/>
      <c r="G99" s="12"/>
    </row>
    <row r="100" spans="2:7">
      <c r="B100" s="10"/>
      <c r="C100" s="10"/>
      <c r="D100" s="11"/>
      <c r="E100" s="11"/>
      <c r="F100" s="11"/>
      <c r="G100" s="12"/>
    </row>
    <row r="101" spans="2:7">
      <c r="B101" s="10"/>
      <c r="C101" s="10"/>
      <c r="D101" s="11"/>
      <c r="E101" s="11"/>
      <c r="F101" s="11"/>
      <c r="G101" s="12"/>
    </row>
    <row r="102" spans="2:7">
      <c r="B102" s="10"/>
      <c r="C102" s="10"/>
      <c r="D102" s="11"/>
      <c r="E102" s="11"/>
      <c r="F102" s="11"/>
      <c r="G102" s="12"/>
    </row>
    <row r="103" spans="2:7">
      <c r="B103" s="10"/>
      <c r="C103" s="10"/>
      <c r="D103" s="11"/>
      <c r="E103" s="11"/>
      <c r="F103" s="11"/>
      <c r="G103" s="12"/>
    </row>
    <row r="104" spans="2:7">
      <c r="B104" s="10"/>
      <c r="C104" s="10"/>
      <c r="D104" s="11"/>
      <c r="E104" s="11"/>
      <c r="F104" s="11"/>
      <c r="G104" s="12"/>
    </row>
    <row r="105" spans="2:7">
      <c r="B105" s="10"/>
      <c r="C105" s="10"/>
      <c r="D105" s="11"/>
      <c r="E105" s="11"/>
      <c r="F105" s="11"/>
      <c r="G105" s="12"/>
    </row>
    <row r="106" spans="2:7">
      <c r="B106" s="10"/>
      <c r="C106" s="10"/>
      <c r="D106" s="11"/>
      <c r="E106" s="11"/>
      <c r="F106" s="11"/>
      <c r="G106" s="12"/>
    </row>
    <row r="107" spans="2:7">
      <c r="B107" s="10"/>
      <c r="C107" s="10"/>
      <c r="D107" s="11"/>
      <c r="E107" s="11"/>
      <c r="F107" s="11"/>
      <c r="G107" s="12"/>
    </row>
    <row r="108" spans="2:7">
      <c r="B108" s="10"/>
      <c r="C108" s="10"/>
      <c r="D108" s="11"/>
      <c r="E108" s="11"/>
      <c r="F108" s="11"/>
      <c r="G108" s="12"/>
    </row>
    <row r="109" spans="2:7">
      <c r="B109" s="10"/>
      <c r="C109" s="10"/>
      <c r="D109" s="11"/>
      <c r="E109" s="11"/>
      <c r="F109" s="11"/>
      <c r="G109" s="12"/>
    </row>
    <row r="110" spans="2:7">
      <c r="B110" s="10"/>
      <c r="C110" s="10"/>
      <c r="D110" s="11"/>
      <c r="E110" s="11"/>
      <c r="F110" s="11"/>
      <c r="G110" s="12"/>
    </row>
    <row r="111" spans="2:7">
      <c r="B111" s="10"/>
      <c r="C111" s="10"/>
      <c r="D111" s="11"/>
      <c r="E111" s="11"/>
      <c r="F111" s="11"/>
      <c r="G111" s="12"/>
    </row>
    <row r="112" spans="2:7">
      <c r="B112" s="10"/>
      <c r="C112" s="10"/>
      <c r="D112" s="11"/>
      <c r="E112" s="11"/>
      <c r="F112" s="11"/>
      <c r="G112" s="12"/>
    </row>
    <row r="113" spans="2:7">
      <c r="B113" s="10"/>
      <c r="C113" s="10"/>
      <c r="D113" s="11"/>
      <c r="E113" s="11"/>
      <c r="F113" s="11"/>
      <c r="G113" s="12"/>
    </row>
    <row r="114" spans="2:7">
      <c r="B114" s="10"/>
      <c r="C114" s="10"/>
      <c r="D114" s="11"/>
      <c r="E114" s="11"/>
      <c r="F114" s="11"/>
      <c r="G114" s="12"/>
    </row>
    <row r="115" spans="2:7">
      <c r="B115" s="10"/>
      <c r="C115" s="10"/>
      <c r="D115" s="11"/>
      <c r="E115" s="11"/>
      <c r="F115" s="11"/>
      <c r="G115" s="12"/>
    </row>
    <row r="116" spans="2:7">
      <c r="B116" s="10"/>
      <c r="C116" s="10"/>
      <c r="D116" s="11"/>
      <c r="E116" s="11"/>
      <c r="F116" s="11"/>
      <c r="G116" s="12"/>
    </row>
    <row r="117" spans="2:7">
      <c r="B117" s="10"/>
      <c r="C117" s="10"/>
      <c r="D117" s="11"/>
      <c r="E117" s="11"/>
      <c r="F117" s="11"/>
      <c r="G117" s="12"/>
    </row>
    <row r="118" spans="2:7">
      <c r="B118" s="10"/>
      <c r="C118" s="10"/>
      <c r="D118" s="11"/>
      <c r="E118" s="11"/>
      <c r="F118" s="11"/>
      <c r="G118" s="12"/>
    </row>
    <row r="119" spans="2:7">
      <c r="B119" s="10"/>
      <c r="C119" s="10"/>
      <c r="D119" s="11"/>
      <c r="E119" s="11"/>
      <c r="F119" s="11"/>
      <c r="G119" s="12"/>
    </row>
    <row r="120" spans="2:7">
      <c r="B120" s="10"/>
      <c r="C120" s="10"/>
      <c r="D120" s="11"/>
      <c r="E120" s="11"/>
      <c r="F120" s="11"/>
      <c r="G120" s="12"/>
    </row>
    <row r="121" spans="2:7">
      <c r="B121" s="10"/>
      <c r="C121" s="10"/>
      <c r="D121" s="11"/>
      <c r="E121" s="11"/>
      <c r="F121" s="11"/>
      <c r="G121" s="12"/>
    </row>
    <row r="122" spans="2:7">
      <c r="B122" s="10"/>
      <c r="C122" s="10"/>
      <c r="D122" s="11"/>
      <c r="E122" s="11"/>
      <c r="F122" s="11"/>
      <c r="G122" s="12"/>
    </row>
    <row r="123" spans="2:7">
      <c r="B123" s="10"/>
      <c r="C123" s="10"/>
      <c r="D123" s="11"/>
      <c r="E123" s="11"/>
      <c r="F123" s="11"/>
      <c r="G123" s="12"/>
    </row>
    <row r="124" spans="2:7">
      <c r="B124" s="10"/>
      <c r="C124" s="10"/>
      <c r="D124" s="11"/>
      <c r="E124" s="11"/>
      <c r="F124" s="11"/>
      <c r="G124" s="12"/>
    </row>
    <row r="125" spans="2:7">
      <c r="B125" s="10"/>
      <c r="C125" s="10"/>
      <c r="D125" s="11"/>
      <c r="E125" s="11"/>
      <c r="F125" s="11"/>
      <c r="G125" s="12"/>
    </row>
    <row r="126" spans="2:7">
      <c r="B126" s="10"/>
      <c r="C126" s="10"/>
      <c r="D126" s="11"/>
      <c r="E126" s="11"/>
      <c r="F126" s="11"/>
      <c r="G126" s="12"/>
    </row>
    <row r="127" spans="2:7">
      <c r="B127" s="10"/>
      <c r="C127" s="10"/>
      <c r="D127" s="11"/>
      <c r="E127" s="11"/>
      <c r="F127" s="11"/>
      <c r="G127" s="12"/>
    </row>
    <row r="128" spans="2:7">
      <c r="B128" s="10"/>
      <c r="C128" s="10"/>
      <c r="D128" s="11"/>
      <c r="E128" s="11"/>
      <c r="F128" s="11"/>
      <c r="G128" s="12"/>
    </row>
    <row r="129" spans="2:7">
      <c r="B129" s="10"/>
      <c r="C129" s="10"/>
      <c r="D129" s="11"/>
      <c r="E129" s="11"/>
      <c r="F129" s="11"/>
      <c r="G129" s="12"/>
    </row>
    <row r="130" spans="2:7">
      <c r="B130" s="10"/>
      <c r="C130" s="10"/>
      <c r="D130" s="11"/>
      <c r="E130" s="11"/>
      <c r="F130" s="11"/>
      <c r="G130" s="12"/>
    </row>
    <row r="131" spans="2:7">
      <c r="B131" s="10"/>
      <c r="C131" s="10"/>
      <c r="D131" s="11"/>
      <c r="E131" s="11"/>
      <c r="F131" s="11"/>
      <c r="G131" s="12"/>
    </row>
    <row r="132" spans="2:7">
      <c r="B132" s="10"/>
      <c r="C132" s="10"/>
      <c r="D132" s="11"/>
      <c r="E132" s="11"/>
      <c r="F132" s="11"/>
      <c r="G132" s="12"/>
    </row>
    <row r="133" spans="2:7">
      <c r="B133" s="10"/>
      <c r="C133" s="10"/>
      <c r="D133" s="11"/>
      <c r="E133" s="11"/>
      <c r="F133" s="11"/>
      <c r="G133" s="12"/>
    </row>
    <row r="134" spans="2:7">
      <c r="B134" s="10"/>
      <c r="C134" s="10"/>
      <c r="D134" s="11"/>
      <c r="E134" s="11"/>
      <c r="F134" s="11"/>
      <c r="G134" s="12"/>
    </row>
    <row r="135" spans="2:7">
      <c r="B135" s="10"/>
      <c r="C135" s="10"/>
      <c r="D135" s="11"/>
      <c r="E135" s="11"/>
      <c r="F135" s="11"/>
      <c r="G135" s="12"/>
    </row>
    <row r="136" spans="2:7">
      <c r="B136" s="10"/>
      <c r="C136" s="10"/>
      <c r="D136" s="11"/>
      <c r="E136" s="11"/>
      <c r="F136" s="11"/>
      <c r="G136" s="12"/>
    </row>
    <row r="137" spans="2:7">
      <c r="B137" s="10"/>
      <c r="C137" s="10"/>
      <c r="D137" s="11"/>
      <c r="E137" s="11"/>
      <c r="F137" s="11"/>
      <c r="G137" s="12"/>
    </row>
    <row r="138" spans="2:7">
      <c r="B138" s="10"/>
      <c r="C138" s="10"/>
      <c r="D138" s="11"/>
      <c r="E138" s="11"/>
      <c r="F138" s="11"/>
      <c r="G138" s="12"/>
    </row>
    <row r="139" spans="2:7">
      <c r="B139" s="10"/>
      <c r="C139" s="10"/>
      <c r="D139" s="11"/>
      <c r="E139" s="11"/>
      <c r="F139" s="11"/>
      <c r="G139" s="12"/>
    </row>
    <row r="140" spans="2:7">
      <c r="B140" s="10"/>
      <c r="C140" s="10"/>
      <c r="D140" s="11"/>
      <c r="E140" s="11"/>
      <c r="F140" s="11"/>
      <c r="G140" s="12"/>
    </row>
    <row r="141" spans="2:7">
      <c r="B141" s="10"/>
      <c r="C141" s="10"/>
      <c r="D141" s="11"/>
      <c r="E141" s="11"/>
      <c r="F141" s="11"/>
      <c r="G141" s="12"/>
    </row>
    <row r="142" spans="2:7">
      <c r="B142" s="10"/>
      <c r="C142" s="10"/>
      <c r="D142" s="11"/>
      <c r="E142" s="11"/>
      <c r="F142" s="11"/>
      <c r="G142" s="12"/>
    </row>
    <row r="143" spans="2:7">
      <c r="B143" s="10"/>
      <c r="C143" s="10"/>
      <c r="D143" s="11"/>
      <c r="E143" s="11"/>
      <c r="F143" s="11"/>
      <c r="G143" s="12"/>
    </row>
    <row r="144" spans="2:7">
      <c r="B144" s="10"/>
      <c r="C144" s="10"/>
      <c r="D144" s="11"/>
      <c r="E144" s="11"/>
      <c r="F144" s="11"/>
      <c r="G144" s="12"/>
    </row>
    <row r="145" spans="2:7">
      <c r="B145" s="10"/>
      <c r="C145" s="10"/>
      <c r="D145" s="11"/>
      <c r="E145" s="11"/>
      <c r="F145" s="11"/>
      <c r="G145" s="12"/>
    </row>
    <row r="146" spans="2:7">
      <c r="B146" s="10"/>
      <c r="C146" s="10"/>
      <c r="D146" s="11"/>
      <c r="E146" s="11"/>
      <c r="F146" s="11"/>
      <c r="G146" s="12"/>
    </row>
    <row r="147" spans="2:7">
      <c r="B147" s="10"/>
      <c r="C147" s="10"/>
      <c r="D147" s="11"/>
      <c r="E147" s="11"/>
      <c r="F147" s="11"/>
      <c r="G147" s="12"/>
    </row>
    <row r="148" spans="2:7">
      <c r="B148" s="10"/>
      <c r="C148" s="10"/>
      <c r="D148" s="11"/>
      <c r="E148" s="11"/>
      <c r="F148" s="11"/>
      <c r="G148" s="12"/>
    </row>
    <row r="149" spans="2:7">
      <c r="B149" s="10"/>
      <c r="C149" s="10"/>
      <c r="D149" s="11"/>
      <c r="E149" s="11"/>
      <c r="F149" s="11"/>
      <c r="G149" s="12"/>
    </row>
    <row r="150" spans="2:7">
      <c r="B150" s="10"/>
      <c r="C150" s="10"/>
      <c r="D150" s="11"/>
      <c r="E150" s="11"/>
      <c r="F150" s="11"/>
      <c r="G150" s="12"/>
    </row>
    <row r="151" spans="2:7">
      <c r="B151" s="10"/>
      <c r="C151" s="10"/>
      <c r="D151" s="11"/>
      <c r="E151" s="11"/>
      <c r="F151" s="11"/>
      <c r="G151" s="12"/>
    </row>
    <row r="152" spans="2:7">
      <c r="B152" s="10"/>
      <c r="C152" s="10"/>
      <c r="D152" s="11"/>
      <c r="E152" s="11"/>
      <c r="F152" s="11"/>
      <c r="G152" s="12"/>
    </row>
    <row r="153" spans="2:7">
      <c r="B153" s="10"/>
      <c r="C153" s="10"/>
      <c r="D153" s="11"/>
      <c r="E153" s="11"/>
      <c r="F153" s="11"/>
      <c r="G153" s="12"/>
    </row>
    <row r="154" spans="2:7">
      <c r="B154" s="10"/>
      <c r="C154" s="10"/>
      <c r="D154" s="11"/>
      <c r="E154" s="11"/>
      <c r="F154" s="11"/>
      <c r="G154" s="12"/>
    </row>
    <row r="155" spans="2:7">
      <c r="B155" s="10"/>
      <c r="C155" s="10"/>
      <c r="D155" s="11"/>
      <c r="E155" s="11"/>
      <c r="F155" s="11"/>
      <c r="G155" s="12"/>
    </row>
    <row r="156" spans="2:7">
      <c r="B156" s="10"/>
      <c r="C156" s="10"/>
      <c r="D156" s="11"/>
      <c r="E156" s="11"/>
      <c r="F156" s="11"/>
      <c r="G156" s="12"/>
    </row>
    <row r="157" spans="2:7">
      <c r="B157" s="10"/>
      <c r="C157" s="10"/>
      <c r="D157" s="11"/>
      <c r="E157" s="11"/>
      <c r="F157" s="11"/>
      <c r="G157" s="12"/>
    </row>
    <row r="158" spans="2:7">
      <c r="B158" s="10"/>
      <c r="C158" s="10"/>
      <c r="D158" s="11"/>
      <c r="E158" s="11"/>
      <c r="F158" s="11"/>
      <c r="G158" s="12"/>
    </row>
    <row r="159" spans="2:7">
      <c r="B159" s="10"/>
      <c r="C159" s="10"/>
      <c r="D159" s="11"/>
      <c r="E159" s="11"/>
      <c r="F159" s="11"/>
      <c r="G159" s="12"/>
    </row>
    <row r="160" spans="2:7">
      <c r="B160" s="10"/>
      <c r="C160" s="10"/>
      <c r="D160" s="11"/>
      <c r="E160" s="11"/>
      <c r="F160" s="11"/>
      <c r="G160" s="12"/>
    </row>
    <row r="161" spans="2:7">
      <c r="B161" s="10"/>
      <c r="C161" s="10"/>
      <c r="D161" s="11"/>
      <c r="E161" s="11"/>
      <c r="F161" s="11"/>
      <c r="G161" s="12"/>
    </row>
    <row r="162" spans="2:7">
      <c r="B162" s="10"/>
      <c r="C162" s="10"/>
      <c r="D162" s="11"/>
      <c r="E162" s="11"/>
      <c r="F162" s="11"/>
      <c r="G162" s="12"/>
    </row>
    <row r="163" spans="2:7">
      <c r="B163" s="10"/>
      <c r="C163" s="10"/>
      <c r="D163" s="11"/>
      <c r="E163" s="11"/>
      <c r="F163" s="11"/>
      <c r="G163" s="12"/>
    </row>
    <row r="164" spans="2:7">
      <c r="B164" s="10"/>
      <c r="C164" s="10"/>
      <c r="D164" s="11"/>
      <c r="E164" s="11"/>
      <c r="F164" s="11"/>
      <c r="G164" s="12"/>
    </row>
    <row r="165" spans="2:7">
      <c r="B165" s="10"/>
      <c r="C165" s="10"/>
      <c r="D165" s="11"/>
      <c r="E165" s="11"/>
      <c r="F165" s="11"/>
      <c r="G165" s="12"/>
    </row>
    <row r="166" spans="2:7">
      <c r="B166" s="10"/>
      <c r="C166" s="10"/>
      <c r="D166" s="11"/>
      <c r="E166" s="11"/>
      <c r="F166" s="11"/>
      <c r="G166" s="12"/>
    </row>
    <row r="167" spans="2:7">
      <c r="B167" s="10"/>
      <c r="C167" s="10"/>
      <c r="D167" s="11"/>
      <c r="E167" s="11"/>
      <c r="F167" s="11"/>
      <c r="G167" s="12"/>
    </row>
    <row r="168" spans="2:7">
      <c r="B168" s="10"/>
      <c r="C168" s="10"/>
      <c r="D168" s="11"/>
      <c r="E168" s="11"/>
      <c r="F168" s="11"/>
      <c r="G168" s="12"/>
    </row>
    <row r="169" spans="2:7">
      <c r="B169" s="10"/>
      <c r="C169" s="10"/>
      <c r="D169" s="11"/>
      <c r="E169" s="11"/>
      <c r="F169" s="11"/>
      <c r="G169" s="12"/>
    </row>
    <row r="170" spans="2:7">
      <c r="B170" s="10"/>
      <c r="C170" s="10"/>
      <c r="D170" s="11"/>
      <c r="E170" s="11"/>
      <c r="F170" s="11"/>
      <c r="G170" s="12"/>
    </row>
    <row r="171" spans="2:7">
      <c r="B171" s="10"/>
      <c r="C171" s="10"/>
      <c r="D171" s="11"/>
      <c r="E171" s="11"/>
      <c r="F171" s="11"/>
      <c r="G171" s="12"/>
    </row>
    <row r="172" spans="2:7">
      <c r="B172" s="10"/>
      <c r="C172" s="10"/>
      <c r="D172" s="11"/>
      <c r="E172" s="11"/>
      <c r="F172" s="11"/>
      <c r="G172" s="12"/>
    </row>
    <row r="173" spans="2:7">
      <c r="B173" s="10"/>
      <c r="C173" s="10"/>
      <c r="D173" s="11"/>
      <c r="E173" s="11"/>
      <c r="F173" s="11"/>
      <c r="G173" s="12"/>
    </row>
    <row r="174" spans="2:7">
      <c r="B174" s="10"/>
      <c r="C174" s="10"/>
      <c r="D174" s="11"/>
      <c r="E174" s="11"/>
      <c r="F174" s="11"/>
      <c r="G174" s="12"/>
    </row>
    <row r="175" spans="2:7">
      <c r="B175" s="10"/>
      <c r="C175" s="10"/>
      <c r="D175" s="11"/>
      <c r="E175" s="11"/>
      <c r="F175" s="11"/>
      <c r="G175" s="12"/>
    </row>
    <row r="176" spans="2:7">
      <c r="B176" s="10"/>
      <c r="C176" s="10"/>
      <c r="D176" s="11"/>
      <c r="E176" s="11"/>
      <c r="F176" s="11"/>
      <c r="G176" s="12"/>
    </row>
    <row r="177" spans="2:7">
      <c r="B177" s="10"/>
      <c r="C177" s="10"/>
      <c r="D177" s="11"/>
      <c r="E177" s="11"/>
      <c r="F177" s="11"/>
      <c r="G177" s="12"/>
    </row>
    <row r="178" spans="2:7">
      <c r="B178" s="10"/>
      <c r="C178" s="10"/>
      <c r="D178" s="11"/>
      <c r="E178" s="11"/>
      <c r="F178" s="11"/>
      <c r="G178" s="12"/>
    </row>
    <row r="179" spans="2:7">
      <c r="B179" s="10"/>
      <c r="C179" s="10"/>
      <c r="D179" s="11"/>
      <c r="E179" s="11"/>
      <c r="F179" s="11"/>
      <c r="G179" s="12"/>
    </row>
    <row r="180" spans="2:7">
      <c r="B180" s="10"/>
      <c r="C180" s="10"/>
      <c r="D180" s="11"/>
      <c r="E180" s="11"/>
      <c r="F180" s="11"/>
      <c r="G180" s="12"/>
    </row>
    <row r="181" spans="2:7">
      <c r="B181" s="10"/>
      <c r="C181" s="10"/>
      <c r="D181" s="11"/>
      <c r="E181" s="11"/>
      <c r="F181" s="11"/>
      <c r="G181" s="12"/>
    </row>
    <row r="182" spans="2:7">
      <c r="B182" s="10"/>
      <c r="C182" s="10"/>
      <c r="D182" s="11"/>
      <c r="E182" s="11"/>
      <c r="F182" s="11"/>
      <c r="G182" s="12"/>
    </row>
    <row r="183" spans="2:7">
      <c r="B183" s="10"/>
      <c r="C183" s="10"/>
      <c r="D183" s="11"/>
      <c r="E183" s="11"/>
      <c r="F183" s="11"/>
      <c r="G183" s="12"/>
    </row>
    <row r="184" spans="2:7">
      <c r="B184" s="10"/>
      <c r="C184" s="10"/>
      <c r="D184" s="11"/>
      <c r="E184" s="11"/>
      <c r="F184" s="11"/>
      <c r="G184" s="12"/>
    </row>
    <row r="185" spans="2:7">
      <c r="B185" s="10"/>
      <c r="C185" s="10"/>
      <c r="D185" s="11"/>
      <c r="E185" s="11"/>
      <c r="F185" s="11"/>
      <c r="G185" s="12"/>
    </row>
    <row r="186" spans="2:7">
      <c r="B186" s="10"/>
      <c r="C186" s="10"/>
      <c r="D186" s="11"/>
      <c r="E186" s="11"/>
      <c r="F186" s="11"/>
      <c r="G186" s="12"/>
    </row>
    <row r="187" spans="2:7">
      <c r="B187" s="10"/>
      <c r="C187" s="10"/>
      <c r="D187" s="11"/>
      <c r="E187" s="11"/>
      <c r="F187" s="11"/>
      <c r="G187" s="12"/>
    </row>
    <row r="188" spans="2:7">
      <c r="B188" s="10"/>
      <c r="C188" s="10"/>
      <c r="D188" s="11"/>
      <c r="E188" s="11"/>
      <c r="F188" s="11"/>
      <c r="G188" s="12"/>
    </row>
    <row r="189" spans="2:7">
      <c r="B189" s="10"/>
      <c r="C189" s="10"/>
      <c r="D189" s="11"/>
      <c r="E189" s="11"/>
      <c r="F189" s="11"/>
      <c r="G189" s="12"/>
    </row>
    <row r="190" spans="2:7">
      <c r="B190" s="10"/>
      <c r="C190" s="10"/>
      <c r="D190" s="11"/>
      <c r="E190" s="11"/>
      <c r="F190" s="11"/>
      <c r="G190" s="12"/>
    </row>
    <row r="191" spans="2:7">
      <c r="B191" s="10"/>
      <c r="C191" s="10"/>
      <c r="D191" s="11"/>
      <c r="E191" s="11"/>
      <c r="F191" s="11"/>
      <c r="G191" s="12"/>
    </row>
    <row r="192" spans="2:7">
      <c r="B192" s="10"/>
      <c r="C192" s="10"/>
      <c r="D192" s="11"/>
      <c r="E192" s="11"/>
      <c r="F192" s="11"/>
      <c r="G192" s="12"/>
    </row>
    <row r="193" spans="2:7">
      <c r="B193" s="10"/>
      <c r="C193" s="10"/>
      <c r="D193" s="11"/>
      <c r="E193" s="11"/>
      <c r="F193" s="11"/>
      <c r="G193" s="12"/>
    </row>
    <row r="194" spans="2:7">
      <c r="B194" s="10"/>
      <c r="C194" s="10"/>
      <c r="D194" s="11"/>
      <c r="E194" s="11"/>
      <c r="F194" s="11"/>
      <c r="G194" s="12"/>
    </row>
    <row r="195" spans="2:7">
      <c r="B195" s="10"/>
      <c r="C195" s="10"/>
      <c r="D195" s="11"/>
      <c r="E195" s="11"/>
      <c r="F195" s="11"/>
      <c r="G195" s="12"/>
    </row>
    <row r="196" spans="2:7">
      <c r="B196" s="10"/>
      <c r="C196" s="10"/>
      <c r="D196" s="11"/>
      <c r="E196" s="11"/>
      <c r="F196" s="11"/>
      <c r="G196" s="12"/>
    </row>
    <row r="197" spans="2:7">
      <c r="B197" s="10"/>
      <c r="C197" s="10"/>
      <c r="D197" s="11"/>
      <c r="E197" s="11"/>
      <c r="F197" s="11"/>
      <c r="G197" s="12"/>
    </row>
    <row r="198" spans="2:7">
      <c r="B198" s="10"/>
      <c r="C198" s="10"/>
      <c r="D198" s="11"/>
      <c r="E198" s="11"/>
      <c r="F198" s="11"/>
      <c r="G198" s="12"/>
    </row>
    <row r="199" spans="2:7">
      <c r="B199" s="10"/>
      <c r="C199" s="10"/>
      <c r="D199" s="11"/>
      <c r="E199" s="11"/>
      <c r="F199" s="11"/>
      <c r="G199" s="12"/>
    </row>
    <row r="200" spans="2:7">
      <c r="B200" s="10"/>
      <c r="C200" s="10"/>
      <c r="D200" s="11"/>
      <c r="E200" s="11"/>
      <c r="F200" s="11"/>
      <c r="G200" s="12"/>
    </row>
    <row r="201" spans="2:7">
      <c r="B201" s="10"/>
      <c r="C201" s="10"/>
      <c r="D201" s="11"/>
      <c r="E201" s="11"/>
      <c r="F201" s="11"/>
      <c r="G201" s="12"/>
    </row>
    <row r="202" spans="2:7">
      <c r="B202" s="10"/>
      <c r="C202" s="10"/>
      <c r="D202" s="11"/>
      <c r="E202" s="11"/>
      <c r="F202" s="11"/>
      <c r="G202" s="12"/>
    </row>
    <row r="203" spans="2:7">
      <c r="B203" s="10"/>
      <c r="C203" s="10"/>
      <c r="D203" s="11"/>
      <c r="E203" s="11"/>
      <c r="F203" s="11"/>
      <c r="G203" s="12"/>
    </row>
    <row r="204" spans="2:7">
      <c r="B204" s="10"/>
      <c r="C204" s="10"/>
      <c r="D204" s="11"/>
      <c r="E204" s="11"/>
      <c r="F204" s="11"/>
      <c r="G204" s="12"/>
    </row>
    <row r="205" spans="2:7">
      <c r="B205" s="10"/>
      <c r="C205" s="10"/>
      <c r="D205" s="11"/>
      <c r="E205" s="11"/>
      <c r="F205" s="11"/>
      <c r="G205" s="12"/>
    </row>
    <row r="206" spans="2:7">
      <c r="B206" s="10"/>
      <c r="C206" s="10"/>
      <c r="D206" s="11"/>
      <c r="E206" s="11"/>
      <c r="F206" s="11"/>
      <c r="G206" s="12"/>
    </row>
    <row r="207" spans="2:7">
      <c r="B207" s="10"/>
      <c r="C207" s="10"/>
      <c r="D207" s="11"/>
      <c r="E207" s="11"/>
      <c r="F207" s="11"/>
      <c r="G207" s="12"/>
    </row>
    <row r="208" spans="2:7">
      <c r="B208" s="10"/>
      <c r="C208" s="10"/>
      <c r="D208" s="11"/>
      <c r="E208" s="11"/>
      <c r="F208" s="11"/>
      <c r="G208" s="12"/>
    </row>
    <row r="209" spans="2:7">
      <c r="B209" s="10"/>
      <c r="C209" s="10"/>
      <c r="D209" s="11"/>
      <c r="E209" s="11"/>
      <c r="F209" s="11"/>
      <c r="G209" s="12"/>
    </row>
    <row r="210" spans="2:7">
      <c r="B210" s="10"/>
      <c r="C210" s="10"/>
      <c r="D210" s="11"/>
      <c r="E210" s="11"/>
      <c r="F210" s="11"/>
      <c r="G210" s="12"/>
    </row>
    <row r="211" spans="2:7">
      <c r="B211" s="10"/>
      <c r="C211" s="10"/>
      <c r="D211" s="11"/>
      <c r="E211" s="11"/>
      <c r="F211" s="11"/>
      <c r="G211" s="12"/>
    </row>
    <row r="212" spans="2:7">
      <c r="B212" s="10"/>
      <c r="C212" s="10"/>
      <c r="D212" s="11"/>
      <c r="E212" s="11"/>
      <c r="F212" s="11"/>
      <c r="G212" s="12"/>
    </row>
    <row r="213" spans="2:7">
      <c r="B213" s="10"/>
      <c r="C213" s="10"/>
      <c r="D213" s="11"/>
      <c r="E213" s="11"/>
      <c r="F213" s="11"/>
      <c r="G213" s="12"/>
    </row>
    <row r="214" spans="2:7">
      <c r="B214" s="10"/>
      <c r="C214" s="10"/>
      <c r="D214" s="11"/>
      <c r="E214" s="11"/>
      <c r="F214" s="11"/>
      <c r="G214" s="12"/>
    </row>
    <row r="215" spans="2:7">
      <c r="B215" s="10"/>
      <c r="C215" s="10"/>
      <c r="D215" s="11"/>
      <c r="E215" s="11"/>
      <c r="F215" s="11"/>
      <c r="G215" s="12"/>
    </row>
    <row r="216" spans="2:7">
      <c r="B216" s="10"/>
      <c r="C216" s="10"/>
      <c r="D216" s="11"/>
      <c r="E216" s="11"/>
      <c r="F216" s="11"/>
      <c r="G216" s="12"/>
    </row>
    <row r="217" spans="2:7">
      <c r="B217" s="10"/>
      <c r="C217" s="10"/>
      <c r="D217" s="11"/>
      <c r="E217" s="11"/>
      <c r="F217" s="11"/>
      <c r="G217" s="12"/>
    </row>
    <row r="218" spans="2:7">
      <c r="B218" s="10"/>
      <c r="C218" s="10"/>
      <c r="D218" s="11"/>
      <c r="E218" s="11"/>
      <c r="F218" s="11"/>
      <c r="G218" s="12"/>
    </row>
    <row r="219" spans="2:7">
      <c r="B219" s="10"/>
      <c r="C219" s="10"/>
      <c r="D219" s="11"/>
      <c r="E219" s="11"/>
      <c r="F219" s="11"/>
      <c r="G219" s="12"/>
    </row>
    <row r="220" spans="2:7">
      <c r="B220" s="10"/>
      <c r="C220" s="10"/>
      <c r="D220" s="11"/>
      <c r="E220" s="11"/>
      <c r="F220" s="11"/>
      <c r="G220" s="12"/>
    </row>
    <row r="221" spans="2:7">
      <c r="B221" s="10"/>
      <c r="C221" s="10"/>
      <c r="D221" s="11"/>
      <c r="E221" s="11"/>
      <c r="F221" s="11"/>
      <c r="G221" s="12"/>
    </row>
    <row r="222" spans="2:7">
      <c r="B222" s="10"/>
      <c r="C222" s="10"/>
      <c r="D222" s="11"/>
      <c r="E222" s="11"/>
      <c r="F222" s="11"/>
      <c r="G222" s="12"/>
    </row>
    <row r="223" spans="2:7">
      <c r="B223" s="10"/>
      <c r="C223" s="10"/>
      <c r="D223" s="11"/>
      <c r="E223" s="11"/>
      <c r="F223" s="11"/>
      <c r="G223" s="12"/>
    </row>
    <row r="224" spans="2:7">
      <c r="B224" s="10"/>
      <c r="C224" s="10"/>
      <c r="D224" s="11"/>
      <c r="E224" s="11"/>
      <c r="F224" s="11"/>
      <c r="G224" s="12"/>
    </row>
    <row r="225" spans="2:7">
      <c r="B225" s="10"/>
      <c r="C225" s="10"/>
      <c r="D225" s="11"/>
      <c r="E225" s="11"/>
      <c r="F225" s="11"/>
      <c r="G225" s="12"/>
    </row>
    <row r="226" spans="2:7">
      <c r="B226" s="10"/>
      <c r="C226" s="10"/>
      <c r="D226" s="11"/>
      <c r="E226" s="11"/>
      <c r="F226" s="11"/>
      <c r="G226" s="12"/>
    </row>
    <row r="227" spans="2:7">
      <c r="B227" s="10"/>
      <c r="C227" s="10"/>
      <c r="D227" s="11"/>
      <c r="E227" s="11"/>
      <c r="F227" s="11"/>
      <c r="G227" s="12"/>
    </row>
    <row r="228" spans="2:7">
      <c r="B228" s="10"/>
      <c r="C228" s="10"/>
      <c r="D228" s="11"/>
      <c r="E228" s="11"/>
      <c r="F228" s="11"/>
      <c r="G228" s="12"/>
    </row>
    <row r="229" spans="2:7">
      <c r="B229" s="10"/>
      <c r="C229" s="10"/>
      <c r="D229" s="11"/>
      <c r="E229" s="11"/>
      <c r="F229" s="11"/>
      <c r="G229" s="12"/>
    </row>
    <row r="230" spans="2:7">
      <c r="B230" s="10"/>
      <c r="C230" s="10"/>
      <c r="D230" s="11"/>
      <c r="E230" s="11"/>
      <c r="F230" s="11"/>
      <c r="G230" s="12"/>
    </row>
    <row r="231" spans="2:7">
      <c r="B231" s="10"/>
      <c r="C231" s="10"/>
      <c r="D231" s="11"/>
      <c r="E231" s="11"/>
      <c r="F231" s="11"/>
      <c r="G231" s="12"/>
    </row>
    <row r="232" spans="2:7">
      <c r="B232" s="10"/>
      <c r="C232" s="10"/>
      <c r="D232" s="11"/>
      <c r="E232" s="11"/>
      <c r="F232" s="11"/>
      <c r="G232" s="12"/>
    </row>
    <row r="233" spans="2:7">
      <c r="B233" s="10"/>
      <c r="C233" s="10"/>
      <c r="D233" s="11"/>
      <c r="E233" s="11"/>
      <c r="F233" s="11"/>
      <c r="G233" s="12"/>
    </row>
    <row r="234" spans="2:7">
      <c r="B234" s="10"/>
      <c r="C234" s="10"/>
      <c r="D234" s="11"/>
      <c r="E234" s="11"/>
      <c r="F234" s="11"/>
      <c r="G234" s="12"/>
    </row>
    <row r="235" spans="2:7">
      <c r="B235" s="10"/>
      <c r="C235" s="10"/>
      <c r="D235" s="11"/>
      <c r="E235" s="11"/>
      <c r="F235" s="11"/>
      <c r="G235" s="12"/>
    </row>
    <row r="236" spans="2:7">
      <c r="B236" s="10"/>
      <c r="C236" s="10"/>
      <c r="D236" s="11"/>
      <c r="E236" s="11"/>
      <c r="F236" s="11"/>
      <c r="G236" s="12"/>
    </row>
    <row r="237" spans="2:7">
      <c r="B237" s="10"/>
      <c r="C237" s="10"/>
      <c r="D237" s="11"/>
      <c r="E237" s="11"/>
      <c r="F237" s="11"/>
      <c r="G237" s="12"/>
    </row>
    <row r="238" spans="2:7">
      <c r="B238" s="10"/>
      <c r="C238" s="10"/>
      <c r="D238" s="11"/>
      <c r="E238" s="11"/>
      <c r="F238" s="11"/>
      <c r="G238" s="12"/>
    </row>
    <row r="239" spans="2:7">
      <c r="B239" s="10"/>
      <c r="C239" s="10"/>
      <c r="D239" s="11"/>
      <c r="E239" s="11"/>
      <c r="F239" s="11"/>
      <c r="G239" s="12"/>
    </row>
    <row r="240" spans="2:7">
      <c r="B240" s="10"/>
      <c r="C240" s="10"/>
      <c r="D240" s="11"/>
      <c r="E240" s="11"/>
      <c r="F240" s="11"/>
      <c r="G240" s="12"/>
    </row>
    <row r="241" spans="2:7">
      <c r="B241" s="10"/>
      <c r="C241" s="10"/>
      <c r="D241" s="11"/>
      <c r="E241" s="11"/>
      <c r="F241" s="11"/>
      <c r="G241" s="12"/>
    </row>
    <row r="242" spans="2:7">
      <c r="B242" s="10"/>
      <c r="C242" s="10"/>
      <c r="D242" s="11"/>
      <c r="E242" s="11"/>
      <c r="F242" s="11"/>
      <c r="G242" s="12"/>
    </row>
    <row r="243" spans="2:7">
      <c r="B243" s="10"/>
      <c r="C243" s="10"/>
      <c r="D243" s="11"/>
      <c r="E243" s="11"/>
      <c r="F243" s="11"/>
      <c r="G243" s="12"/>
    </row>
    <row r="244" spans="2:7">
      <c r="B244" s="10"/>
      <c r="C244" s="10"/>
      <c r="D244" s="11"/>
      <c r="E244" s="11"/>
      <c r="F244" s="11"/>
      <c r="G244" s="12"/>
    </row>
    <row r="245" spans="2:7">
      <c r="B245" s="10"/>
      <c r="C245" s="10"/>
      <c r="D245" s="11"/>
      <c r="E245" s="11"/>
      <c r="F245" s="11"/>
      <c r="G245" s="12"/>
    </row>
    <row r="246" spans="2:7">
      <c r="B246" s="10"/>
      <c r="C246" s="10"/>
      <c r="D246" s="11"/>
      <c r="E246" s="11"/>
      <c r="F246" s="11"/>
      <c r="G246" s="12"/>
    </row>
    <row r="247" spans="2:7">
      <c r="B247" s="10"/>
      <c r="C247" s="10"/>
      <c r="D247" s="11"/>
      <c r="E247" s="11"/>
      <c r="F247" s="11"/>
      <c r="G247" s="12"/>
    </row>
    <row r="248" spans="2:7">
      <c r="B248" s="10"/>
      <c r="C248" s="10"/>
      <c r="D248" s="11"/>
      <c r="E248" s="11"/>
      <c r="F248" s="11"/>
      <c r="G248" s="12"/>
    </row>
    <row r="249" spans="2:7">
      <c r="B249" s="10"/>
      <c r="C249" s="10"/>
      <c r="D249" s="11"/>
      <c r="E249" s="11"/>
      <c r="F249" s="11"/>
      <c r="G249" s="12"/>
    </row>
    <row r="250" spans="2:7">
      <c r="B250" s="10"/>
      <c r="C250" s="10"/>
      <c r="D250" s="11"/>
      <c r="E250" s="11"/>
      <c r="F250" s="11"/>
      <c r="G250" s="12"/>
    </row>
    <row r="251" spans="2:7">
      <c r="B251" s="10"/>
      <c r="C251" s="10"/>
      <c r="D251" s="11"/>
      <c r="E251" s="11"/>
      <c r="F251" s="11"/>
      <c r="G251" s="12"/>
    </row>
    <row r="252" spans="2:7">
      <c r="B252" s="10"/>
      <c r="C252" s="10"/>
      <c r="D252" s="11"/>
      <c r="E252" s="11"/>
      <c r="F252" s="11"/>
      <c r="G252" s="12"/>
    </row>
    <row r="253" spans="2:7">
      <c r="B253" s="10"/>
      <c r="C253" s="10"/>
      <c r="D253" s="11"/>
      <c r="E253" s="11"/>
      <c r="F253" s="11"/>
      <c r="G253" s="12"/>
    </row>
    <row r="254" spans="2:7">
      <c r="B254" s="10"/>
      <c r="C254" s="10"/>
      <c r="D254" s="11"/>
      <c r="E254" s="11"/>
      <c r="F254" s="11"/>
      <c r="G254" s="12"/>
    </row>
    <row r="255" spans="2:7">
      <c r="B255" s="10"/>
      <c r="C255" s="10"/>
      <c r="D255" s="11"/>
      <c r="E255" s="11"/>
      <c r="F255" s="11"/>
      <c r="G255" s="12"/>
    </row>
    <row r="256" spans="2:7">
      <c r="B256" s="10"/>
      <c r="C256" s="10"/>
      <c r="D256" s="11"/>
      <c r="E256" s="11"/>
      <c r="F256" s="11"/>
      <c r="G256" s="12"/>
    </row>
    <row r="257" spans="2:7">
      <c r="B257" s="10"/>
      <c r="C257" s="10"/>
      <c r="D257" s="11"/>
      <c r="E257" s="11"/>
      <c r="F257" s="11"/>
      <c r="G257" s="12"/>
    </row>
    <row r="258" spans="2:7">
      <c r="B258" s="10"/>
      <c r="C258" s="10"/>
      <c r="D258" s="11"/>
      <c r="E258" s="11"/>
      <c r="F258" s="11"/>
      <c r="G258" s="12"/>
    </row>
    <row r="259" spans="2:7">
      <c r="B259" s="10"/>
      <c r="C259" s="10"/>
      <c r="D259" s="11"/>
      <c r="E259" s="11"/>
      <c r="F259" s="11"/>
      <c r="G259" s="12"/>
    </row>
    <row r="260" spans="2:7">
      <c r="B260" s="10"/>
      <c r="C260" s="10"/>
      <c r="D260" s="11"/>
      <c r="E260" s="11"/>
      <c r="F260" s="11"/>
      <c r="G260" s="12"/>
    </row>
    <row r="261" spans="2:7">
      <c r="B261" s="10"/>
      <c r="C261" s="10"/>
      <c r="D261" s="11"/>
      <c r="E261" s="11"/>
      <c r="F261" s="11"/>
      <c r="G261" s="12"/>
    </row>
    <row r="262" spans="2:7">
      <c r="B262" s="10"/>
      <c r="C262" s="10"/>
      <c r="D262" s="11"/>
      <c r="E262" s="11"/>
      <c r="F262" s="11"/>
      <c r="G262" s="12"/>
    </row>
    <row r="263" spans="2:7">
      <c r="B263" s="10"/>
      <c r="C263" s="10"/>
      <c r="D263" s="11"/>
      <c r="E263" s="11"/>
      <c r="F263" s="11"/>
      <c r="G263" s="12"/>
    </row>
    <row r="264" spans="2:7">
      <c r="B264" s="10"/>
      <c r="C264" s="10"/>
      <c r="D264" s="11"/>
      <c r="E264" s="11"/>
      <c r="F264" s="11"/>
      <c r="G264" s="12"/>
    </row>
    <row r="265" spans="2:7">
      <c r="B265" s="10"/>
      <c r="C265" s="10"/>
      <c r="D265" s="11"/>
      <c r="E265" s="11"/>
      <c r="F265" s="11"/>
      <c r="G265" s="12"/>
    </row>
    <row r="266" spans="2:7">
      <c r="B266" s="10"/>
      <c r="C266" s="10"/>
      <c r="D266" s="11"/>
      <c r="E266" s="11"/>
      <c r="F266" s="11"/>
      <c r="G266" s="12"/>
    </row>
    <row r="267" spans="2:7">
      <c r="B267" s="10"/>
      <c r="C267" s="10"/>
      <c r="D267" s="11"/>
      <c r="E267" s="11"/>
      <c r="F267" s="11"/>
      <c r="G267" s="12"/>
    </row>
    <row r="268" spans="2:7">
      <c r="B268" s="10"/>
      <c r="C268" s="10"/>
      <c r="D268" s="11"/>
      <c r="E268" s="11"/>
      <c r="F268" s="11"/>
      <c r="G268" s="12"/>
    </row>
    <row r="269" spans="2:7">
      <c r="B269" s="10"/>
      <c r="C269" s="10"/>
      <c r="D269" s="11"/>
      <c r="E269" s="11"/>
      <c r="F269" s="11"/>
      <c r="G269" s="12"/>
    </row>
    <row r="270" spans="2:7">
      <c r="B270" s="10"/>
      <c r="C270" s="10"/>
      <c r="D270" s="11"/>
      <c r="E270" s="11"/>
      <c r="F270" s="11"/>
      <c r="G270" s="12"/>
    </row>
    <row r="271" spans="2:7">
      <c r="B271" s="10"/>
      <c r="C271" s="10"/>
      <c r="D271" s="11"/>
      <c r="E271" s="11"/>
      <c r="F271" s="11"/>
      <c r="G271" s="12"/>
    </row>
    <row r="272" spans="2:7">
      <c r="B272" s="10"/>
      <c r="C272" s="10"/>
      <c r="D272" s="11"/>
      <c r="E272" s="11"/>
      <c r="F272" s="11"/>
      <c r="G272" s="12"/>
    </row>
    <row r="273" spans="2:7">
      <c r="B273" s="10"/>
      <c r="C273" s="10"/>
      <c r="D273" s="11"/>
      <c r="E273" s="11"/>
      <c r="F273" s="11"/>
      <c r="G273" s="12"/>
    </row>
    <row r="274" spans="2:7">
      <c r="B274" s="10"/>
      <c r="C274" s="10"/>
      <c r="D274" s="11"/>
      <c r="E274" s="11"/>
      <c r="F274" s="11"/>
      <c r="G274" s="12"/>
    </row>
    <row r="275" spans="2:7">
      <c r="B275" s="10"/>
      <c r="C275" s="10"/>
      <c r="D275" s="11"/>
      <c r="E275" s="11"/>
      <c r="F275" s="11"/>
      <c r="G275" s="12"/>
    </row>
    <row r="276" spans="2:7">
      <c r="B276" s="10"/>
      <c r="C276" s="10"/>
      <c r="D276" s="11"/>
      <c r="E276" s="11"/>
      <c r="F276" s="11"/>
      <c r="G276" s="12"/>
    </row>
    <row r="277" spans="2:7">
      <c r="B277" s="10"/>
      <c r="C277" s="10"/>
      <c r="D277" s="11"/>
      <c r="E277" s="11"/>
      <c r="F277" s="11"/>
      <c r="G277" s="12"/>
    </row>
    <row r="278" spans="2:7">
      <c r="B278" s="10"/>
      <c r="C278" s="10"/>
      <c r="D278" s="11"/>
      <c r="E278" s="11"/>
      <c r="F278" s="11"/>
      <c r="G278" s="12"/>
    </row>
    <row r="279" spans="2:7">
      <c r="B279" s="10"/>
      <c r="C279" s="10"/>
      <c r="D279" s="11"/>
      <c r="E279" s="11"/>
      <c r="F279" s="11"/>
      <c r="G279" s="12"/>
    </row>
    <row r="280" spans="2:7">
      <c r="B280" s="10"/>
      <c r="C280" s="10"/>
      <c r="D280" s="11"/>
      <c r="E280" s="11"/>
      <c r="F280" s="11"/>
      <c r="G280" s="12"/>
    </row>
    <row r="281" spans="2:7">
      <c r="B281" s="10"/>
      <c r="C281" s="10"/>
      <c r="D281" s="11"/>
      <c r="E281" s="11"/>
      <c r="F281" s="11"/>
      <c r="G281" s="12"/>
    </row>
    <row r="282" spans="2:7">
      <c r="B282" s="10"/>
      <c r="C282" s="10"/>
      <c r="D282" s="11"/>
      <c r="E282" s="11"/>
      <c r="F282" s="11"/>
      <c r="G282" s="12"/>
    </row>
    <row r="283" spans="2:7">
      <c r="B283" s="10"/>
      <c r="C283" s="10"/>
      <c r="D283" s="11"/>
      <c r="E283" s="11"/>
      <c r="F283" s="11"/>
      <c r="G283" s="12"/>
    </row>
    <row r="284" spans="2:7">
      <c r="B284" s="10"/>
      <c r="C284" s="10"/>
      <c r="D284" s="11"/>
      <c r="E284" s="11"/>
      <c r="F284" s="11"/>
      <c r="G284" s="12"/>
    </row>
    <row r="285" spans="2:7">
      <c r="B285" s="10"/>
      <c r="C285" s="10"/>
      <c r="D285" s="11"/>
      <c r="E285" s="11"/>
      <c r="F285" s="11"/>
      <c r="G285" s="12"/>
    </row>
    <row r="286" spans="2:7">
      <c r="B286" s="10"/>
      <c r="C286" s="10"/>
      <c r="D286" s="11"/>
      <c r="E286" s="11"/>
      <c r="F286" s="11"/>
      <c r="G286" s="12"/>
    </row>
    <row r="287" spans="2:7">
      <c r="B287" s="10"/>
      <c r="C287" s="10"/>
      <c r="D287" s="11"/>
      <c r="E287" s="11"/>
      <c r="F287" s="11"/>
      <c r="G287" s="12"/>
    </row>
    <row r="288" spans="2:7">
      <c r="B288" s="10"/>
      <c r="C288" s="10"/>
      <c r="D288" s="11"/>
      <c r="E288" s="11"/>
      <c r="F288" s="11"/>
      <c r="G288" s="12"/>
    </row>
    <row r="289" spans="2:7">
      <c r="B289" s="10"/>
      <c r="C289" s="10"/>
      <c r="D289" s="11"/>
      <c r="E289" s="11"/>
      <c r="F289" s="11"/>
      <c r="G289" s="12"/>
    </row>
    <row r="290" spans="2:7">
      <c r="B290" s="10"/>
      <c r="C290" s="10"/>
      <c r="D290" s="11"/>
      <c r="E290" s="11"/>
      <c r="F290" s="11"/>
      <c r="G290" s="12"/>
    </row>
    <row r="291" spans="2:7">
      <c r="B291" s="10"/>
      <c r="C291" s="10"/>
      <c r="D291" s="11"/>
      <c r="E291" s="11"/>
      <c r="F291" s="11"/>
      <c r="G291" s="12"/>
    </row>
    <row r="292" spans="2:7">
      <c r="B292" s="10"/>
      <c r="C292" s="10"/>
      <c r="D292" s="11"/>
      <c r="E292" s="11"/>
      <c r="F292" s="11"/>
      <c r="G292" s="12"/>
    </row>
    <row r="293" spans="2:7">
      <c r="B293" s="10"/>
      <c r="C293" s="10"/>
      <c r="D293" s="11"/>
      <c r="E293" s="11"/>
      <c r="F293" s="11"/>
      <c r="G293" s="12"/>
    </row>
    <row r="294" spans="2:7">
      <c r="B294" s="10"/>
      <c r="C294" s="10"/>
      <c r="D294" s="11"/>
      <c r="E294" s="11"/>
      <c r="F294" s="11"/>
      <c r="G294" s="12"/>
    </row>
    <row r="295" spans="2:7">
      <c r="B295" s="10"/>
      <c r="C295" s="10"/>
      <c r="D295" s="11"/>
      <c r="E295" s="11"/>
      <c r="F295" s="11"/>
      <c r="G295" s="12"/>
    </row>
    <row r="296" spans="2:7">
      <c r="B296" s="10"/>
      <c r="C296" s="10"/>
      <c r="D296" s="11"/>
      <c r="E296" s="11"/>
      <c r="F296" s="11"/>
      <c r="G296" s="12"/>
    </row>
    <row r="297" spans="2:7">
      <c r="B297" s="10"/>
      <c r="C297" s="10"/>
      <c r="D297" s="11"/>
      <c r="E297" s="11"/>
      <c r="F297" s="11"/>
      <c r="G297" s="12"/>
    </row>
    <row r="298" spans="2:7">
      <c r="B298" s="10"/>
      <c r="C298" s="10"/>
      <c r="D298" s="11"/>
      <c r="E298" s="11"/>
      <c r="F298" s="11"/>
      <c r="G298" s="12"/>
    </row>
    <row r="299" spans="2:7">
      <c r="B299" s="10"/>
      <c r="C299" s="10"/>
      <c r="D299" s="11"/>
      <c r="E299" s="11"/>
      <c r="F299" s="11"/>
      <c r="G299" s="12"/>
    </row>
    <row r="300" spans="2:7">
      <c r="B300" s="10"/>
      <c r="C300" s="10"/>
      <c r="D300" s="11"/>
      <c r="E300" s="11"/>
      <c r="F300" s="11"/>
      <c r="G300" s="12"/>
    </row>
    <row r="301" spans="2:7">
      <c r="B301" s="10"/>
      <c r="C301" s="10"/>
      <c r="D301" s="11"/>
      <c r="E301" s="11"/>
      <c r="F301" s="11"/>
      <c r="G301" s="12"/>
    </row>
    <row r="302" spans="2:7">
      <c r="B302" s="10"/>
      <c r="C302" s="10"/>
      <c r="D302" s="11"/>
      <c r="E302" s="11"/>
      <c r="F302" s="11"/>
      <c r="G302" s="12"/>
    </row>
    <row r="303" spans="2:7">
      <c r="B303" s="10"/>
      <c r="C303" s="10"/>
      <c r="D303" s="11"/>
      <c r="E303" s="11"/>
      <c r="F303" s="11"/>
      <c r="G303" s="12"/>
    </row>
    <row r="304" spans="2:7">
      <c r="B304" s="10"/>
      <c r="C304" s="10"/>
      <c r="D304" s="11"/>
      <c r="E304" s="11"/>
      <c r="F304" s="11"/>
      <c r="G304" s="12"/>
    </row>
    <row r="305" spans="2:7">
      <c r="B305" s="10"/>
      <c r="C305" s="10"/>
      <c r="D305" s="11"/>
      <c r="E305" s="11"/>
      <c r="F305" s="11"/>
      <c r="G305" s="12"/>
    </row>
    <row r="306" spans="2:7">
      <c r="B306" s="10"/>
      <c r="C306" s="10"/>
      <c r="D306" s="11"/>
      <c r="E306" s="11"/>
      <c r="F306" s="11"/>
      <c r="G306" s="12"/>
    </row>
    <row r="307" spans="2:7">
      <c r="B307" s="10"/>
      <c r="C307" s="10"/>
      <c r="D307" s="11"/>
      <c r="E307" s="11"/>
      <c r="F307" s="11"/>
      <c r="G307" s="12"/>
    </row>
    <row r="308" spans="2:7">
      <c r="B308" s="10"/>
      <c r="C308" s="10"/>
      <c r="D308" s="11"/>
      <c r="E308" s="11"/>
      <c r="F308" s="11"/>
      <c r="G308" s="12"/>
    </row>
    <row r="309" spans="2:7">
      <c r="B309" s="10"/>
      <c r="C309" s="10"/>
      <c r="D309" s="11"/>
      <c r="E309" s="11"/>
      <c r="F309" s="11"/>
      <c r="G309" s="12"/>
    </row>
    <row r="310" spans="2:7">
      <c r="B310" s="10"/>
      <c r="C310" s="10"/>
      <c r="D310" s="11"/>
      <c r="E310" s="11"/>
      <c r="F310" s="11"/>
      <c r="G310" s="12"/>
    </row>
    <row r="311" spans="2:7">
      <c r="B311" s="10"/>
      <c r="C311" s="10"/>
      <c r="D311" s="11"/>
      <c r="E311" s="11"/>
      <c r="F311" s="11"/>
      <c r="G311" s="12"/>
    </row>
    <row r="312" spans="2:7">
      <c r="B312" s="10"/>
      <c r="C312" s="10"/>
      <c r="D312" s="11"/>
      <c r="E312" s="11"/>
      <c r="F312" s="11"/>
      <c r="G312" s="12"/>
    </row>
    <row r="313" spans="2:7">
      <c r="B313" s="10"/>
      <c r="C313" s="10"/>
      <c r="D313" s="11"/>
      <c r="E313" s="11"/>
      <c r="F313" s="11"/>
      <c r="G313" s="12"/>
    </row>
    <row r="314" spans="2:7">
      <c r="B314" s="10"/>
      <c r="C314" s="10"/>
      <c r="D314" s="11"/>
      <c r="E314" s="11"/>
      <c r="F314" s="11"/>
      <c r="G314" s="12"/>
    </row>
    <row r="315" spans="2:7">
      <c r="B315" s="10"/>
      <c r="C315" s="10"/>
      <c r="D315" s="11"/>
      <c r="E315" s="11"/>
      <c r="F315" s="11"/>
      <c r="G315" s="12"/>
    </row>
    <row r="316" spans="2:7">
      <c r="B316" s="10"/>
      <c r="C316" s="10"/>
      <c r="D316" s="11"/>
      <c r="E316" s="11"/>
      <c r="F316" s="11"/>
      <c r="G316" s="12"/>
    </row>
    <row r="317" spans="2:7">
      <c r="B317" s="10"/>
      <c r="C317" s="10"/>
      <c r="D317" s="11"/>
      <c r="E317" s="11"/>
      <c r="F317" s="11"/>
      <c r="G317" s="12"/>
    </row>
    <row r="318" spans="2:7">
      <c r="B318" s="10"/>
      <c r="C318" s="10"/>
      <c r="D318" s="11"/>
      <c r="E318" s="11"/>
      <c r="F318" s="11"/>
      <c r="G318" s="12"/>
    </row>
    <row r="319" spans="2:7">
      <c r="B319" s="10"/>
      <c r="C319" s="10"/>
      <c r="D319" s="11"/>
      <c r="E319" s="11"/>
      <c r="F319" s="11"/>
      <c r="G319" s="12"/>
    </row>
    <row r="320" spans="2:7">
      <c r="B320" s="10"/>
      <c r="C320" s="10"/>
      <c r="D320" s="11"/>
      <c r="E320" s="11"/>
      <c r="F320" s="11"/>
      <c r="G320" s="12"/>
    </row>
    <row r="321" spans="2:7">
      <c r="B321" s="10"/>
      <c r="C321" s="10"/>
      <c r="D321" s="11"/>
      <c r="E321" s="11"/>
      <c r="F321" s="11"/>
      <c r="G321" s="12"/>
    </row>
    <row r="322" spans="2:7">
      <c r="B322" s="10"/>
      <c r="C322" s="10"/>
      <c r="D322" s="11"/>
      <c r="E322" s="11"/>
      <c r="F322" s="11"/>
      <c r="G322" s="12"/>
    </row>
    <row r="323" spans="2:7">
      <c r="B323" s="10"/>
      <c r="C323" s="10"/>
      <c r="D323" s="11"/>
      <c r="E323" s="11"/>
      <c r="F323" s="11"/>
      <c r="G323" s="12"/>
    </row>
    <row r="324" spans="2:7">
      <c r="B324" s="10"/>
      <c r="C324" s="10"/>
      <c r="D324" s="11"/>
      <c r="E324" s="11"/>
      <c r="F324" s="11"/>
      <c r="G324" s="12"/>
    </row>
    <row r="325" spans="2:7">
      <c r="B325" s="10"/>
      <c r="C325" s="10"/>
      <c r="D325" s="11"/>
      <c r="E325" s="11"/>
      <c r="F325" s="11"/>
      <c r="G325" s="12"/>
    </row>
    <row r="326" spans="2:7">
      <c r="B326" s="10"/>
      <c r="C326" s="10"/>
      <c r="D326" s="11"/>
      <c r="E326" s="11"/>
      <c r="F326" s="11"/>
      <c r="G326" s="12"/>
    </row>
    <row r="327" spans="2:7">
      <c r="B327" s="10"/>
      <c r="C327" s="10"/>
      <c r="D327" s="11"/>
      <c r="E327" s="11"/>
      <c r="F327" s="11"/>
      <c r="G327" s="12"/>
    </row>
    <row r="328" spans="2:7">
      <c r="B328" s="10"/>
      <c r="C328" s="10"/>
      <c r="D328" s="11"/>
      <c r="E328" s="11"/>
      <c r="F328" s="11"/>
      <c r="G328" s="12"/>
    </row>
    <row r="329" spans="2:7">
      <c r="B329" s="10"/>
      <c r="C329" s="10"/>
      <c r="D329" s="11"/>
      <c r="E329" s="11"/>
      <c r="F329" s="11"/>
      <c r="G329" s="12"/>
    </row>
    <row r="330" spans="2:7">
      <c r="B330" s="10"/>
      <c r="C330" s="10"/>
      <c r="D330" s="11"/>
      <c r="E330" s="11"/>
      <c r="F330" s="11"/>
      <c r="G330" s="12"/>
    </row>
    <row r="331" spans="2:7">
      <c r="B331" s="10"/>
      <c r="C331" s="10"/>
      <c r="D331" s="11"/>
      <c r="E331" s="11"/>
      <c r="F331" s="11"/>
      <c r="G331" s="12"/>
    </row>
    <row r="332" spans="2:7">
      <c r="B332" s="10"/>
      <c r="C332" s="10"/>
      <c r="D332" s="11"/>
      <c r="E332" s="11"/>
      <c r="F332" s="11"/>
      <c r="G332" s="12"/>
    </row>
    <row r="333" spans="2:7">
      <c r="B333" s="10"/>
      <c r="C333" s="10"/>
      <c r="D333" s="11"/>
      <c r="E333" s="11"/>
      <c r="F333" s="11"/>
      <c r="G333" s="12"/>
    </row>
    <row r="334" spans="2:7">
      <c r="B334" s="10"/>
      <c r="C334" s="10"/>
      <c r="D334" s="11"/>
      <c r="E334" s="11"/>
      <c r="F334" s="11"/>
      <c r="G334" s="12"/>
    </row>
    <row r="335" spans="2:7">
      <c r="B335" s="10"/>
      <c r="C335" s="10"/>
      <c r="D335" s="11"/>
      <c r="E335" s="11"/>
      <c r="F335" s="11"/>
      <c r="G335" s="12"/>
    </row>
    <row r="336" spans="2:7">
      <c r="B336" s="10"/>
      <c r="C336" s="10"/>
      <c r="D336" s="11"/>
      <c r="E336" s="11"/>
      <c r="F336" s="11"/>
      <c r="G336" s="12"/>
    </row>
    <row r="337" spans="2:7">
      <c r="B337" s="10"/>
      <c r="C337" s="10"/>
      <c r="D337" s="11"/>
      <c r="E337" s="11"/>
      <c r="F337" s="11"/>
      <c r="G337" s="12"/>
    </row>
    <row r="338" spans="2:7">
      <c r="B338" s="10"/>
      <c r="C338" s="10"/>
      <c r="D338" s="11"/>
      <c r="E338" s="11"/>
      <c r="F338" s="11"/>
      <c r="G338" s="12"/>
    </row>
    <row r="339" spans="2:7">
      <c r="B339" s="10"/>
      <c r="C339" s="10"/>
      <c r="D339" s="11"/>
      <c r="E339" s="11"/>
      <c r="F339" s="11"/>
      <c r="G339" s="12"/>
    </row>
    <row r="340" spans="2:7">
      <c r="B340" s="10"/>
      <c r="C340" s="10"/>
      <c r="D340" s="11"/>
      <c r="E340" s="11"/>
      <c r="F340" s="11"/>
      <c r="G340" s="12"/>
    </row>
    <row r="341" spans="2:7">
      <c r="B341" s="10"/>
      <c r="C341" s="10"/>
      <c r="D341" s="11"/>
      <c r="E341" s="11"/>
      <c r="F341" s="11"/>
      <c r="G341" s="12"/>
    </row>
    <row r="342" spans="2:7">
      <c r="B342" s="10"/>
      <c r="C342" s="10"/>
      <c r="D342" s="11"/>
      <c r="E342" s="11"/>
      <c r="F342" s="11"/>
      <c r="G342" s="12"/>
    </row>
    <row r="343" spans="2:7">
      <c r="B343" s="10"/>
      <c r="C343" s="10"/>
      <c r="D343" s="11"/>
      <c r="E343" s="11"/>
      <c r="F343" s="11"/>
      <c r="G343" s="12"/>
    </row>
    <row r="344" spans="2:7">
      <c r="B344" s="10"/>
      <c r="C344" s="10"/>
      <c r="D344" s="11"/>
      <c r="E344" s="11"/>
      <c r="F344" s="11"/>
      <c r="G344" s="12"/>
    </row>
    <row r="345" spans="2:7">
      <c r="B345" s="10"/>
      <c r="C345" s="10"/>
      <c r="D345" s="11"/>
      <c r="E345" s="11"/>
      <c r="F345" s="11"/>
      <c r="G345" s="12"/>
    </row>
    <row r="346" spans="2:7">
      <c r="B346" s="10"/>
      <c r="C346" s="10"/>
      <c r="D346" s="11"/>
      <c r="E346" s="11"/>
      <c r="F346" s="11"/>
      <c r="G346" s="12"/>
    </row>
    <row r="347" spans="2:7">
      <c r="B347" s="10"/>
      <c r="C347" s="10"/>
      <c r="D347" s="11"/>
      <c r="E347" s="11"/>
      <c r="F347" s="11"/>
      <c r="G347" s="12"/>
    </row>
    <row r="348" spans="2:7">
      <c r="B348" s="10"/>
      <c r="C348" s="10"/>
      <c r="D348" s="11"/>
      <c r="E348" s="11"/>
      <c r="F348" s="11"/>
      <c r="G348" s="12"/>
    </row>
    <row r="349" spans="2:7">
      <c r="B349" s="10"/>
      <c r="C349" s="10"/>
      <c r="D349" s="11"/>
      <c r="E349" s="11"/>
      <c r="F349" s="11"/>
      <c r="G349" s="12"/>
    </row>
    <row r="350" spans="2:7">
      <c r="B350" s="10"/>
      <c r="C350" s="10"/>
      <c r="D350" s="11"/>
      <c r="E350" s="11"/>
      <c r="F350" s="11"/>
      <c r="G350" s="12"/>
    </row>
    <row r="351" spans="2:7">
      <c r="B351" s="10"/>
      <c r="C351" s="10"/>
      <c r="D351" s="11"/>
      <c r="E351" s="11"/>
      <c r="F351" s="11"/>
      <c r="G351" s="12"/>
    </row>
    <row r="352" spans="2:7">
      <c r="B352" s="10"/>
      <c r="C352" s="10"/>
      <c r="D352" s="11"/>
      <c r="E352" s="11"/>
      <c r="F352" s="11"/>
      <c r="G352" s="12"/>
    </row>
    <row r="353" spans="2:7">
      <c r="B353" s="10"/>
      <c r="C353" s="10"/>
      <c r="D353" s="11"/>
      <c r="E353" s="11"/>
      <c r="F353" s="11"/>
      <c r="G353" s="12"/>
    </row>
    <row r="354" spans="2:7">
      <c r="B354" s="10"/>
      <c r="C354" s="10"/>
      <c r="D354" s="11"/>
      <c r="E354" s="11"/>
      <c r="F354" s="11"/>
      <c r="G354" s="12"/>
    </row>
    <row r="355" spans="2:7">
      <c r="B355" s="10"/>
      <c r="C355" s="10"/>
      <c r="D355" s="11"/>
      <c r="E355" s="11"/>
      <c r="F355" s="11"/>
      <c r="G355" s="12"/>
    </row>
    <row r="356" spans="2:7">
      <c r="B356" s="10"/>
      <c r="C356" s="10"/>
      <c r="D356" s="11"/>
      <c r="E356" s="11"/>
      <c r="F356" s="11"/>
      <c r="G356" s="12"/>
    </row>
    <row r="357" spans="2:7">
      <c r="B357" s="10"/>
      <c r="C357" s="10"/>
      <c r="D357" s="11"/>
      <c r="E357" s="11"/>
      <c r="F357" s="11"/>
      <c r="G357" s="12"/>
    </row>
    <row r="358" spans="2:7">
      <c r="B358" s="10"/>
      <c r="C358" s="10"/>
      <c r="D358" s="11"/>
      <c r="E358" s="11"/>
      <c r="F358" s="11"/>
      <c r="G358" s="12"/>
    </row>
    <row r="359" spans="2:7">
      <c r="B359" s="10"/>
      <c r="C359" s="10"/>
      <c r="D359" s="11"/>
      <c r="E359" s="11"/>
      <c r="F359" s="11"/>
      <c r="G359" s="12"/>
    </row>
    <row r="360" spans="2:7">
      <c r="B360" s="10"/>
      <c r="C360" s="10"/>
      <c r="D360" s="11"/>
      <c r="E360" s="11"/>
      <c r="F360" s="11"/>
      <c r="G360" s="12"/>
    </row>
    <row r="361" spans="2:7">
      <c r="B361" s="10"/>
      <c r="C361" s="10"/>
      <c r="D361" s="11"/>
      <c r="E361" s="11"/>
      <c r="F361" s="11"/>
      <c r="G361" s="12"/>
    </row>
    <row r="362" spans="2:7">
      <c r="B362" s="10"/>
      <c r="C362" s="10"/>
      <c r="D362" s="11"/>
      <c r="E362" s="11"/>
      <c r="F362" s="11"/>
      <c r="G362" s="12"/>
    </row>
    <row r="363" spans="2:7">
      <c r="B363" s="10"/>
      <c r="C363" s="10"/>
      <c r="D363" s="11"/>
      <c r="E363" s="11"/>
      <c r="F363" s="11"/>
      <c r="G363" s="12"/>
    </row>
    <row r="364" spans="2:7">
      <c r="B364" s="10"/>
      <c r="C364" s="10"/>
      <c r="D364" s="11"/>
      <c r="E364" s="11"/>
      <c r="F364" s="11"/>
      <c r="G364" s="12"/>
    </row>
    <row r="365" spans="2:7">
      <c r="B365" s="10"/>
      <c r="C365" s="10"/>
      <c r="D365" s="11"/>
      <c r="E365" s="11"/>
      <c r="F365" s="11"/>
      <c r="G365" s="12"/>
    </row>
    <row r="366" spans="2:7">
      <c r="B366" s="10"/>
      <c r="C366" s="10"/>
      <c r="D366" s="11"/>
      <c r="E366" s="11"/>
      <c r="F366" s="11"/>
      <c r="G366" s="12"/>
    </row>
    <row r="367" spans="2:7">
      <c r="B367" s="10"/>
      <c r="C367" s="10"/>
      <c r="D367" s="11"/>
      <c r="E367" s="11"/>
      <c r="F367" s="11"/>
      <c r="G367" s="12"/>
    </row>
    <row r="368" spans="2:7">
      <c r="B368" s="10"/>
      <c r="C368" s="10"/>
      <c r="D368" s="11"/>
      <c r="E368" s="11"/>
      <c r="F368" s="11"/>
      <c r="G368" s="12"/>
    </row>
    <row r="369" spans="2:7">
      <c r="B369" s="10"/>
      <c r="C369" s="10"/>
      <c r="D369" s="11"/>
      <c r="E369" s="11"/>
      <c r="F369" s="11"/>
      <c r="G369" s="12"/>
    </row>
    <row r="370" spans="2:7">
      <c r="B370" s="10"/>
      <c r="C370" s="10"/>
      <c r="D370" s="11"/>
      <c r="E370" s="11"/>
      <c r="F370" s="11"/>
      <c r="G370" s="12"/>
    </row>
    <row r="371" spans="2:7">
      <c r="B371" s="10"/>
      <c r="C371" s="10"/>
      <c r="D371" s="11"/>
      <c r="E371" s="11"/>
      <c r="F371" s="11"/>
      <c r="G371" s="12"/>
    </row>
    <row r="372" spans="2:7">
      <c r="B372" s="10"/>
      <c r="C372" s="10"/>
      <c r="D372" s="11"/>
      <c r="E372" s="11"/>
      <c r="F372" s="11"/>
      <c r="G372" s="12"/>
    </row>
    <row r="373" spans="2:7">
      <c r="B373" s="10"/>
      <c r="C373" s="10"/>
      <c r="D373" s="11"/>
      <c r="E373" s="11"/>
      <c r="F373" s="11"/>
      <c r="G373" s="12"/>
    </row>
    <row r="374" spans="2:7">
      <c r="B374" s="10"/>
      <c r="C374" s="10"/>
      <c r="D374" s="11"/>
      <c r="E374" s="11"/>
      <c r="F374" s="11"/>
      <c r="G374" s="12"/>
    </row>
    <row r="375" spans="2:7">
      <c r="B375" s="10"/>
      <c r="C375" s="10"/>
      <c r="D375" s="11"/>
      <c r="E375" s="11"/>
      <c r="F375" s="11"/>
      <c r="G375" s="12"/>
    </row>
    <row r="376" spans="2:7">
      <c r="B376" s="10"/>
      <c r="C376" s="10"/>
      <c r="D376" s="11"/>
      <c r="E376" s="11"/>
      <c r="F376" s="11"/>
      <c r="G376" s="12"/>
    </row>
    <row r="377" spans="2:7">
      <c r="B377" s="10"/>
      <c r="C377" s="10"/>
      <c r="D377" s="11"/>
      <c r="E377" s="11"/>
      <c r="F377" s="11"/>
      <c r="G377" s="12"/>
    </row>
    <row r="378" spans="2:7">
      <c r="B378" s="10"/>
      <c r="C378" s="10"/>
      <c r="D378" s="11"/>
      <c r="E378" s="11"/>
      <c r="F378" s="11"/>
      <c r="G378" s="12"/>
    </row>
    <row r="379" spans="2:7">
      <c r="B379" s="10"/>
      <c r="C379" s="10"/>
      <c r="D379" s="11"/>
      <c r="E379" s="11"/>
      <c r="F379" s="11"/>
      <c r="G379" s="12"/>
    </row>
    <row r="380" spans="2:7">
      <c r="B380" s="10"/>
      <c r="C380" s="10"/>
      <c r="D380" s="11"/>
      <c r="E380" s="11"/>
      <c r="F380" s="11"/>
      <c r="G380" s="12"/>
    </row>
    <row r="381" spans="2:7">
      <c r="B381" s="10"/>
      <c r="C381" s="10"/>
      <c r="D381" s="11"/>
      <c r="E381" s="11"/>
      <c r="F381" s="11"/>
      <c r="G381" s="12"/>
    </row>
    <row r="382" spans="2:7">
      <c r="B382" s="10"/>
      <c r="C382" s="10"/>
      <c r="D382" s="11"/>
      <c r="E382" s="11"/>
      <c r="F382" s="11"/>
      <c r="G382" s="12"/>
    </row>
    <row r="383" spans="2:7">
      <c r="B383" s="10"/>
      <c r="C383" s="10"/>
      <c r="D383" s="11"/>
      <c r="E383" s="11"/>
      <c r="F383" s="11"/>
      <c r="G383" s="12"/>
    </row>
    <row r="384" spans="2:7">
      <c r="B384" s="10"/>
      <c r="C384" s="10"/>
      <c r="D384" s="11"/>
      <c r="E384" s="11"/>
      <c r="F384" s="11"/>
      <c r="G384" s="12"/>
    </row>
    <row r="385" spans="2:7">
      <c r="B385" s="10"/>
      <c r="C385" s="10"/>
      <c r="D385" s="11"/>
      <c r="E385" s="11"/>
      <c r="F385" s="11"/>
      <c r="G385" s="12"/>
    </row>
    <row r="386" spans="2:7">
      <c r="B386" s="10"/>
      <c r="C386" s="10"/>
      <c r="D386" s="11"/>
      <c r="E386" s="11"/>
      <c r="F386" s="11"/>
      <c r="G386" s="12"/>
    </row>
    <row r="387" spans="2:7">
      <c r="B387" s="10"/>
      <c r="C387" s="10"/>
      <c r="D387" s="11"/>
      <c r="E387" s="11"/>
      <c r="F387" s="11"/>
      <c r="G387" s="12"/>
    </row>
    <row r="388" spans="2:7">
      <c r="B388" s="10"/>
      <c r="C388" s="10"/>
      <c r="D388" s="11"/>
      <c r="E388" s="11"/>
      <c r="F388" s="11"/>
      <c r="G388" s="12"/>
    </row>
    <row r="389" spans="2:7">
      <c r="B389" s="10"/>
      <c r="C389" s="10"/>
      <c r="D389" s="11"/>
      <c r="E389" s="11"/>
      <c r="F389" s="11"/>
      <c r="G389" s="12"/>
    </row>
    <row r="390" spans="2:7">
      <c r="B390" s="10"/>
      <c r="C390" s="10"/>
      <c r="D390" s="11"/>
      <c r="E390" s="11"/>
      <c r="F390" s="11"/>
      <c r="G390" s="12"/>
    </row>
    <row r="391" spans="2:7">
      <c r="B391" s="10"/>
      <c r="C391" s="10"/>
      <c r="D391" s="11"/>
      <c r="E391" s="11"/>
      <c r="F391" s="11"/>
      <c r="G391" s="12"/>
    </row>
    <row r="392" spans="2:7">
      <c r="B392" s="10"/>
      <c r="C392" s="10"/>
      <c r="D392" s="11"/>
      <c r="E392" s="11"/>
      <c r="F392" s="11"/>
      <c r="G392" s="12"/>
    </row>
    <row r="393" spans="2:7">
      <c r="B393" s="10"/>
      <c r="C393" s="10"/>
      <c r="D393" s="11"/>
      <c r="E393" s="11"/>
      <c r="F393" s="11"/>
      <c r="G393" s="12"/>
    </row>
    <row r="394" spans="2:7">
      <c r="B394" s="10"/>
      <c r="C394" s="10"/>
      <c r="D394" s="11"/>
      <c r="E394" s="11"/>
      <c r="F394" s="11"/>
      <c r="G394" s="12"/>
    </row>
    <row r="395" spans="2:7">
      <c r="B395" s="10"/>
      <c r="C395" s="10"/>
      <c r="D395" s="11"/>
      <c r="E395" s="11"/>
      <c r="F395" s="11"/>
      <c r="G395" s="12"/>
    </row>
    <row r="396" spans="2:7">
      <c r="B396" s="10"/>
      <c r="C396" s="10"/>
      <c r="D396" s="11"/>
      <c r="E396" s="11"/>
      <c r="F396" s="11"/>
      <c r="G396" s="12"/>
    </row>
    <row r="397" spans="2:7">
      <c r="B397" s="10"/>
      <c r="C397" s="10"/>
      <c r="D397" s="11"/>
      <c r="E397" s="11"/>
      <c r="F397" s="11"/>
      <c r="G397" s="12"/>
    </row>
    <row r="398" spans="2:7">
      <c r="B398" s="10"/>
      <c r="C398" s="10"/>
      <c r="D398" s="11"/>
      <c r="E398" s="11"/>
      <c r="F398" s="11"/>
      <c r="G398" s="12"/>
    </row>
    <row r="399" spans="2:7">
      <c r="B399" s="10"/>
      <c r="C399" s="10"/>
      <c r="D399" s="11"/>
      <c r="E399" s="11"/>
      <c r="F399" s="11"/>
      <c r="G399" s="12"/>
    </row>
    <row r="400" spans="2:7">
      <c r="B400" s="10"/>
      <c r="C400" s="10"/>
      <c r="D400" s="11"/>
      <c r="E400" s="11"/>
      <c r="F400" s="11"/>
      <c r="G400" s="12"/>
    </row>
    <row r="401" spans="2:7">
      <c r="B401" s="10"/>
      <c r="C401" s="10"/>
      <c r="D401" s="11"/>
      <c r="E401" s="11"/>
      <c r="F401" s="11"/>
      <c r="G401" s="12"/>
    </row>
    <row r="402" spans="2:7">
      <c r="B402" s="10"/>
      <c r="C402" s="10"/>
      <c r="D402" s="11"/>
      <c r="E402" s="11"/>
      <c r="F402" s="11"/>
      <c r="G402" s="12"/>
    </row>
    <row r="403" spans="2:7">
      <c r="B403" s="10"/>
      <c r="C403" s="10"/>
      <c r="D403" s="11"/>
      <c r="E403" s="11"/>
      <c r="F403" s="11"/>
      <c r="G403" s="12"/>
    </row>
    <row r="404" spans="2:7">
      <c r="B404" s="10"/>
      <c r="C404" s="10"/>
      <c r="D404" s="11"/>
      <c r="E404" s="11"/>
      <c r="F404" s="11"/>
      <c r="G404" s="12"/>
    </row>
    <row r="405" spans="2:7">
      <c r="B405" s="10"/>
      <c r="C405" s="10"/>
      <c r="D405" s="11"/>
      <c r="E405" s="11"/>
      <c r="F405" s="11"/>
      <c r="G405" s="12"/>
    </row>
    <row r="406" spans="2:7">
      <c r="B406" s="10"/>
      <c r="C406" s="10"/>
      <c r="D406" s="11"/>
      <c r="E406" s="11"/>
      <c r="F406" s="11"/>
      <c r="G406" s="12"/>
    </row>
    <row r="407" spans="2:7">
      <c r="B407" s="10"/>
      <c r="C407" s="10"/>
      <c r="D407" s="11"/>
      <c r="E407" s="11"/>
      <c r="F407" s="11"/>
      <c r="G407" s="12"/>
    </row>
    <row r="408" spans="2:7">
      <c r="B408" s="10"/>
      <c r="C408" s="10"/>
      <c r="D408" s="11"/>
      <c r="E408" s="11"/>
      <c r="F408" s="11"/>
      <c r="G408" s="12"/>
    </row>
    <row r="409" spans="2:7">
      <c r="B409" s="10"/>
      <c r="C409" s="10"/>
      <c r="D409" s="11"/>
      <c r="E409" s="11"/>
      <c r="F409" s="11"/>
      <c r="G409" s="12"/>
    </row>
    <row r="410" spans="2:7">
      <c r="B410" s="10"/>
      <c r="C410" s="10"/>
      <c r="D410" s="11"/>
      <c r="E410" s="11"/>
      <c r="F410" s="11"/>
      <c r="G410" s="12"/>
    </row>
    <row r="411" spans="2:7">
      <c r="B411" s="10"/>
      <c r="C411" s="10"/>
      <c r="D411" s="11"/>
      <c r="E411" s="11"/>
      <c r="F411" s="11"/>
      <c r="G411" s="12"/>
    </row>
    <row r="412" spans="2:7">
      <c r="D412" s="11"/>
      <c r="E412" s="11"/>
      <c r="F412" s="11"/>
      <c r="G412" s="12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69"/>
  <sheetViews>
    <sheetView view="pageBreakPreview" zoomScaleNormal="100" zoomScaleSheetLayoutView="100" workbookViewId="0">
      <selection activeCell="I22" sqref="I22"/>
    </sheetView>
  </sheetViews>
  <sheetFormatPr baseColWidth="10" defaultRowHeight="12.75"/>
  <cols>
    <col min="1" max="1" width="3.42578125" style="315" customWidth="1"/>
    <col min="2" max="2" width="6.5703125" style="348" customWidth="1"/>
    <col min="3" max="3" width="44.7109375" style="349" customWidth="1"/>
    <col min="4" max="4" width="17.7109375" style="350" bestFit="1" customWidth="1"/>
    <col min="5" max="5" width="0.42578125" style="351" customWidth="1"/>
    <col min="6" max="6" width="8.28515625" style="350" customWidth="1"/>
    <col min="7" max="7" width="6.42578125" style="315" customWidth="1"/>
    <col min="8" max="8" width="40.5703125" style="315" customWidth="1"/>
    <col min="9" max="9" width="19.42578125" style="352" customWidth="1"/>
    <col min="10" max="10" width="0.140625" style="315" customWidth="1"/>
    <col min="11" max="11" width="14.85546875" style="315" bestFit="1" customWidth="1"/>
    <col min="12" max="12" width="19.42578125" style="315" bestFit="1" customWidth="1"/>
    <col min="13" max="13" width="17" style="315" bestFit="1" customWidth="1"/>
    <col min="14" max="254" width="11.42578125" style="315"/>
    <col min="255" max="255" width="5" style="315" customWidth="1"/>
    <col min="256" max="256" width="6.5703125" style="315" customWidth="1"/>
    <col min="257" max="257" width="45.7109375" style="315" customWidth="1"/>
    <col min="258" max="258" width="15.42578125" style="315" customWidth="1"/>
    <col min="259" max="259" width="6.5703125" style="315" customWidth="1"/>
    <col min="260" max="260" width="15.42578125" style="315" customWidth="1"/>
    <col min="261" max="261" width="5.140625" style="315" customWidth="1"/>
    <col min="262" max="262" width="6.42578125" style="315" customWidth="1"/>
    <col min="263" max="263" width="45.7109375" style="315" customWidth="1"/>
    <col min="264" max="264" width="15.42578125" style="315" customWidth="1"/>
    <col min="265" max="265" width="6.42578125" style="315" customWidth="1"/>
    <col min="266" max="266" width="15.42578125" style="315" customWidth="1"/>
    <col min="267" max="267" width="5.140625" style="315" customWidth="1"/>
    <col min="268" max="510" width="11.42578125" style="315"/>
    <col min="511" max="511" width="5" style="315" customWidth="1"/>
    <col min="512" max="512" width="6.5703125" style="315" customWidth="1"/>
    <col min="513" max="513" width="45.7109375" style="315" customWidth="1"/>
    <col min="514" max="514" width="15.42578125" style="315" customWidth="1"/>
    <col min="515" max="515" width="6.5703125" style="315" customWidth="1"/>
    <col min="516" max="516" width="15.42578125" style="315" customWidth="1"/>
    <col min="517" max="517" width="5.140625" style="315" customWidth="1"/>
    <col min="518" max="518" width="6.42578125" style="315" customWidth="1"/>
    <col min="519" max="519" width="45.7109375" style="315" customWidth="1"/>
    <col min="520" max="520" width="15.42578125" style="315" customWidth="1"/>
    <col min="521" max="521" width="6.42578125" style="315" customWidth="1"/>
    <col min="522" max="522" width="15.42578125" style="315" customWidth="1"/>
    <col min="523" max="523" width="5.140625" style="315" customWidth="1"/>
    <col min="524" max="766" width="11.42578125" style="315"/>
    <col min="767" max="767" width="5" style="315" customWidth="1"/>
    <col min="768" max="768" width="6.5703125" style="315" customWidth="1"/>
    <col min="769" max="769" width="45.7109375" style="315" customWidth="1"/>
    <col min="770" max="770" width="15.42578125" style="315" customWidth="1"/>
    <col min="771" max="771" width="6.5703125" style="315" customWidth="1"/>
    <col min="772" max="772" width="15.42578125" style="315" customWidth="1"/>
    <col min="773" max="773" width="5.140625" style="315" customWidth="1"/>
    <col min="774" max="774" width="6.42578125" style="315" customWidth="1"/>
    <col min="775" max="775" width="45.7109375" style="315" customWidth="1"/>
    <col min="776" max="776" width="15.42578125" style="315" customWidth="1"/>
    <col min="777" max="777" width="6.42578125" style="315" customWidth="1"/>
    <col min="778" max="778" width="15.42578125" style="315" customWidth="1"/>
    <col min="779" max="779" width="5.140625" style="315" customWidth="1"/>
    <col min="780" max="1022" width="11.42578125" style="315"/>
    <col min="1023" max="1023" width="5" style="315" customWidth="1"/>
    <col min="1024" max="1024" width="6.5703125" style="315" customWidth="1"/>
    <col min="1025" max="1025" width="45.7109375" style="315" customWidth="1"/>
    <col min="1026" max="1026" width="15.42578125" style="315" customWidth="1"/>
    <col min="1027" max="1027" width="6.5703125" style="315" customWidth="1"/>
    <col min="1028" max="1028" width="15.42578125" style="315" customWidth="1"/>
    <col min="1029" max="1029" width="5.140625" style="315" customWidth="1"/>
    <col min="1030" max="1030" width="6.42578125" style="315" customWidth="1"/>
    <col min="1031" max="1031" width="45.7109375" style="315" customWidth="1"/>
    <col min="1032" max="1032" width="15.42578125" style="315" customWidth="1"/>
    <col min="1033" max="1033" width="6.42578125" style="315" customWidth="1"/>
    <col min="1034" max="1034" width="15.42578125" style="315" customWidth="1"/>
    <col min="1035" max="1035" width="5.140625" style="315" customWidth="1"/>
    <col min="1036" max="1278" width="11.42578125" style="315"/>
    <col min="1279" max="1279" width="5" style="315" customWidth="1"/>
    <col min="1280" max="1280" width="6.5703125" style="315" customWidth="1"/>
    <col min="1281" max="1281" width="45.7109375" style="315" customWidth="1"/>
    <col min="1282" max="1282" width="15.42578125" style="315" customWidth="1"/>
    <col min="1283" max="1283" width="6.5703125" style="315" customWidth="1"/>
    <col min="1284" max="1284" width="15.42578125" style="315" customWidth="1"/>
    <col min="1285" max="1285" width="5.140625" style="315" customWidth="1"/>
    <col min="1286" max="1286" width="6.42578125" style="315" customWidth="1"/>
    <col min="1287" max="1287" width="45.7109375" style="315" customWidth="1"/>
    <col min="1288" max="1288" width="15.42578125" style="315" customWidth="1"/>
    <col min="1289" max="1289" width="6.42578125" style="315" customWidth="1"/>
    <col min="1290" max="1290" width="15.42578125" style="315" customWidth="1"/>
    <col min="1291" max="1291" width="5.140625" style="315" customWidth="1"/>
    <col min="1292" max="1534" width="11.42578125" style="315"/>
    <col min="1535" max="1535" width="5" style="315" customWidth="1"/>
    <col min="1536" max="1536" width="6.5703125" style="315" customWidth="1"/>
    <col min="1537" max="1537" width="45.7109375" style="315" customWidth="1"/>
    <col min="1538" max="1538" width="15.42578125" style="315" customWidth="1"/>
    <col min="1539" max="1539" width="6.5703125" style="315" customWidth="1"/>
    <col min="1540" max="1540" width="15.42578125" style="315" customWidth="1"/>
    <col min="1541" max="1541" width="5.140625" style="315" customWidth="1"/>
    <col min="1542" max="1542" width="6.42578125" style="315" customWidth="1"/>
    <col min="1543" max="1543" width="45.7109375" style="315" customWidth="1"/>
    <col min="1544" max="1544" width="15.42578125" style="315" customWidth="1"/>
    <col min="1545" max="1545" width="6.42578125" style="315" customWidth="1"/>
    <col min="1546" max="1546" width="15.42578125" style="315" customWidth="1"/>
    <col min="1547" max="1547" width="5.140625" style="315" customWidth="1"/>
    <col min="1548" max="1790" width="11.42578125" style="315"/>
    <col min="1791" max="1791" width="5" style="315" customWidth="1"/>
    <col min="1792" max="1792" width="6.5703125" style="315" customWidth="1"/>
    <col min="1793" max="1793" width="45.7109375" style="315" customWidth="1"/>
    <col min="1794" max="1794" width="15.42578125" style="315" customWidth="1"/>
    <col min="1795" max="1795" width="6.5703125" style="315" customWidth="1"/>
    <col min="1796" max="1796" width="15.42578125" style="315" customWidth="1"/>
    <col min="1797" max="1797" width="5.140625" style="315" customWidth="1"/>
    <col min="1798" max="1798" width="6.42578125" style="315" customWidth="1"/>
    <col min="1799" max="1799" width="45.7109375" style="315" customWidth="1"/>
    <col min="1800" max="1800" width="15.42578125" style="315" customWidth="1"/>
    <col min="1801" max="1801" width="6.42578125" style="315" customWidth="1"/>
    <col min="1802" max="1802" width="15.42578125" style="315" customWidth="1"/>
    <col min="1803" max="1803" width="5.140625" style="315" customWidth="1"/>
    <col min="1804" max="2046" width="11.42578125" style="315"/>
    <col min="2047" max="2047" width="5" style="315" customWidth="1"/>
    <col min="2048" max="2048" width="6.5703125" style="315" customWidth="1"/>
    <col min="2049" max="2049" width="45.7109375" style="315" customWidth="1"/>
    <col min="2050" max="2050" width="15.42578125" style="315" customWidth="1"/>
    <col min="2051" max="2051" width="6.5703125" style="315" customWidth="1"/>
    <col min="2052" max="2052" width="15.42578125" style="315" customWidth="1"/>
    <col min="2053" max="2053" width="5.140625" style="315" customWidth="1"/>
    <col min="2054" max="2054" width="6.42578125" style="315" customWidth="1"/>
    <col min="2055" max="2055" width="45.7109375" style="315" customWidth="1"/>
    <col min="2056" max="2056" width="15.42578125" style="315" customWidth="1"/>
    <col min="2057" max="2057" width="6.42578125" style="315" customWidth="1"/>
    <col min="2058" max="2058" width="15.42578125" style="315" customWidth="1"/>
    <col min="2059" max="2059" width="5.140625" style="315" customWidth="1"/>
    <col min="2060" max="2302" width="11.42578125" style="315"/>
    <col min="2303" max="2303" width="5" style="315" customWidth="1"/>
    <col min="2304" max="2304" width="6.5703125" style="315" customWidth="1"/>
    <col min="2305" max="2305" width="45.7109375" style="315" customWidth="1"/>
    <col min="2306" max="2306" width="15.42578125" style="315" customWidth="1"/>
    <col min="2307" max="2307" width="6.5703125" style="315" customWidth="1"/>
    <col min="2308" max="2308" width="15.42578125" style="315" customWidth="1"/>
    <col min="2309" max="2309" width="5.140625" style="315" customWidth="1"/>
    <col min="2310" max="2310" width="6.42578125" style="315" customWidth="1"/>
    <col min="2311" max="2311" width="45.7109375" style="315" customWidth="1"/>
    <col min="2312" max="2312" width="15.42578125" style="315" customWidth="1"/>
    <col min="2313" max="2313" width="6.42578125" style="315" customWidth="1"/>
    <col min="2314" max="2314" width="15.42578125" style="315" customWidth="1"/>
    <col min="2315" max="2315" width="5.140625" style="315" customWidth="1"/>
    <col min="2316" max="2558" width="11.42578125" style="315"/>
    <col min="2559" max="2559" width="5" style="315" customWidth="1"/>
    <col min="2560" max="2560" width="6.5703125" style="315" customWidth="1"/>
    <col min="2561" max="2561" width="45.7109375" style="315" customWidth="1"/>
    <col min="2562" max="2562" width="15.42578125" style="315" customWidth="1"/>
    <col min="2563" max="2563" width="6.5703125" style="315" customWidth="1"/>
    <col min="2564" max="2564" width="15.42578125" style="315" customWidth="1"/>
    <col min="2565" max="2565" width="5.140625" style="315" customWidth="1"/>
    <col min="2566" max="2566" width="6.42578125" style="315" customWidth="1"/>
    <col min="2567" max="2567" width="45.7109375" style="315" customWidth="1"/>
    <col min="2568" max="2568" width="15.42578125" style="315" customWidth="1"/>
    <col min="2569" max="2569" width="6.42578125" style="315" customWidth="1"/>
    <col min="2570" max="2570" width="15.42578125" style="315" customWidth="1"/>
    <col min="2571" max="2571" width="5.140625" style="315" customWidth="1"/>
    <col min="2572" max="2814" width="11.42578125" style="315"/>
    <col min="2815" max="2815" width="5" style="315" customWidth="1"/>
    <col min="2816" max="2816" width="6.5703125" style="315" customWidth="1"/>
    <col min="2817" max="2817" width="45.7109375" style="315" customWidth="1"/>
    <col min="2818" max="2818" width="15.42578125" style="315" customWidth="1"/>
    <col min="2819" max="2819" width="6.5703125" style="315" customWidth="1"/>
    <col min="2820" max="2820" width="15.42578125" style="315" customWidth="1"/>
    <col min="2821" max="2821" width="5.140625" style="315" customWidth="1"/>
    <col min="2822" max="2822" width="6.42578125" style="315" customWidth="1"/>
    <col min="2823" max="2823" width="45.7109375" style="315" customWidth="1"/>
    <col min="2824" max="2824" width="15.42578125" style="315" customWidth="1"/>
    <col min="2825" max="2825" width="6.42578125" style="315" customWidth="1"/>
    <col min="2826" max="2826" width="15.42578125" style="315" customWidth="1"/>
    <col min="2827" max="2827" width="5.140625" style="315" customWidth="1"/>
    <col min="2828" max="3070" width="11.42578125" style="315"/>
    <col min="3071" max="3071" width="5" style="315" customWidth="1"/>
    <col min="3072" max="3072" width="6.5703125" style="315" customWidth="1"/>
    <col min="3073" max="3073" width="45.7109375" style="315" customWidth="1"/>
    <col min="3074" max="3074" width="15.42578125" style="315" customWidth="1"/>
    <col min="3075" max="3075" width="6.5703125" style="315" customWidth="1"/>
    <col min="3076" max="3076" width="15.42578125" style="315" customWidth="1"/>
    <col min="3077" max="3077" width="5.140625" style="315" customWidth="1"/>
    <col min="3078" max="3078" width="6.42578125" style="315" customWidth="1"/>
    <col min="3079" max="3079" width="45.7109375" style="315" customWidth="1"/>
    <col min="3080" max="3080" width="15.42578125" style="315" customWidth="1"/>
    <col min="3081" max="3081" width="6.42578125" style="315" customWidth="1"/>
    <col min="3082" max="3082" width="15.42578125" style="315" customWidth="1"/>
    <col min="3083" max="3083" width="5.140625" style="315" customWidth="1"/>
    <col min="3084" max="3326" width="11.42578125" style="315"/>
    <col min="3327" max="3327" width="5" style="315" customWidth="1"/>
    <col min="3328" max="3328" width="6.5703125" style="315" customWidth="1"/>
    <col min="3329" max="3329" width="45.7109375" style="315" customWidth="1"/>
    <col min="3330" max="3330" width="15.42578125" style="315" customWidth="1"/>
    <col min="3331" max="3331" width="6.5703125" style="315" customWidth="1"/>
    <col min="3332" max="3332" width="15.42578125" style="315" customWidth="1"/>
    <col min="3333" max="3333" width="5.140625" style="315" customWidth="1"/>
    <col min="3334" max="3334" width="6.42578125" style="315" customWidth="1"/>
    <col min="3335" max="3335" width="45.7109375" style="315" customWidth="1"/>
    <col min="3336" max="3336" width="15.42578125" style="315" customWidth="1"/>
    <col min="3337" max="3337" width="6.42578125" style="315" customWidth="1"/>
    <col min="3338" max="3338" width="15.42578125" style="315" customWidth="1"/>
    <col min="3339" max="3339" width="5.140625" style="315" customWidth="1"/>
    <col min="3340" max="3582" width="11.42578125" style="315"/>
    <col min="3583" max="3583" width="5" style="315" customWidth="1"/>
    <col min="3584" max="3584" width="6.5703125" style="315" customWidth="1"/>
    <col min="3585" max="3585" width="45.7109375" style="315" customWidth="1"/>
    <col min="3586" max="3586" width="15.42578125" style="315" customWidth="1"/>
    <col min="3587" max="3587" width="6.5703125" style="315" customWidth="1"/>
    <col min="3588" max="3588" width="15.42578125" style="315" customWidth="1"/>
    <col min="3589" max="3589" width="5.140625" style="315" customWidth="1"/>
    <col min="3590" max="3590" width="6.42578125" style="315" customWidth="1"/>
    <col min="3591" max="3591" width="45.7109375" style="315" customWidth="1"/>
    <col min="3592" max="3592" width="15.42578125" style="315" customWidth="1"/>
    <col min="3593" max="3593" width="6.42578125" style="315" customWidth="1"/>
    <col min="3594" max="3594" width="15.42578125" style="315" customWidth="1"/>
    <col min="3595" max="3595" width="5.140625" style="315" customWidth="1"/>
    <col min="3596" max="3838" width="11.42578125" style="315"/>
    <col min="3839" max="3839" width="5" style="315" customWidth="1"/>
    <col min="3840" max="3840" width="6.5703125" style="315" customWidth="1"/>
    <col min="3841" max="3841" width="45.7109375" style="315" customWidth="1"/>
    <col min="3842" max="3842" width="15.42578125" style="315" customWidth="1"/>
    <col min="3843" max="3843" width="6.5703125" style="315" customWidth="1"/>
    <col min="3844" max="3844" width="15.42578125" style="315" customWidth="1"/>
    <col min="3845" max="3845" width="5.140625" style="315" customWidth="1"/>
    <col min="3846" max="3846" width="6.42578125" style="315" customWidth="1"/>
    <col min="3847" max="3847" width="45.7109375" style="315" customWidth="1"/>
    <col min="3848" max="3848" width="15.42578125" style="315" customWidth="1"/>
    <col min="3849" max="3849" width="6.42578125" style="315" customWidth="1"/>
    <col min="3850" max="3850" width="15.42578125" style="315" customWidth="1"/>
    <col min="3851" max="3851" width="5.140625" style="315" customWidth="1"/>
    <col min="3852" max="4094" width="11.42578125" style="315"/>
    <col min="4095" max="4095" width="5" style="315" customWidth="1"/>
    <col min="4096" max="4096" width="6.5703125" style="315" customWidth="1"/>
    <col min="4097" max="4097" width="45.7109375" style="315" customWidth="1"/>
    <col min="4098" max="4098" width="15.42578125" style="315" customWidth="1"/>
    <col min="4099" max="4099" width="6.5703125" style="315" customWidth="1"/>
    <col min="4100" max="4100" width="15.42578125" style="315" customWidth="1"/>
    <col min="4101" max="4101" width="5.140625" style="315" customWidth="1"/>
    <col min="4102" max="4102" width="6.42578125" style="315" customWidth="1"/>
    <col min="4103" max="4103" width="45.7109375" style="315" customWidth="1"/>
    <col min="4104" max="4104" width="15.42578125" style="315" customWidth="1"/>
    <col min="4105" max="4105" width="6.42578125" style="315" customWidth="1"/>
    <col min="4106" max="4106" width="15.42578125" style="315" customWidth="1"/>
    <col min="4107" max="4107" width="5.140625" style="315" customWidth="1"/>
    <col min="4108" max="4350" width="11.42578125" style="315"/>
    <col min="4351" max="4351" width="5" style="315" customWidth="1"/>
    <col min="4352" max="4352" width="6.5703125" style="315" customWidth="1"/>
    <col min="4353" max="4353" width="45.7109375" style="315" customWidth="1"/>
    <col min="4354" max="4354" width="15.42578125" style="315" customWidth="1"/>
    <col min="4355" max="4355" width="6.5703125" style="315" customWidth="1"/>
    <col min="4356" max="4356" width="15.42578125" style="315" customWidth="1"/>
    <col min="4357" max="4357" width="5.140625" style="315" customWidth="1"/>
    <col min="4358" max="4358" width="6.42578125" style="315" customWidth="1"/>
    <col min="4359" max="4359" width="45.7109375" style="315" customWidth="1"/>
    <col min="4360" max="4360" width="15.42578125" style="315" customWidth="1"/>
    <col min="4361" max="4361" width="6.42578125" style="315" customWidth="1"/>
    <col min="4362" max="4362" width="15.42578125" style="315" customWidth="1"/>
    <col min="4363" max="4363" width="5.140625" style="315" customWidth="1"/>
    <col min="4364" max="4606" width="11.42578125" style="315"/>
    <col min="4607" max="4607" width="5" style="315" customWidth="1"/>
    <col min="4608" max="4608" width="6.5703125" style="315" customWidth="1"/>
    <col min="4609" max="4609" width="45.7109375" style="315" customWidth="1"/>
    <col min="4610" max="4610" width="15.42578125" style="315" customWidth="1"/>
    <col min="4611" max="4611" width="6.5703125" style="315" customWidth="1"/>
    <col min="4612" max="4612" width="15.42578125" style="315" customWidth="1"/>
    <col min="4613" max="4613" width="5.140625" style="315" customWidth="1"/>
    <col min="4614" max="4614" width="6.42578125" style="315" customWidth="1"/>
    <col min="4615" max="4615" width="45.7109375" style="315" customWidth="1"/>
    <col min="4616" max="4616" width="15.42578125" style="315" customWidth="1"/>
    <col min="4617" max="4617" width="6.42578125" style="315" customWidth="1"/>
    <col min="4618" max="4618" width="15.42578125" style="315" customWidth="1"/>
    <col min="4619" max="4619" width="5.140625" style="315" customWidth="1"/>
    <col min="4620" max="4862" width="11.42578125" style="315"/>
    <col min="4863" max="4863" width="5" style="315" customWidth="1"/>
    <col min="4864" max="4864" width="6.5703125" style="315" customWidth="1"/>
    <col min="4865" max="4865" width="45.7109375" style="315" customWidth="1"/>
    <col min="4866" max="4866" width="15.42578125" style="315" customWidth="1"/>
    <col min="4867" max="4867" width="6.5703125" style="315" customWidth="1"/>
    <col min="4868" max="4868" width="15.42578125" style="315" customWidth="1"/>
    <col min="4869" max="4869" width="5.140625" style="315" customWidth="1"/>
    <col min="4870" max="4870" width="6.42578125" style="315" customWidth="1"/>
    <col min="4871" max="4871" width="45.7109375" style="315" customWidth="1"/>
    <col min="4872" max="4872" width="15.42578125" style="315" customWidth="1"/>
    <col min="4873" max="4873" width="6.42578125" style="315" customWidth="1"/>
    <col min="4874" max="4874" width="15.42578125" style="315" customWidth="1"/>
    <col min="4875" max="4875" width="5.140625" style="315" customWidth="1"/>
    <col min="4876" max="5118" width="11.42578125" style="315"/>
    <col min="5119" max="5119" width="5" style="315" customWidth="1"/>
    <col min="5120" max="5120" width="6.5703125" style="315" customWidth="1"/>
    <col min="5121" max="5121" width="45.7109375" style="315" customWidth="1"/>
    <col min="5122" max="5122" width="15.42578125" style="315" customWidth="1"/>
    <col min="5123" max="5123" width="6.5703125" style="315" customWidth="1"/>
    <col min="5124" max="5124" width="15.42578125" style="315" customWidth="1"/>
    <col min="5125" max="5125" width="5.140625" style="315" customWidth="1"/>
    <col min="5126" max="5126" width="6.42578125" style="315" customWidth="1"/>
    <col min="5127" max="5127" width="45.7109375" style="315" customWidth="1"/>
    <col min="5128" max="5128" width="15.42578125" style="315" customWidth="1"/>
    <col min="5129" max="5129" width="6.42578125" style="315" customWidth="1"/>
    <col min="5130" max="5130" width="15.42578125" style="315" customWidth="1"/>
    <col min="5131" max="5131" width="5.140625" style="315" customWidth="1"/>
    <col min="5132" max="5374" width="11.42578125" style="315"/>
    <col min="5375" max="5375" width="5" style="315" customWidth="1"/>
    <col min="5376" max="5376" width="6.5703125" style="315" customWidth="1"/>
    <col min="5377" max="5377" width="45.7109375" style="315" customWidth="1"/>
    <col min="5378" max="5378" width="15.42578125" style="315" customWidth="1"/>
    <col min="5379" max="5379" width="6.5703125" style="315" customWidth="1"/>
    <col min="5380" max="5380" width="15.42578125" style="315" customWidth="1"/>
    <col min="5381" max="5381" width="5.140625" style="315" customWidth="1"/>
    <col min="5382" max="5382" width="6.42578125" style="315" customWidth="1"/>
    <col min="5383" max="5383" width="45.7109375" style="315" customWidth="1"/>
    <col min="5384" max="5384" width="15.42578125" style="315" customWidth="1"/>
    <col min="5385" max="5385" width="6.42578125" style="315" customWidth="1"/>
    <col min="5386" max="5386" width="15.42578125" style="315" customWidth="1"/>
    <col min="5387" max="5387" width="5.140625" style="315" customWidth="1"/>
    <col min="5388" max="5630" width="11.42578125" style="315"/>
    <col min="5631" max="5631" width="5" style="315" customWidth="1"/>
    <col min="5632" max="5632" width="6.5703125" style="315" customWidth="1"/>
    <col min="5633" max="5633" width="45.7109375" style="315" customWidth="1"/>
    <col min="5634" max="5634" width="15.42578125" style="315" customWidth="1"/>
    <col min="5635" max="5635" width="6.5703125" style="315" customWidth="1"/>
    <col min="5636" max="5636" width="15.42578125" style="315" customWidth="1"/>
    <col min="5637" max="5637" width="5.140625" style="315" customWidth="1"/>
    <col min="5638" max="5638" width="6.42578125" style="315" customWidth="1"/>
    <col min="5639" max="5639" width="45.7109375" style="315" customWidth="1"/>
    <col min="5640" max="5640" width="15.42578125" style="315" customWidth="1"/>
    <col min="5641" max="5641" width="6.42578125" style="315" customWidth="1"/>
    <col min="5642" max="5642" width="15.42578125" style="315" customWidth="1"/>
    <col min="5643" max="5643" width="5.140625" style="315" customWidth="1"/>
    <col min="5644" max="5886" width="11.42578125" style="315"/>
    <col min="5887" max="5887" width="5" style="315" customWidth="1"/>
    <col min="5888" max="5888" width="6.5703125" style="315" customWidth="1"/>
    <col min="5889" max="5889" width="45.7109375" style="315" customWidth="1"/>
    <col min="5890" max="5890" width="15.42578125" style="315" customWidth="1"/>
    <col min="5891" max="5891" width="6.5703125" style="315" customWidth="1"/>
    <col min="5892" max="5892" width="15.42578125" style="315" customWidth="1"/>
    <col min="5893" max="5893" width="5.140625" style="315" customWidth="1"/>
    <col min="5894" max="5894" width="6.42578125" style="315" customWidth="1"/>
    <col min="5895" max="5895" width="45.7109375" style="315" customWidth="1"/>
    <col min="5896" max="5896" width="15.42578125" style="315" customWidth="1"/>
    <col min="5897" max="5897" width="6.42578125" style="315" customWidth="1"/>
    <col min="5898" max="5898" width="15.42578125" style="315" customWidth="1"/>
    <col min="5899" max="5899" width="5.140625" style="315" customWidth="1"/>
    <col min="5900" max="6142" width="11.42578125" style="315"/>
    <col min="6143" max="6143" width="5" style="315" customWidth="1"/>
    <col min="6144" max="6144" width="6.5703125" style="315" customWidth="1"/>
    <col min="6145" max="6145" width="45.7109375" style="315" customWidth="1"/>
    <col min="6146" max="6146" width="15.42578125" style="315" customWidth="1"/>
    <col min="6147" max="6147" width="6.5703125" style="315" customWidth="1"/>
    <col min="6148" max="6148" width="15.42578125" style="315" customWidth="1"/>
    <col min="6149" max="6149" width="5.140625" style="315" customWidth="1"/>
    <col min="6150" max="6150" width="6.42578125" style="315" customWidth="1"/>
    <col min="6151" max="6151" width="45.7109375" style="315" customWidth="1"/>
    <col min="6152" max="6152" width="15.42578125" style="315" customWidth="1"/>
    <col min="6153" max="6153" width="6.42578125" style="315" customWidth="1"/>
    <col min="6154" max="6154" width="15.42578125" style="315" customWidth="1"/>
    <col min="6155" max="6155" width="5.140625" style="315" customWidth="1"/>
    <col min="6156" max="6398" width="11.42578125" style="315"/>
    <col min="6399" max="6399" width="5" style="315" customWidth="1"/>
    <col min="6400" max="6400" width="6.5703125" style="315" customWidth="1"/>
    <col min="6401" max="6401" width="45.7109375" style="315" customWidth="1"/>
    <col min="6402" max="6402" width="15.42578125" style="315" customWidth="1"/>
    <col min="6403" max="6403" width="6.5703125" style="315" customWidth="1"/>
    <col min="6404" max="6404" width="15.42578125" style="315" customWidth="1"/>
    <col min="6405" max="6405" width="5.140625" style="315" customWidth="1"/>
    <col min="6406" max="6406" width="6.42578125" style="315" customWidth="1"/>
    <col min="6407" max="6407" width="45.7109375" style="315" customWidth="1"/>
    <col min="6408" max="6408" width="15.42578125" style="315" customWidth="1"/>
    <col min="6409" max="6409" width="6.42578125" style="315" customWidth="1"/>
    <col min="6410" max="6410" width="15.42578125" style="315" customWidth="1"/>
    <col min="6411" max="6411" width="5.140625" style="315" customWidth="1"/>
    <col min="6412" max="6654" width="11.42578125" style="315"/>
    <col min="6655" max="6655" width="5" style="315" customWidth="1"/>
    <col min="6656" max="6656" width="6.5703125" style="315" customWidth="1"/>
    <col min="6657" max="6657" width="45.7109375" style="315" customWidth="1"/>
    <col min="6658" max="6658" width="15.42578125" style="315" customWidth="1"/>
    <col min="6659" max="6659" width="6.5703125" style="315" customWidth="1"/>
    <col min="6660" max="6660" width="15.42578125" style="315" customWidth="1"/>
    <col min="6661" max="6661" width="5.140625" style="315" customWidth="1"/>
    <col min="6662" max="6662" width="6.42578125" style="315" customWidth="1"/>
    <col min="6663" max="6663" width="45.7109375" style="315" customWidth="1"/>
    <col min="6664" max="6664" width="15.42578125" style="315" customWidth="1"/>
    <col min="6665" max="6665" width="6.42578125" style="315" customWidth="1"/>
    <col min="6666" max="6666" width="15.42578125" style="315" customWidth="1"/>
    <col min="6667" max="6667" width="5.140625" style="315" customWidth="1"/>
    <col min="6668" max="6910" width="11.42578125" style="315"/>
    <col min="6911" max="6911" width="5" style="315" customWidth="1"/>
    <col min="6912" max="6912" width="6.5703125" style="315" customWidth="1"/>
    <col min="6913" max="6913" width="45.7109375" style="315" customWidth="1"/>
    <col min="6914" max="6914" width="15.42578125" style="315" customWidth="1"/>
    <col min="6915" max="6915" width="6.5703125" style="315" customWidth="1"/>
    <col min="6916" max="6916" width="15.42578125" style="315" customWidth="1"/>
    <col min="6917" max="6917" width="5.140625" style="315" customWidth="1"/>
    <col min="6918" max="6918" width="6.42578125" style="315" customWidth="1"/>
    <col min="6919" max="6919" width="45.7109375" style="315" customWidth="1"/>
    <col min="6920" max="6920" width="15.42578125" style="315" customWidth="1"/>
    <col min="6921" max="6921" width="6.42578125" style="315" customWidth="1"/>
    <col min="6922" max="6922" width="15.42578125" style="315" customWidth="1"/>
    <col min="6923" max="6923" width="5.140625" style="315" customWidth="1"/>
    <col min="6924" max="7166" width="11.42578125" style="315"/>
    <col min="7167" max="7167" width="5" style="315" customWidth="1"/>
    <col min="7168" max="7168" width="6.5703125" style="315" customWidth="1"/>
    <col min="7169" max="7169" width="45.7109375" style="315" customWidth="1"/>
    <col min="7170" max="7170" width="15.42578125" style="315" customWidth="1"/>
    <col min="7171" max="7171" width="6.5703125" style="315" customWidth="1"/>
    <col min="7172" max="7172" width="15.42578125" style="315" customWidth="1"/>
    <col min="7173" max="7173" width="5.140625" style="315" customWidth="1"/>
    <col min="7174" max="7174" width="6.42578125" style="315" customWidth="1"/>
    <col min="7175" max="7175" width="45.7109375" style="315" customWidth="1"/>
    <col min="7176" max="7176" width="15.42578125" style="315" customWidth="1"/>
    <col min="7177" max="7177" width="6.42578125" style="315" customWidth="1"/>
    <col min="7178" max="7178" width="15.42578125" style="315" customWidth="1"/>
    <col min="7179" max="7179" width="5.140625" style="315" customWidth="1"/>
    <col min="7180" max="7422" width="11.42578125" style="315"/>
    <col min="7423" max="7423" width="5" style="315" customWidth="1"/>
    <col min="7424" max="7424" width="6.5703125" style="315" customWidth="1"/>
    <col min="7425" max="7425" width="45.7109375" style="315" customWidth="1"/>
    <col min="7426" max="7426" width="15.42578125" style="315" customWidth="1"/>
    <col min="7427" max="7427" width="6.5703125" style="315" customWidth="1"/>
    <col min="7428" max="7428" width="15.42578125" style="315" customWidth="1"/>
    <col min="7429" max="7429" width="5.140625" style="315" customWidth="1"/>
    <col min="7430" max="7430" width="6.42578125" style="315" customWidth="1"/>
    <col min="7431" max="7431" width="45.7109375" style="315" customWidth="1"/>
    <col min="7432" max="7432" width="15.42578125" style="315" customWidth="1"/>
    <col min="7433" max="7433" width="6.42578125" style="315" customWidth="1"/>
    <col min="7434" max="7434" width="15.42578125" style="315" customWidth="1"/>
    <col min="7435" max="7435" width="5.140625" style="315" customWidth="1"/>
    <col min="7436" max="7678" width="11.42578125" style="315"/>
    <col min="7679" max="7679" width="5" style="315" customWidth="1"/>
    <col min="7680" max="7680" width="6.5703125" style="315" customWidth="1"/>
    <col min="7681" max="7681" width="45.7109375" style="315" customWidth="1"/>
    <col min="7682" max="7682" width="15.42578125" style="315" customWidth="1"/>
    <col min="7683" max="7683" width="6.5703125" style="315" customWidth="1"/>
    <col min="7684" max="7684" width="15.42578125" style="315" customWidth="1"/>
    <col min="7685" max="7685" width="5.140625" style="315" customWidth="1"/>
    <col min="7686" max="7686" width="6.42578125" style="315" customWidth="1"/>
    <col min="7687" max="7687" width="45.7109375" style="315" customWidth="1"/>
    <col min="7688" max="7688" width="15.42578125" style="315" customWidth="1"/>
    <col min="7689" max="7689" width="6.42578125" style="315" customWidth="1"/>
    <col min="7690" max="7690" width="15.42578125" style="315" customWidth="1"/>
    <col min="7691" max="7691" width="5.140625" style="315" customWidth="1"/>
    <col min="7692" max="7934" width="11.42578125" style="315"/>
    <col min="7935" max="7935" width="5" style="315" customWidth="1"/>
    <col min="7936" max="7936" width="6.5703125" style="315" customWidth="1"/>
    <col min="7937" max="7937" width="45.7109375" style="315" customWidth="1"/>
    <col min="7938" max="7938" width="15.42578125" style="315" customWidth="1"/>
    <col min="7939" max="7939" width="6.5703125" style="315" customWidth="1"/>
    <col min="7940" max="7940" width="15.42578125" style="315" customWidth="1"/>
    <col min="7941" max="7941" width="5.140625" style="315" customWidth="1"/>
    <col min="7942" max="7942" width="6.42578125" style="315" customWidth="1"/>
    <col min="7943" max="7943" width="45.7109375" style="315" customWidth="1"/>
    <col min="7944" max="7944" width="15.42578125" style="315" customWidth="1"/>
    <col min="7945" max="7945" width="6.42578125" style="315" customWidth="1"/>
    <col min="7946" max="7946" width="15.42578125" style="315" customWidth="1"/>
    <col min="7947" max="7947" width="5.140625" style="315" customWidth="1"/>
    <col min="7948" max="8190" width="11.42578125" style="315"/>
    <col min="8191" max="8191" width="5" style="315" customWidth="1"/>
    <col min="8192" max="8192" width="6.5703125" style="315" customWidth="1"/>
    <col min="8193" max="8193" width="45.7109375" style="315" customWidth="1"/>
    <col min="8194" max="8194" width="15.42578125" style="315" customWidth="1"/>
    <col min="8195" max="8195" width="6.5703125" style="315" customWidth="1"/>
    <col min="8196" max="8196" width="15.42578125" style="315" customWidth="1"/>
    <col min="8197" max="8197" width="5.140625" style="315" customWidth="1"/>
    <col min="8198" max="8198" width="6.42578125" style="315" customWidth="1"/>
    <col min="8199" max="8199" width="45.7109375" style="315" customWidth="1"/>
    <col min="8200" max="8200" width="15.42578125" style="315" customWidth="1"/>
    <col min="8201" max="8201" width="6.42578125" style="315" customWidth="1"/>
    <col min="8202" max="8202" width="15.42578125" style="315" customWidth="1"/>
    <col min="8203" max="8203" width="5.140625" style="315" customWidth="1"/>
    <col min="8204" max="8446" width="11.42578125" style="315"/>
    <col min="8447" max="8447" width="5" style="315" customWidth="1"/>
    <col min="8448" max="8448" width="6.5703125" style="315" customWidth="1"/>
    <col min="8449" max="8449" width="45.7109375" style="315" customWidth="1"/>
    <col min="8450" max="8450" width="15.42578125" style="315" customWidth="1"/>
    <col min="8451" max="8451" width="6.5703125" style="315" customWidth="1"/>
    <col min="8452" max="8452" width="15.42578125" style="315" customWidth="1"/>
    <col min="8453" max="8453" width="5.140625" style="315" customWidth="1"/>
    <col min="8454" max="8454" width="6.42578125" style="315" customWidth="1"/>
    <col min="8455" max="8455" width="45.7109375" style="315" customWidth="1"/>
    <col min="8456" max="8456" width="15.42578125" style="315" customWidth="1"/>
    <col min="8457" max="8457" width="6.42578125" style="315" customWidth="1"/>
    <col min="8458" max="8458" width="15.42578125" style="315" customWidth="1"/>
    <col min="8459" max="8459" width="5.140625" style="315" customWidth="1"/>
    <col min="8460" max="8702" width="11.42578125" style="315"/>
    <col min="8703" max="8703" width="5" style="315" customWidth="1"/>
    <col min="8704" max="8704" width="6.5703125" style="315" customWidth="1"/>
    <col min="8705" max="8705" width="45.7109375" style="315" customWidth="1"/>
    <col min="8706" max="8706" width="15.42578125" style="315" customWidth="1"/>
    <col min="8707" max="8707" width="6.5703125" style="315" customWidth="1"/>
    <col min="8708" max="8708" width="15.42578125" style="315" customWidth="1"/>
    <col min="8709" max="8709" width="5.140625" style="315" customWidth="1"/>
    <col min="8710" max="8710" width="6.42578125" style="315" customWidth="1"/>
    <col min="8711" max="8711" width="45.7109375" style="315" customWidth="1"/>
    <col min="8712" max="8712" width="15.42578125" style="315" customWidth="1"/>
    <col min="8713" max="8713" width="6.42578125" style="315" customWidth="1"/>
    <col min="8714" max="8714" width="15.42578125" style="315" customWidth="1"/>
    <col min="8715" max="8715" width="5.140625" style="315" customWidth="1"/>
    <col min="8716" max="8958" width="11.42578125" style="315"/>
    <col min="8959" max="8959" width="5" style="315" customWidth="1"/>
    <col min="8960" max="8960" width="6.5703125" style="315" customWidth="1"/>
    <col min="8961" max="8961" width="45.7109375" style="315" customWidth="1"/>
    <col min="8962" max="8962" width="15.42578125" style="315" customWidth="1"/>
    <col min="8963" max="8963" width="6.5703125" style="315" customWidth="1"/>
    <col min="8964" max="8964" width="15.42578125" style="315" customWidth="1"/>
    <col min="8965" max="8965" width="5.140625" style="315" customWidth="1"/>
    <col min="8966" max="8966" width="6.42578125" style="315" customWidth="1"/>
    <col min="8967" max="8967" width="45.7109375" style="315" customWidth="1"/>
    <col min="8968" max="8968" width="15.42578125" style="315" customWidth="1"/>
    <col min="8969" max="8969" width="6.42578125" style="315" customWidth="1"/>
    <col min="8970" max="8970" width="15.42578125" style="315" customWidth="1"/>
    <col min="8971" max="8971" width="5.140625" style="315" customWidth="1"/>
    <col min="8972" max="9214" width="11.42578125" style="315"/>
    <col min="9215" max="9215" width="5" style="315" customWidth="1"/>
    <col min="9216" max="9216" width="6.5703125" style="315" customWidth="1"/>
    <col min="9217" max="9217" width="45.7109375" style="315" customWidth="1"/>
    <col min="9218" max="9218" width="15.42578125" style="315" customWidth="1"/>
    <col min="9219" max="9219" width="6.5703125" style="315" customWidth="1"/>
    <col min="9220" max="9220" width="15.42578125" style="315" customWidth="1"/>
    <col min="9221" max="9221" width="5.140625" style="315" customWidth="1"/>
    <col min="9222" max="9222" width="6.42578125" style="315" customWidth="1"/>
    <col min="9223" max="9223" width="45.7109375" style="315" customWidth="1"/>
    <col min="9224" max="9224" width="15.42578125" style="315" customWidth="1"/>
    <col min="9225" max="9225" width="6.42578125" style="315" customWidth="1"/>
    <col min="9226" max="9226" width="15.42578125" style="315" customWidth="1"/>
    <col min="9227" max="9227" width="5.140625" style="315" customWidth="1"/>
    <col min="9228" max="9470" width="11.42578125" style="315"/>
    <col min="9471" max="9471" width="5" style="315" customWidth="1"/>
    <col min="9472" max="9472" width="6.5703125" style="315" customWidth="1"/>
    <col min="9473" max="9473" width="45.7109375" style="315" customWidth="1"/>
    <col min="9474" max="9474" width="15.42578125" style="315" customWidth="1"/>
    <col min="9475" max="9475" width="6.5703125" style="315" customWidth="1"/>
    <col min="9476" max="9476" width="15.42578125" style="315" customWidth="1"/>
    <col min="9477" max="9477" width="5.140625" style="315" customWidth="1"/>
    <col min="9478" max="9478" width="6.42578125" style="315" customWidth="1"/>
    <col min="9479" max="9479" width="45.7109375" style="315" customWidth="1"/>
    <col min="9480" max="9480" width="15.42578125" style="315" customWidth="1"/>
    <col min="9481" max="9481" width="6.42578125" style="315" customWidth="1"/>
    <col min="9482" max="9482" width="15.42578125" style="315" customWidth="1"/>
    <col min="9483" max="9483" width="5.140625" style="315" customWidth="1"/>
    <col min="9484" max="9726" width="11.42578125" style="315"/>
    <col min="9727" max="9727" width="5" style="315" customWidth="1"/>
    <col min="9728" max="9728" width="6.5703125" style="315" customWidth="1"/>
    <col min="9729" max="9729" width="45.7109375" style="315" customWidth="1"/>
    <col min="9730" max="9730" width="15.42578125" style="315" customWidth="1"/>
    <col min="9731" max="9731" width="6.5703125" style="315" customWidth="1"/>
    <col min="9732" max="9732" width="15.42578125" style="315" customWidth="1"/>
    <col min="9733" max="9733" width="5.140625" style="315" customWidth="1"/>
    <col min="9734" max="9734" width="6.42578125" style="315" customWidth="1"/>
    <col min="9735" max="9735" width="45.7109375" style="315" customWidth="1"/>
    <col min="9736" max="9736" width="15.42578125" style="315" customWidth="1"/>
    <col min="9737" max="9737" width="6.42578125" style="315" customWidth="1"/>
    <col min="9738" max="9738" width="15.42578125" style="315" customWidth="1"/>
    <col min="9739" max="9739" width="5.140625" style="315" customWidth="1"/>
    <col min="9740" max="9982" width="11.42578125" style="315"/>
    <col min="9983" max="9983" width="5" style="315" customWidth="1"/>
    <col min="9984" max="9984" width="6.5703125" style="315" customWidth="1"/>
    <col min="9985" max="9985" width="45.7109375" style="315" customWidth="1"/>
    <col min="9986" max="9986" width="15.42578125" style="315" customWidth="1"/>
    <col min="9987" max="9987" width="6.5703125" style="315" customWidth="1"/>
    <col min="9988" max="9988" width="15.42578125" style="315" customWidth="1"/>
    <col min="9989" max="9989" width="5.140625" style="315" customWidth="1"/>
    <col min="9990" max="9990" width="6.42578125" style="315" customWidth="1"/>
    <col min="9991" max="9991" width="45.7109375" style="315" customWidth="1"/>
    <col min="9992" max="9992" width="15.42578125" style="315" customWidth="1"/>
    <col min="9993" max="9993" width="6.42578125" style="315" customWidth="1"/>
    <col min="9994" max="9994" width="15.42578125" style="315" customWidth="1"/>
    <col min="9995" max="9995" width="5.140625" style="315" customWidth="1"/>
    <col min="9996" max="10238" width="11.42578125" style="315"/>
    <col min="10239" max="10239" width="5" style="315" customWidth="1"/>
    <col min="10240" max="10240" width="6.5703125" style="315" customWidth="1"/>
    <col min="10241" max="10241" width="45.7109375" style="315" customWidth="1"/>
    <col min="10242" max="10242" width="15.42578125" style="315" customWidth="1"/>
    <col min="10243" max="10243" width="6.5703125" style="315" customWidth="1"/>
    <col min="10244" max="10244" width="15.42578125" style="315" customWidth="1"/>
    <col min="10245" max="10245" width="5.140625" style="315" customWidth="1"/>
    <col min="10246" max="10246" width="6.42578125" style="315" customWidth="1"/>
    <col min="10247" max="10247" width="45.7109375" style="315" customWidth="1"/>
    <col min="10248" max="10248" width="15.42578125" style="315" customWidth="1"/>
    <col min="10249" max="10249" width="6.42578125" style="315" customWidth="1"/>
    <col min="10250" max="10250" width="15.42578125" style="315" customWidth="1"/>
    <col min="10251" max="10251" width="5.140625" style="315" customWidth="1"/>
    <col min="10252" max="10494" width="11.42578125" style="315"/>
    <col min="10495" max="10495" width="5" style="315" customWidth="1"/>
    <col min="10496" max="10496" width="6.5703125" style="315" customWidth="1"/>
    <col min="10497" max="10497" width="45.7109375" style="315" customWidth="1"/>
    <col min="10498" max="10498" width="15.42578125" style="315" customWidth="1"/>
    <col min="10499" max="10499" width="6.5703125" style="315" customWidth="1"/>
    <col min="10500" max="10500" width="15.42578125" style="315" customWidth="1"/>
    <col min="10501" max="10501" width="5.140625" style="315" customWidth="1"/>
    <col min="10502" max="10502" width="6.42578125" style="315" customWidth="1"/>
    <col min="10503" max="10503" width="45.7109375" style="315" customWidth="1"/>
    <col min="10504" max="10504" width="15.42578125" style="315" customWidth="1"/>
    <col min="10505" max="10505" width="6.42578125" style="315" customWidth="1"/>
    <col min="10506" max="10506" width="15.42578125" style="315" customWidth="1"/>
    <col min="10507" max="10507" width="5.140625" style="315" customWidth="1"/>
    <col min="10508" max="10750" width="11.42578125" style="315"/>
    <col min="10751" max="10751" width="5" style="315" customWidth="1"/>
    <col min="10752" max="10752" width="6.5703125" style="315" customWidth="1"/>
    <col min="10753" max="10753" width="45.7109375" style="315" customWidth="1"/>
    <col min="10754" max="10754" width="15.42578125" style="315" customWidth="1"/>
    <col min="10755" max="10755" width="6.5703125" style="315" customWidth="1"/>
    <col min="10756" max="10756" width="15.42578125" style="315" customWidth="1"/>
    <col min="10757" max="10757" width="5.140625" style="315" customWidth="1"/>
    <col min="10758" max="10758" width="6.42578125" style="315" customWidth="1"/>
    <col min="10759" max="10759" width="45.7109375" style="315" customWidth="1"/>
    <col min="10760" max="10760" width="15.42578125" style="315" customWidth="1"/>
    <col min="10761" max="10761" width="6.42578125" style="315" customWidth="1"/>
    <col min="10762" max="10762" width="15.42578125" style="315" customWidth="1"/>
    <col min="10763" max="10763" width="5.140625" style="315" customWidth="1"/>
    <col min="10764" max="11006" width="11.42578125" style="315"/>
    <col min="11007" max="11007" width="5" style="315" customWidth="1"/>
    <col min="11008" max="11008" width="6.5703125" style="315" customWidth="1"/>
    <col min="11009" max="11009" width="45.7109375" style="315" customWidth="1"/>
    <col min="11010" max="11010" width="15.42578125" style="315" customWidth="1"/>
    <col min="11011" max="11011" width="6.5703125" style="315" customWidth="1"/>
    <col min="11012" max="11012" width="15.42578125" style="315" customWidth="1"/>
    <col min="11013" max="11013" width="5.140625" style="315" customWidth="1"/>
    <col min="11014" max="11014" width="6.42578125" style="315" customWidth="1"/>
    <col min="11015" max="11015" width="45.7109375" style="315" customWidth="1"/>
    <col min="11016" max="11016" width="15.42578125" style="315" customWidth="1"/>
    <col min="11017" max="11017" width="6.42578125" style="315" customWidth="1"/>
    <col min="11018" max="11018" width="15.42578125" style="315" customWidth="1"/>
    <col min="11019" max="11019" width="5.140625" style="315" customWidth="1"/>
    <col min="11020" max="11262" width="11.42578125" style="315"/>
    <col min="11263" max="11263" width="5" style="315" customWidth="1"/>
    <col min="11264" max="11264" width="6.5703125" style="315" customWidth="1"/>
    <col min="11265" max="11265" width="45.7109375" style="315" customWidth="1"/>
    <col min="11266" max="11266" width="15.42578125" style="315" customWidth="1"/>
    <col min="11267" max="11267" width="6.5703125" style="315" customWidth="1"/>
    <col min="11268" max="11268" width="15.42578125" style="315" customWidth="1"/>
    <col min="11269" max="11269" width="5.140625" style="315" customWidth="1"/>
    <col min="11270" max="11270" width="6.42578125" style="315" customWidth="1"/>
    <col min="11271" max="11271" width="45.7109375" style="315" customWidth="1"/>
    <col min="11272" max="11272" width="15.42578125" style="315" customWidth="1"/>
    <col min="11273" max="11273" width="6.42578125" style="315" customWidth="1"/>
    <col min="11274" max="11274" width="15.42578125" style="315" customWidth="1"/>
    <col min="11275" max="11275" width="5.140625" style="315" customWidth="1"/>
    <col min="11276" max="11518" width="11.42578125" style="315"/>
    <col min="11519" max="11519" width="5" style="315" customWidth="1"/>
    <col min="11520" max="11520" width="6.5703125" style="315" customWidth="1"/>
    <col min="11521" max="11521" width="45.7109375" style="315" customWidth="1"/>
    <col min="11522" max="11522" width="15.42578125" style="315" customWidth="1"/>
    <col min="11523" max="11523" width="6.5703125" style="315" customWidth="1"/>
    <col min="11524" max="11524" width="15.42578125" style="315" customWidth="1"/>
    <col min="11525" max="11525" width="5.140625" style="315" customWidth="1"/>
    <col min="11526" max="11526" width="6.42578125" style="315" customWidth="1"/>
    <col min="11527" max="11527" width="45.7109375" style="315" customWidth="1"/>
    <col min="11528" max="11528" width="15.42578125" style="315" customWidth="1"/>
    <col min="11529" max="11529" width="6.42578125" style="315" customWidth="1"/>
    <col min="11530" max="11530" width="15.42578125" style="315" customWidth="1"/>
    <col min="11531" max="11531" width="5.140625" style="315" customWidth="1"/>
    <col min="11532" max="11774" width="11.42578125" style="315"/>
    <col min="11775" max="11775" width="5" style="315" customWidth="1"/>
    <col min="11776" max="11776" width="6.5703125" style="315" customWidth="1"/>
    <col min="11777" max="11777" width="45.7109375" style="315" customWidth="1"/>
    <col min="11778" max="11778" width="15.42578125" style="315" customWidth="1"/>
    <col min="11779" max="11779" width="6.5703125" style="315" customWidth="1"/>
    <col min="11780" max="11780" width="15.42578125" style="315" customWidth="1"/>
    <col min="11781" max="11781" width="5.140625" style="315" customWidth="1"/>
    <col min="11782" max="11782" width="6.42578125" style="315" customWidth="1"/>
    <col min="11783" max="11783" width="45.7109375" style="315" customWidth="1"/>
    <col min="11784" max="11784" width="15.42578125" style="315" customWidth="1"/>
    <col min="11785" max="11785" width="6.42578125" style="315" customWidth="1"/>
    <col min="11786" max="11786" width="15.42578125" style="315" customWidth="1"/>
    <col min="11787" max="11787" width="5.140625" style="315" customWidth="1"/>
    <col min="11788" max="12030" width="11.42578125" style="315"/>
    <col min="12031" max="12031" width="5" style="315" customWidth="1"/>
    <col min="12032" max="12032" width="6.5703125" style="315" customWidth="1"/>
    <col min="12033" max="12033" width="45.7109375" style="315" customWidth="1"/>
    <col min="12034" max="12034" width="15.42578125" style="315" customWidth="1"/>
    <col min="12035" max="12035" width="6.5703125" style="315" customWidth="1"/>
    <col min="12036" max="12036" width="15.42578125" style="315" customWidth="1"/>
    <col min="12037" max="12037" width="5.140625" style="315" customWidth="1"/>
    <col min="12038" max="12038" width="6.42578125" style="315" customWidth="1"/>
    <col min="12039" max="12039" width="45.7109375" style="315" customWidth="1"/>
    <col min="12040" max="12040" width="15.42578125" style="315" customWidth="1"/>
    <col min="12041" max="12041" width="6.42578125" style="315" customWidth="1"/>
    <col min="12042" max="12042" width="15.42578125" style="315" customWidth="1"/>
    <col min="12043" max="12043" width="5.140625" style="315" customWidth="1"/>
    <col min="12044" max="12286" width="11.42578125" style="315"/>
    <col min="12287" max="12287" width="5" style="315" customWidth="1"/>
    <col min="12288" max="12288" width="6.5703125" style="315" customWidth="1"/>
    <col min="12289" max="12289" width="45.7109375" style="315" customWidth="1"/>
    <col min="12290" max="12290" width="15.42578125" style="315" customWidth="1"/>
    <col min="12291" max="12291" width="6.5703125" style="315" customWidth="1"/>
    <col min="12292" max="12292" width="15.42578125" style="315" customWidth="1"/>
    <col min="12293" max="12293" width="5.140625" style="315" customWidth="1"/>
    <col min="12294" max="12294" width="6.42578125" style="315" customWidth="1"/>
    <col min="12295" max="12295" width="45.7109375" style="315" customWidth="1"/>
    <col min="12296" max="12296" width="15.42578125" style="315" customWidth="1"/>
    <col min="12297" max="12297" width="6.42578125" style="315" customWidth="1"/>
    <col min="12298" max="12298" width="15.42578125" style="315" customWidth="1"/>
    <col min="12299" max="12299" width="5.140625" style="315" customWidth="1"/>
    <col min="12300" max="12542" width="11.42578125" style="315"/>
    <col min="12543" max="12543" width="5" style="315" customWidth="1"/>
    <col min="12544" max="12544" width="6.5703125" style="315" customWidth="1"/>
    <col min="12545" max="12545" width="45.7109375" style="315" customWidth="1"/>
    <col min="12546" max="12546" width="15.42578125" style="315" customWidth="1"/>
    <col min="12547" max="12547" width="6.5703125" style="315" customWidth="1"/>
    <col min="12548" max="12548" width="15.42578125" style="315" customWidth="1"/>
    <col min="12549" max="12549" width="5.140625" style="315" customWidth="1"/>
    <col min="12550" max="12550" width="6.42578125" style="315" customWidth="1"/>
    <col min="12551" max="12551" width="45.7109375" style="315" customWidth="1"/>
    <col min="12552" max="12552" width="15.42578125" style="315" customWidth="1"/>
    <col min="12553" max="12553" width="6.42578125" style="315" customWidth="1"/>
    <col min="12554" max="12554" width="15.42578125" style="315" customWidth="1"/>
    <col min="12555" max="12555" width="5.140625" style="315" customWidth="1"/>
    <col min="12556" max="12798" width="11.42578125" style="315"/>
    <col min="12799" max="12799" width="5" style="315" customWidth="1"/>
    <col min="12800" max="12800" width="6.5703125" style="315" customWidth="1"/>
    <col min="12801" max="12801" width="45.7109375" style="315" customWidth="1"/>
    <col min="12802" max="12802" width="15.42578125" style="315" customWidth="1"/>
    <col min="12803" max="12803" width="6.5703125" style="315" customWidth="1"/>
    <col min="12804" max="12804" width="15.42578125" style="315" customWidth="1"/>
    <col min="12805" max="12805" width="5.140625" style="315" customWidth="1"/>
    <col min="12806" max="12806" width="6.42578125" style="315" customWidth="1"/>
    <col min="12807" max="12807" width="45.7109375" style="315" customWidth="1"/>
    <col min="12808" max="12808" width="15.42578125" style="315" customWidth="1"/>
    <col min="12809" max="12809" width="6.42578125" style="315" customWidth="1"/>
    <col min="12810" max="12810" width="15.42578125" style="315" customWidth="1"/>
    <col min="12811" max="12811" width="5.140625" style="315" customWidth="1"/>
    <col min="12812" max="13054" width="11.42578125" style="315"/>
    <col min="13055" max="13055" width="5" style="315" customWidth="1"/>
    <col min="13056" max="13056" width="6.5703125" style="315" customWidth="1"/>
    <col min="13057" max="13057" width="45.7109375" style="315" customWidth="1"/>
    <col min="13058" max="13058" width="15.42578125" style="315" customWidth="1"/>
    <col min="13059" max="13059" width="6.5703125" style="315" customWidth="1"/>
    <col min="13060" max="13060" width="15.42578125" style="315" customWidth="1"/>
    <col min="13061" max="13061" width="5.140625" style="315" customWidth="1"/>
    <col min="13062" max="13062" width="6.42578125" style="315" customWidth="1"/>
    <col min="13063" max="13063" width="45.7109375" style="315" customWidth="1"/>
    <col min="13064" max="13064" width="15.42578125" style="315" customWidth="1"/>
    <col min="13065" max="13065" width="6.42578125" style="315" customWidth="1"/>
    <col min="13066" max="13066" width="15.42578125" style="315" customWidth="1"/>
    <col min="13067" max="13067" width="5.140625" style="315" customWidth="1"/>
    <col min="13068" max="13310" width="11.42578125" style="315"/>
    <col min="13311" max="13311" width="5" style="315" customWidth="1"/>
    <col min="13312" max="13312" width="6.5703125" style="315" customWidth="1"/>
    <col min="13313" max="13313" width="45.7109375" style="315" customWidth="1"/>
    <col min="13314" max="13314" width="15.42578125" style="315" customWidth="1"/>
    <col min="13315" max="13315" width="6.5703125" style="315" customWidth="1"/>
    <col min="13316" max="13316" width="15.42578125" style="315" customWidth="1"/>
    <col min="13317" max="13317" width="5.140625" style="315" customWidth="1"/>
    <col min="13318" max="13318" width="6.42578125" style="315" customWidth="1"/>
    <col min="13319" max="13319" width="45.7109375" style="315" customWidth="1"/>
    <col min="13320" max="13320" width="15.42578125" style="315" customWidth="1"/>
    <col min="13321" max="13321" width="6.42578125" style="315" customWidth="1"/>
    <col min="13322" max="13322" width="15.42578125" style="315" customWidth="1"/>
    <col min="13323" max="13323" width="5.140625" style="315" customWidth="1"/>
    <col min="13324" max="13566" width="11.42578125" style="315"/>
    <col min="13567" max="13567" width="5" style="315" customWidth="1"/>
    <col min="13568" max="13568" width="6.5703125" style="315" customWidth="1"/>
    <col min="13569" max="13569" width="45.7109375" style="315" customWidth="1"/>
    <col min="13570" max="13570" width="15.42578125" style="315" customWidth="1"/>
    <col min="13571" max="13571" width="6.5703125" style="315" customWidth="1"/>
    <col min="13572" max="13572" width="15.42578125" style="315" customWidth="1"/>
    <col min="13573" max="13573" width="5.140625" style="315" customWidth="1"/>
    <col min="13574" max="13574" width="6.42578125" style="315" customWidth="1"/>
    <col min="13575" max="13575" width="45.7109375" style="315" customWidth="1"/>
    <col min="13576" max="13576" width="15.42578125" style="315" customWidth="1"/>
    <col min="13577" max="13577" width="6.42578125" style="315" customWidth="1"/>
    <col min="13578" max="13578" width="15.42578125" style="315" customWidth="1"/>
    <col min="13579" max="13579" width="5.140625" style="315" customWidth="1"/>
    <col min="13580" max="13822" width="11.42578125" style="315"/>
    <col min="13823" max="13823" width="5" style="315" customWidth="1"/>
    <col min="13824" max="13824" width="6.5703125" style="315" customWidth="1"/>
    <col min="13825" max="13825" width="45.7109375" style="315" customWidth="1"/>
    <col min="13826" max="13826" width="15.42578125" style="315" customWidth="1"/>
    <col min="13827" max="13827" width="6.5703125" style="315" customWidth="1"/>
    <col min="13828" max="13828" width="15.42578125" style="315" customWidth="1"/>
    <col min="13829" max="13829" width="5.140625" style="315" customWidth="1"/>
    <col min="13830" max="13830" width="6.42578125" style="315" customWidth="1"/>
    <col min="13831" max="13831" width="45.7109375" style="315" customWidth="1"/>
    <col min="13832" max="13832" width="15.42578125" style="315" customWidth="1"/>
    <col min="13833" max="13833" width="6.42578125" style="315" customWidth="1"/>
    <col min="13834" max="13834" width="15.42578125" style="315" customWidth="1"/>
    <col min="13835" max="13835" width="5.140625" style="315" customWidth="1"/>
    <col min="13836" max="14078" width="11.42578125" style="315"/>
    <col min="14079" max="14079" width="5" style="315" customWidth="1"/>
    <col min="14080" max="14080" width="6.5703125" style="315" customWidth="1"/>
    <col min="14081" max="14081" width="45.7109375" style="315" customWidth="1"/>
    <col min="14082" max="14082" width="15.42578125" style="315" customWidth="1"/>
    <col min="14083" max="14083" width="6.5703125" style="315" customWidth="1"/>
    <col min="14084" max="14084" width="15.42578125" style="315" customWidth="1"/>
    <col min="14085" max="14085" width="5.140625" style="315" customWidth="1"/>
    <col min="14086" max="14086" width="6.42578125" style="315" customWidth="1"/>
    <col min="14087" max="14087" width="45.7109375" style="315" customWidth="1"/>
    <col min="14088" max="14088" width="15.42578125" style="315" customWidth="1"/>
    <col min="14089" max="14089" width="6.42578125" style="315" customWidth="1"/>
    <col min="14090" max="14090" width="15.42578125" style="315" customWidth="1"/>
    <col min="14091" max="14091" width="5.140625" style="315" customWidth="1"/>
    <col min="14092" max="14334" width="11.42578125" style="315"/>
    <col min="14335" max="14335" width="5" style="315" customWidth="1"/>
    <col min="14336" max="14336" width="6.5703125" style="315" customWidth="1"/>
    <col min="14337" max="14337" width="45.7109375" style="315" customWidth="1"/>
    <col min="14338" max="14338" width="15.42578125" style="315" customWidth="1"/>
    <col min="14339" max="14339" width="6.5703125" style="315" customWidth="1"/>
    <col min="14340" max="14340" width="15.42578125" style="315" customWidth="1"/>
    <col min="14341" max="14341" width="5.140625" style="315" customWidth="1"/>
    <col min="14342" max="14342" width="6.42578125" style="315" customWidth="1"/>
    <col min="14343" max="14343" width="45.7109375" style="315" customWidth="1"/>
    <col min="14344" max="14344" width="15.42578125" style="315" customWidth="1"/>
    <col min="14345" max="14345" width="6.42578125" style="315" customWidth="1"/>
    <col min="14346" max="14346" width="15.42578125" style="315" customWidth="1"/>
    <col min="14347" max="14347" width="5.140625" style="315" customWidth="1"/>
    <col min="14348" max="14590" width="11.42578125" style="315"/>
    <col min="14591" max="14591" width="5" style="315" customWidth="1"/>
    <col min="14592" max="14592" width="6.5703125" style="315" customWidth="1"/>
    <col min="14593" max="14593" width="45.7109375" style="315" customWidth="1"/>
    <col min="14594" max="14594" width="15.42578125" style="315" customWidth="1"/>
    <col min="14595" max="14595" width="6.5703125" style="315" customWidth="1"/>
    <col min="14596" max="14596" width="15.42578125" style="315" customWidth="1"/>
    <col min="14597" max="14597" width="5.140625" style="315" customWidth="1"/>
    <col min="14598" max="14598" width="6.42578125" style="315" customWidth="1"/>
    <col min="14599" max="14599" width="45.7109375" style="315" customWidth="1"/>
    <col min="14600" max="14600" width="15.42578125" style="315" customWidth="1"/>
    <col min="14601" max="14601" width="6.42578125" style="315" customWidth="1"/>
    <col min="14602" max="14602" width="15.42578125" style="315" customWidth="1"/>
    <col min="14603" max="14603" width="5.140625" style="315" customWidth="1"/>
    <col min="14604" max="14846" width="11.42578125" style="315"/>
    <col min="14847" max="14847" width="5" style="315" customWidth="1"/>
    <col min="14848" max="14848" width="6.5703125" style="315" customWidth="1"/>
    <col min="14849" max="14849" width="45.7109375" style="315" customWidth="1"/>
    <col min="14850" max="14850" width="15.42578125" style="315" customWidth="1"/>
    <col min="14851" max="14851" width="6.5703125" style="315" customWidth="1"/>
    <col min="14852" max="14852" width="15.42578125" style="315" customWidth="1"/>
    <col min="14853" max="14853" width="5.140625" style="315" customWidth="1"/>
    <col min="14854" max="14854" width="6.42578125" style="315" customWidth="1"/>
    <col min="14855" max="14855" width="45.7109375" style="315" customWidth="1"/>
    <col min="14856" max="14856" width="15.42578125" style="315" customWidth="1"/>
    <col min="14857" max="14857" width="6.42578125" style="315" customWidth="1"/>
    <col min="14858" max="14858" width="15.42578125" style="315" customWidth="1"/>
    <col min="14859" max="14859" width="5.140625" style="315" customWidth="1"/>
    <col min="14860" max="15102" width="11.42578125" style="315"/>
    <col min="15103" max="15103" width="5" style="315" customWidth="1"/>
    <col min="15104" max="15104" width="6.5703125" style="315" customWidth="1"/>
    <col min="15105" max="15105" width="45.7109375" style="315" customWidth="1"/>
    <col min="15106" max="15106" width="15.42578125" style="315" customWidth="1"/>
    <col min="15107" max="15107" width="6.5703125" style="315" customWidth="1"/>
    <col min="15108" max="15108" width="15.42578125" style="315" customWidth="1"/>
    <col min="15109" max="15109" width="5.140625" style="315" customWidth="1"/>
    <col min="15110" max="15110" width="6.42578125" style="315" customWidth="1"/>
    <col min="15111" max="15111" width="45.7109375" style="315" customWidth="1"/>
    <col min="15112" max="15112" width="15.42578125" style="315" customWidth="1"/>
    <col min="15113" max="15113" width="6.42578125" style="315" customWidth="1"/>
    <col min="15114" max="15114" width="15.42578125" style="315" customWidth="1"/>
    <col min="15115" max="15115" width="5.140625" style="315" customWidth="1"/>
    <col min="15116" max="15358" width="11.42578125" style="315"/>
    <col min="15359" max="15359" width="5" style="315" customWidth="1"/>
    <col min="15360" max="15360" width="6.5703125" style="315" customWidth="1"/>
    <col min="15361" max="15361" width="45.7109375" style="315" customWidth="1"/>
    <col min="15362" max="15362" width="15.42578125" style="315" customWidth="1"/>
    <col min="15363" max="15363" width="6.5703125" style="315" customWidth="1"/>
    <col min="15364" max="15364" width="15.42578125" style="315" customWidth="1"/>
    <col min="15365" max="15365" width="5.140625" style="315" customWidth="1"/>
    <col min="15366" max="15366" width="6.42578125" style="315" customWidth="1"/>
    <col min="15367" max="15367" width="45.7109375" style="315" customWidth="1"/>
    <col min="15368" max="15368" width="15.42578125" style="315" customWidth="1"/>
    <col min="15369" max="15369" width="6.42578125" style="315" customWidth="1"/>
    <col min="15370" max="15370" width="15.42578125" style="315" customWidth="1"/>
    <col min="15371" max="15371" width="5.140625" style="315" customWidth="1"/>
    <col min="15372" max="15614" width="11.42578125" style="315"/>
    <col min="15615" max="15615" width="5" style="315" customWidth="1"/>
    <col min="15616" max="15616" width="6.5703125" style="315" customWidth="1"/>
    <col min="15617" max="15617" width="45.7109375" style="315" customWidth="1"/>
    <col min="15618" max="15618" width="15.42578125" style="315" customWidth="1"/>
    <col min="15619" max="15619" width="6.5703125" style="315" customWidth="1"/>
    <col min="15620" max="15620" width="15.42578125" style="315" customWidth="1"/>
    <col min="15621" max="15621" width="5.140625" style="315" customWidth="1"/>
    <col min="15622" max="15622" width="6.42578125" style="315" customWidth="1"/>
    <col min="15623" max="15623" width="45.7109375" style="315" customWidth="1"/>
    <col min="15624" max="15624" width="15.42578125" style="315" customWidth="1"/>
    <col min="15625" max="15625" width="6.42578125" style="315" customWidth="1"/>
    <col min="15626" max="15626" width="15.42578125" style="315" customWidth="1"/>
    <col min="15627" max="15627" width="5.140625" style="315" customWidth="1"/>
    <col min="15628" max="15870" width="11.42578125" style="315"/>
    <col min="15871" max="15871" width="5" style="315" customWidth="1"/>
    <col min="15872" max="15872" width="6.5703125" style="315" customWidth="1"/>
    <col min="15873" max="15873" width="45.7109375" style="315" customWidth="1"/>
    <col min="15874" max="15874" width="15.42578125" style="315" customWidth="1"/>
    <col min="15875" max="15875" width="6.5703125" style="315" customWidth="1"/>
    <col min="15876" max="15876" width="15.42578125" style="315" customWidth="1"/>
    <col min="15877" max="15877" width="5.140625" style="315" customWidth="1"/>
    <col min="15878" max="15878" width="6.42578125" style="315" customWidth="1"/>
    <col min="15879" max="15879" width="45.7109375" style="315" customWidth="1"/>
    <col min="15880" max="15880" width="15.42578125" style="315" customWidth="1"/>
    <col min="15881" max="15881" width="6.42578125" style="315" customWidth="1"/>
    <col min="15882" max="15882" width="15.42578125" style="315" customWidth="1"/>
    <col min="15883" max="15883" width="5.140625" style="315" customWidth="1"/>
    <col min="15884" max="16126" width="11.42578125" style="315"/>
    <col min="16127" max="16127" width="5" style="315" customWidth="1"/>
    <col min="16128" max="16128" width="6.5703125" style="315" customWidth="1"/>
    <col min="16129" max="16129" width="45.7109375" style="315" customWidth="1"/>
    <col min="16130" max="16130" width="15.42578125" style="315" customWidth="1"/>
    <col min="16131" max="16131" width="6.5703125" style="315" customWidth="1"/>
    <col min="16132" max="16132" width="15.42578125" style="315" customWidth="1"/>
    <col min="16133" max="16133" width="5.140625" style="315" customWidth="1"/>
    <col min="16134" max="16134" width="6.42578125" style="315" customWidth="1"/>
    <col min="16135" max="16135" width="45.7109375" style="315" customWidth="1"/>
    <col min="16136" max="16136" width="15.42578125" style="315" customWidth="1"/>
    <col min="16137" max="16137" width="6.42578125" style="315" customWidth="1"/>
    <col min="16138" max="16138" width="15.42578125" style="315" customWidth="1"/>
    <col min="16139" max="16139" width="5.140625" style="315" customWidth="1"/>
    <col min="16140" max="16384" width="11.42578125" style="315"/>
  </cols>
  <sheetData>
    <row r="1" spans="1:13" s="283" customFormat="1" ht="18" customHeight="1">
      <c r="A1" s="376" t="str">
        <f>+'[1]CGN-2005-001'!B3</f>
        <v>SECRETARÍA DISTRITAL DEL HÁBITAT</v>
      </c>
      <c r="B1" s="377"/>
      <c r="C1" s="377"/>
      <c r="D1" s="377"/>
      <c r="E1" s="377"/>
      <c r="F1" s="377"/>
      <c r="G1" s="377"/>
      <c r="H1" s="377"/>
      <c r="I1" s="377"/>
      <c r="J1" s="377"/>
      <c r="K1" s="378"/>
    </row>
    <row r="2" spans="1:13" s="283" customFormat="1" ht="13.5" customHeight="1">
      <c r="A2" s="379" t="s">
        <v>138</v>
      </c>
      <c r="B2" s="380"/>
      <c r="C2" s="380"/>
      <c r="D2" s="380"/>
      <c r="E2" s="380"/>
      <c r="F2" s="380"/>
      <c r="G2" s="380"/>
      <c r="H2" s="380"/>
      <c r="I2" s="380"/>
      <c r="J2" s="380"/>
      <c r="K2" s="381"/>
    </row>
    <row r="3" spans="1:13" s="283" customFormat="1" ht="15.75" customHeight="1">
      <c r="A3" s="382" t="s">
        <v>141</v>
      </c>
      <c r="B3" s="383"/>
      <c r="C3" s="383"/>
      <c r="D3" s="383"/>
      <c r="E3" s="383"/>
      <c r="F3" s="383"/>
      <c r="G3" s="383"/>
      <c r="H3" s="383"/>
      <c r="I3" s="383"/>
      <c r="J3" s="383"/>
      <c r="K3" s="384"/>
    </row>
    <row r="4" spans="1:13" s="283" customFormat="1" ht="15.75" customHeight="1" thickBot="1">
      <c r="A4" s="385"/>
      <c r="B4" s="386"/>
      <c r="C4" s="386"/>
      <c r="D4" s="386"/>
      <c r="E4" s="386"/>
      <c r="F4" s="386"/>
      <c r="G4" s="386"/>
      <c r="H4" s="386"/>
      <c r="I4" s="386"/>
      <c r="J4" s="386"/>
      <c r="K4" s="387"/>
    </row>
    <row r="5" spans="1:13" s="284" customFormat="1" ht="3.75" customHeight="1">
      <c r="A5" s="231"/>
      <c r="B5" s="232"/>
      <c r="C5" s="233"/>
      <c r="D5" s="234"/>
      <c r="E5" s="235"/>
      <c r="F5" s="234"/>
      <c r="G5" s="233"/>
      <c r="H5" s="233"/>
      <c r="I5" s="236"/>
      <c r="J5" s="233"/>
      <c r="K5" s="237"/>
    </row>
    <row r="6" spans="1:13" s="2" customFormat="1" ht="11.25" customHeight="1">
      <c r="A6" s="20"/>
      <c r="B6" s="21"/>
      <c r="C6" s="22"/>
      <c r="D6" s="216"/>
      <c r="E6" s="229"/>
      <c r="F6" s="216"/>
      <c r="G6" s="22"/>
      <c r="H6" s="22"/>
      <c r="I6" s="230"/>
      <c r="J6" s="217"/>
      <c r="K6" s="17"/>
    </row>
    <row r="7" spans="1:13" s="2" customFormat="1" ht="10.5" customHeight="1">
      <c r="A7" s="20"/>
      <c r="B7" s="21"/>
      <c r="C7" s="22"/>
      <c r="D7" s="23"/>
      <c r="E7" s="24"/>
      <c r="F7" s="69"/>
      <c r="G7" s="25"/>
      <c r="H7" s="25"/>
      <c r="I7" s="26"/>
      <c r="J7" s="27"/>
      <c r="K7" s="101"/>
      <c r="M7" s="5"/>
    </row>
    <row r="8" spans="1:13" s="287" customFormat="1" ht="12" customHeight="1">
      <c r="A8" s="35"/>
      <c r="B8" s="29">
        <v>1</v>
      </c>
      <c r="C8" s="29" t="s">
        <v>0</v>
      </c>
      <c r="D8" s="64">
        <f>D12+D17+D23+D35</f>
        <v>293077911343</v>
      </c>
      <c r="E8" s="30"/>
      <c r="F8" s="65"/>
      <c r="G8" s="29">
        <v>2</v>
      </c>
      <c r="H8" s="29" t="s">
        <v>1</v>
      </c>
      <c r="I8" s="64">
        <f>I12+I20+I25+I30</f>
        <v>26998290935</v>
      </c>
      <c r="J8" s="27"/>
      <c r="K8" s="70"/>
      <c r="L8" s="285"/>
      <c r="M8" s="286"/>
    </row>
    <row r="9" spans="1:13" s="288" customFormat="1" ht="4.5" customHeight="1">
      <c r="A9" s="28"/>
      <c r="B9" s="7"/>
      <c r="C9" s="29"/>
      <c r="D9" s="32"/>
      <c r="E9" s="30"/>
      <c r="F9" s="33"/>
      <c r="G9" s="29"/>
      <c r="H9" s="29"/>
      <c r="I9" s="34"/>
      <c r="J9" s="27"/>
      <c r="K9" s="15"/>
    </row>
    <row r="10" spans="1:13" s="291" customFormat="1" ht="13.5" customHeight="1">
      <c r="A10" s="35"/>
      <c r="B10" s="29"/>
      <c r="C10" s="29"/>
      <c r="D10" s="36"/>
      <c r="E10" s="30" t="e">
        <f>((D8-#REF!)/#REF!)</f>
        <v>#REF!</v>
      </c>
      <c r="F10" s="37"/>
      <c r="G10" s="29"/>
      <c r="H10" s="29"/>
      <c r="I10" s="38"/>
      <c r="J10" s="39" t="e">
        <f>((I8-#REF!)/#REF!)</f>
        <v>#REF!</v>
      </c>
      <c r="K10" s="16"/>
      <c r="L10" s="289"/>
      <c r="M10" s="290"/>
    </row>
    <row r="11" spans="1:13" s="291" customFormat="1" ht="6" customHeight="1">
      <c r="A11" s="35"/>
      <c r="B11" s="29"/>
      <c r="C11" s="29"/>
      <c r="D11" s="40"/>
      <c r="E11" s="30"/>
      <c r="F11" s="37"/>
      <c r="G11" s="29"/>
      <c r="H11" s="29"/>
      <c r="I11" s="41"/>
      <c r="J11" s="39"/>
      <c r="K11" s="16"/>
    </row>
    <row r="12" spans="1:13" s="291" customFormat="1" ht="15.95" customHeight="1">
      <c r="A12" s="35"/>
      <c r="B12" s="29">
        <v>11</v>
      </c>
      <c r="C12" s="29" t="s">
        <v>45</v>
      </c>
      <c r="D12" s="64">
        <f>+D14</f>
        <v>1805000</v>
      </c>
      <c r="E12" s="30"/>
      <c r="F12" s="37"/>
      <c r="G12" s="29">
        <v>24</v>
      </c>
      <c r="H12" s="29" t="s">
        <v>2</v>
      </c>
      <c r="I12" s="66">
        <f>+I14+I17+I18+I16+I15</f>
        <v>28713792</v>
      </c>
      <c r="J12" s="39"/>
      <c r="K12" s="70"/>
      <c r="L12" s="292"/>
      <c r="M12" s="293"/>
    </row>
    <row r="13" spans="1:13" s="291" customFormat="1" ht="6" customHeight="1">
      <c r="A13" s="35"/>
      <c r="B13" s="29"/>
      <c r="C13" s="29"/>
      <c r="D13" s="40"/>
      <c r="E13" s="30"/>
      <c r="F13" s="37"/>
      <c r="G13" s="8"/>
      <c r="H13" s="8"/>
      <c r="I13" s="9"/>
      <c r="J13" s="39"/>
      <c r="K13" s="16"/>
      <c r="L13" s="294"/>
    </row>
    <row r="14" spans="1:13" s="288" customFormat="1" ht="12.75" customHeight="1">
      <c r="A14" s="35"/>
      <c r="B14" s="7">
        <v>1105</v>
      </c>
      <c r="C14" s="7" t="s">
        <v>3</v>
      </c>
      <c r="D14" s="295">
        <v>1805000</v>
      </c>
      <c r="E14" s="30"/>
      <c r="F14" s="37"/>
      <c r="G14" s="7">
        <v>2401</v>
      </c>
      <c r="H14" s="7" t="s">
        <v>4</v>
      </c>
      <c r="I14" s="278">
        <v>0</v>
      </c>
      <c r="J14" s="27"/>
      <c r="K14" s="71"/>
      <c r="L14" s="296"/>
      <c r="M14" s="297"/>
    </row>
    <row r="15" spans="1:13" s="288" customFormat="1" ht="12.75" customHeight="1">
      <c r="A15" s="35"/>
      <c r="B15" s="7"/>
      <c r="C15" s="7"/>
      <c r="D15" s="6"/>
      <c r="E15" s="30"/>
      <c r="F15" s="37"/>
      <c r="G15" s="7">
        <v>2407</v>
      </c>
      <c r="H15" s="43" t="s">
        <v>88</v>
      </c>
      <c r="I15" s="278">
        <v>0</v>
      </c>
      <c r="J15" s="27"/>
      <c r="K15" s="71"/>
      <c r="M15" s="290"/>
    </row>
    <row r="16" spans="1:13" s="288" customFormat="1" ht="12.75" customHeight="1">
      <c r="A16" s="35"/>
      <c r="B16" s="7"/>
      <c r="C16" s="7"/>
      <c r="D16" s="6"/>
      <c r="E16" s="30"/>
      <c r="F16" s="37"/>
      <c r="G16" s="7">
        <v>2424</v>
      </c>
      <c r="H16" s="7" t="s">
        <v>81</v>
      </c>
      <c r="I16" s="278">
        <v>1245800</v>
      </c>
      <c r="J16" s="27"/>
      <c r="K16" s="71"/>
      <c r="M16" s="298"/>
    </row>
    <row r="17" spans="1:13" s="300" customFormat="1" ht="12.75" customHeight="1">
      <c r="A17" s="55"/>
      <c r="B17" s="29">
        <v>13</v>
      </c>
      <c r="C17" s="29" t="s">
        <v>46</v>
      </c>
      <c r="D17" s="66">
        <f>+D19+D20+D21</f>
        <v>31463305879</v>
      </c>
      <c r="E17" s="30" t="e">
        <f>((D17-#REF!)/#REF!)</f>
        <v>#REF!</v>
      </c>
      <c r="F17" s="65"/>
      <c r="G17" s="7">
        <v>2436</v>
      </c>
      <c r="H17" s="7" t="s">
        <v>56</v>
      </c>
      <c r="I17" s="299">
        <v>0</v>
      </c>
      <c r="J17" s="67" t="e">
        <f>((I12-#REF!)/#REF!)</f>
        <v>#REF!</v>
      </c>
      <c r="K17" s="71"/>
      <c r="M17" s="301"/>
    </row>
    <row r="18" spans="1:13" s="2" customFormat="1" ht="12.75" customHeight="1">
      <c r="A18" s="44"/>
      <c r="B18" s="29"/>
      <c r="C18" s="29"/>
      <c r="D18" s="40"/>
      <c r="E18" s="30"/>
      <c r="F18" s="37"/>
      <c r="G18" s="7">
        <v>2490</v>
      </c>
      <c r="H18" s="7" t="s">
        <v>57</v>
      </c>
      <c r="I18" s="84">
        <v>27467992</v>
      </c>
      <c r="J18" s="27"/>
      <c r="K18" s="71"/>
      <c r="M18" s="302"/>
    </row>
    <row r="19" spans="1:13" s="2" customFormat="1" ht="14.25" customHeight="1">
      <c r="A19" s="44"/>
      <c r="B19" s="7">
        <v>1311</v>
      </c>
      <c r="C19" s="7" t="s">
        <v>5</v>
      </c>
      <c r="D19" s="295">
        <v>56054464584</v>
      </c>
      <c r="E19" s="30" t="e">
        <f>((D19-#REF!)/#REF!)</f>
        <v>#REF!</v>
      </c>
      <c r="F19" s="31"/>
      <c r="G19" s="7">
        <v>2460</v>
      </c>
      <c r="H19" s="7" t="s">
        <v>6</v>
      </c>
      <c r="I19" s="9">
        <f>+'[2]CGN001-2005'!H1012</f>
        <v>0</v>
      </c>
      <c r="J19" s="39" t="e">
        <f>((I14-#REF!)/#REF!)</f>
        <v>#REF!</v>
      </c>
      <c r="K19" s="17"/>
    </row>
    <row r="20" spans="1:13" s="2" customFormat="1" ht="14.25" customHeight="1">
      <c r="A20" s="28"/>
      <c r="B20" s="7">
        <v>1384</v>
      </c>
      <c r="C20" s="7" t="s">
        <v>78</v>
      </c>
      <c r="D20" s="295">
        <v>203093915</v>
      </c>
      <c r="E20" s="30" t="e">
        <f>((D20-#REF!)/#REF!)</f>
        <v>#REF!</v>
      </c>
      <c r="F20" s="31"/>
      <c r="G20" s="29">
        <v>25</v>
      </c>
      <c r="H20" s="29" t="s">
        <v>7</v>
      </c>
      <c r="I20" s="66">
        <f>+I21+I22</f>
        <v>2744775797</v>
      </c>
      <c r="J20" s="39" t="e">
        <f>((I17-#REF!)/#REF!)</f>
        <v>#REF!</v>
      </c>
      <c r="K20" s="70"/>
      <c r="M20" s="303"/>
    </row>
    <row r="21" spans="1:13" s="2" customFormat="1" ht="15" customHeight="1">
      <c r="A21" s="44"/>
      <c r="B21" s="7">
        <v>1386</v>
      </c>
      <c r="C21" s="8" t="s">
        <v>47</v>
      </c>
      <c r="D21" s="295">
        <v>-24794252620</v>
      </c>
      <c r="E21" s="30"/>
      <c r="F21" s="31"/>
      <c r="G21" s="7">
        <v>2511</v>
      </c>
      <c r="H21" s="8" t="s">
        <v>58</v>
      </c>
      <c r="I21" s="304">
        <v>2273165069</v>
      </c>
      <c r="J21" s="39" t="e">
        <f>((I18-#REF!)/#REF!)</f>
        <v>#REF!</v>
      </c>
      <c r="K21" s="71"/>
      <c r="L21" s="305"/>
      <c r="M21" s="19"/>
    </row>
    <row r="22" spans="1:13" s="2" customFormat="1" ht="12.75" customHeight="1">
      <c r="A22" s="44"/>
      <c r="B22" s="7"/>
      <c r="C22" s="8"/>
      <c r="D22" s="6"/>
      <c r="E22" s="30"/>
      <c r="F22" s="37"/>
      <c r="G22" s="7">
        <v>2512</v>
      </c>
      <c r="H22" s="8" t="s">
        <v>59</v>
      </c>
      <c r="I22" s="295">
        <v>471610728</v>
      </c>
      <c r="J22" s="39"/>
      <c r="K22" s="71"/>
      <c r="L22" s="302"/>
    </row>
    <row r="23" spans="1:13" s="2" customFormat="1" ht="24" customHeight="1">
      <c r="A23" s="44"/>
      <c r="B23" s="29">
        <v>16</v>
      </c>
      <c r="C23" s="29" t="s">
        <v>48</v>
      </c>
      <c r="D23" s="66">
        <f>+D25+D26+D28+D29+D30+D31+D32+D33</f>
        <v>1853297850</v>
      </c>
      <c r="E23" s="30" t="e">
        <f>((D23-#REF!)/#REF!)</f>
        <v>#REF!</v>
      </c>
      <c r="F23" s="31"/>
      <c r="G23" s="7"/>
      <c r="H23" s="7"/>
      <c r="I23" s="9"/>
      <c r="J23" s="39" t="e">
        <f>((#REF!-#REF!)/#REF!)</f>
        <v>#REF!</v>
      </c>
      <c r="K23" s="17"/>
      <c r="L23" s="19"/>
      <c r="M23" s="5"/>
    </row>
    <row r="24" spans="1:13" s="2" customFormat="1" ht="15" customHeight="1">
      <c r="A24" s="44"/>
      <c r="B24" s="29"/>
      <c r="C24" s="29"/>
      <c r="D24" s="40"/>
      <c r="E24" s="30"/>
      <c r="F24" s="37"/>
      <c r="G24" s="8"/>
      <c r="H24" s="8"/>
      <c r="I24" s="9"/>
      <c r="J24" s="27"/>
      <c r="K24" s="17"/>
      <c r="M24" s="19"/>
    </row>
    <row r="25" spans="1:13" s="2" customFormat="1" ht="15.95" customHeight="1">
      <c r="A25" s="44"/>
      <c r="B25" s="7">
        <v>1650</v>
      </c>
      <c r="C25" s="8" t="s">
        <v>49</v>
      </c>
      <c r="D25" s="299">
        <v>976132814</v>
      </c>
      <c r="E25" s="30" t="e">
        <f>((D25-#REF!)/#REF!)</f>
        <v>#REF!</v>
      </c>
      <c r="F25" s="31"/>
      <c r="G25" s="29">
        <v>27</v>
      </c>
      <c r="H25" s="29" t="s">
        <v>8</v>
      </c>
      <c r="I25" s="66">
        <f>SUM(I27:I28)</f>
        <v>24224801346</v>
      </c>
      <c r="J25" s="49"/>
      <c r="K25" s="70"/>
      <c r="M25" s="19"/>
    </row>
    <row r="26" spans="1:13" s="2" customFormat="1" ht="15">
      <c r="A26" s="44"/>
      <c r="B26" s="7">
        <v>1655</v>
      </c>
      <c r="C26" s="7" t="s">
        <v>12</v>
      </c>
      <c r="D26" s="304">
        <v>231251964</v>
      </c>
      <c r="E26" s="30"/>
      <c r="F26" s="31"/>
      <c r="G26" s="29"/>
      <c r="H26" s="29"/>
      <c r="I26" s="41"/>
      <c r="J26" s="39" t="e">
        <f>((I20-#REF!)/#REF!)</f>
        <v>#REF!</v>
      </c>
      <c r="K26" s="17"/>
      <c r="M26" s="5"/>
    </row>
    <row r="27" spans="1:13" s="2" customFormat="1" ht="15">
      <c r="A27" s="44"/>
      <c r="B27" s="7">
        <v>1660</v>
      </c>
      <c r="C27" s="7" t="s">
        <v>14</v>
      </c>
      <c r="D27" s="6">
        <v>0</v>
      </c>
      <c r="E27" s="30"/>
      <c r="F27" s="37"/>
      <c r="G27" s="7">
        <v>2701</v>
      </c>
      <c r="H27" s="7" t="s">
        <v>60</v>
      </c>
      <c r="I27" s="306">
        <v>24224801346</v>
      </c>
      <c r="J27" s="39"/>
      <c r="K27" s="71"/>
      <c r="L27" s="307"/>
      <c r="M27" s="19"/>
    </row>
    <row r="28" spans="1:13" s="2" customFormat="1" ht="15">
      <c r="A28" s="44"/>
      <c r="B28" s="7">
        <v>1665</v>
      </c>
      <c r="C28" s="7" t="s">
        <v>15</v>
      </c>
      <c r="D28" s="299">
        <v>354622926</v>
      </c>
      <c r="E28" s="30"/>
      <c r="F28" s="31"/>
      <c r="G28" s="7">
        <v>2715</v>
      </c>
      <c r="H28" s="7" t="s">
        <v>9</v>
      </c>
      <c r="I28" s="9">
        <f>ROUND(('[2]CGN001-2005'!H1056),-3)/1000</f>
        <v>0</v>
      </c>
      <c r="J28" s="39"/>
      <c r="K28" s="17"/>
      <c r="L28" s="19"/>
      <c r="M28" s="303"/>
    </row>
    <row r="29" spans="1:13" s="2" customFormat="1" ht="15">
      <c r="A29" s="44"/>
      <c r="B29" s="7">
        <v>1670</v>
      </c>
      <c r="C29" s="7" t="s">
        <v>16</v>
      </c>
      <c r="D29" s="299">
        <v>2597873822</v>
      </c>
      <c r="E29" s="30"/>
      <c r="F29" s="73"/>
      <c r="G29" s="45"/>
      <c r="H29" s="45"/>
      <c r="I29" s="46"/>
      <c r="J29" s="39"/>
      <c r="K29" s="17"/>
    </row>
    <row r="30" spans="1:13" s="2" customFormat="1" ht="13.5" customHeight="1">
      <c r="A30" s="44"/>
      <c r="B30" s="7">
        <v>1675</v>
      </c>
      <c r="C30" s="7" t="s">
        <v>17</v>
      </c>
      <c r="D30" s="299">
        <v>258247290</v>
      </c>
      <c r="E30" s="30"/>
      <c r="F30" s="31"/>
      <c r="G30" s="29"/>
      <c r="H30" s="29"/>
      <c r="I30" s="41"/>
      <c r="J30" s="39"/>
      <c r="K30" s="17"/>
      <c r="M30" s="19"/>
    </row>
    <row r="31" spans="1:13" s="2" customFormat="1" ht="15.95" customHeight="1">
      <c r="A31" s="44"/>
      <c r="B31" s="7">
        <v>1680</v>
      </c>
      <c r="C31" s="7" t="s">
        <v>18</v>
      </c>
      <c r="D31" s="6">
        <v>0</v>
      </c>
      <c r="E31" s="30" t="e">
        <f>((#REF!-#REF!)/#REF!)</f>
        <v>#REF!</v>
      </c>
      <c r="F31" s="37"/>
      <c r="G31" s="8"/>
      <c r="H31" s="8"/>
      <c r="I31" s="9"/>
      <c r="J31" s="27"/>
      <c r="K31" s="18"/>
      <c r="M31" s="5"/>
    </row>
    <row r="32" spans="1:13" s="300" customFormat="1" ht="12.75" customHeight="1">
      <c r="A32" s="44"/>
      <c r="B32" s="7">
        <v>1685</v>
      </c>
      <c r="C32" s="7" t="s">
        <v>19</v>
      </c>
      <c r="D32" s="299">
        <v>-2115882468</v>
      </c>
      <c r="E32" s="30"/>
      <c r="F32" s="47"/>
      <c r="G32" s="7"/>
      <c r="H32" s="7"/>
      <c r="I32" s="9"/>
      <c r="J32" s="39" t="e">
        <f>((I23-#REF!)/#REF!)</f>
        <v>#REF!</v>
      </c>
      <c r="K32" s="18"/>
      <c r="M32" s="308"/>
    </row>
    <row r="33" spans="1:13" s="300" customFormat="1" ht="12.75" customHeight="1">
      <c r="A33" s="44"/>
      <c r="B33" s="7">
        <v>1695</v>
      </c>
      <c r="C33" s="7" t="s">
        <v>102</v>
      </c>
      <c r="D33" s="299">
        <v>-448948498</v>
      </c>
      <c r="E33" s="30"/>
      <c r="F33" s="47"/>
      <c r="G33" s="7"/>
      <c r="H33" s="7"/>
      <c r="I33" s="9"/>
      <c r="J33" s="39"/>
      <c r="K33" s="18"/>
      <c r="M33" s="308"/>
    </row>
    <row r="34" spans="1:13" s="300" customFormat="1" ht="13.5" customHeight="1">
      <c r="A34" s="44"/>
      <c r="B34" s="45"/>
      <c r="C34" s="45"/>
      <c r="D34" s="48"/>
      <c r="E34" s="30" t="e">
        <f>((#REF!-#REF!)/#REF!)</f>
        <v>#REF!</v>
      </c>
      <c r="F34" s="37"/>
      <c r="G34" s="45"/>
      <c r="H34" s="45"/>
      <c r="I34" s="46"/>
      <c r="J34" s="27"/>
      <c r="K34" s="17"/>
      <c r="M34" s="309"/>
    </row>
    <row r="35" spans="1:13" s="2" customFormat="1" ht="13.5" customHeight="1" thickBot="1">
      <c r="A35" s="44"/>
      <c r="B35" s="29">
        <v>19</v>
      </c>
      <c r="C35" s="29" t="s">
        <v>21</v>
      </c>
      <c r="D35" s="66">
        <f>+D37+D38+D39+D40+D42+D43+D44+D45</f>
        <v>259759502614</v>
      </c>
      <c r="E35" s="30"/>
      <c r="F35" s="31"/>
      <c r="G35" s="29"/>
      <c r="H35" s="29" t="s">
        <v>10</v>
      </c>
      <c r="I35" s="50">
        <f>+I8</f>
        <v>26998290935</v>
      </c>
      <c r="J35" s="39" t="e">
        <f>((I25-#REF!)/#REF!)</f>
        <v>#REF!</v>
      </c>
      <c r="K35" s="70"/>
      <c r="L35" s="5"/>
      <c r="M35" s="5"/>
    </row>
    <row r="36" spans="1:13" s="2" customFormat="1" ht="13.5" customHeight="1" thickTop="1">
      <c r="A36" s="44"/>
      <c r="B36" s="29"/>
      <c r="C36" s="29"/>
      <c r="D36" s="40"/>
      <c r="E36" s="30" t="e">
        <f>((#REF!-#REF!)/#REF!)</f>
        <v>#REF!</v>
      </c>
      <c r="F36" s="51"/>
      <c r="G36" s="8"/>
      <c r="H36" s="8"/>
      <c r="I36" s="9"/>
      <c r="J36" s="27"/>
      <c r="K36" s="17"/>
      <c r="L36" s="19"/>
      <c r="M36" s="19"/>
    </row>
    <row r="37" spans="1:13" s="2" customFormat="1" ht="12" customHeight="1">
      <c r="A37" s="44"/>
      <c r="B37" s="7">
        <v>1902</v>
      </c>
      <c r="C37" s="7" t="s">
        <v>79</v>
      </c>
      <c r="D37" s="299">
        <v>58745356</v>
      </c>
      <c r="E37" s="30"/>
      <c r="F37" s="31"/>
      <c r="G37" s="29">
        <v>3</v>
      </c>
      <c r="H37" s="29" t="s">
        <v>11</v>
      </c>
      <c r="I37" s="68">
        <f>+I38+I39+I45+I41+I46</f>
        <v>266079620408.38</v>
      </c>
      <c r="J37" s="39" t="e">
        <f>((I27-#REF!)/#REF!)</f>
        <v>#REF!</v>
      </c>
      <c r="K37" s="70"/>
      <c r="L37" s="5"/>
      <c r="M37" s="303"/>
    </row>
    <row r="38" spans="1:13" s="2" customFormat="1" ht="12" customHeight="1">
      <c r="A38" s="44"/>
      <c r="B38" s="7">
        <v>1905</v>
      </c>
      <c r="C38" s="7" t="s">
        <v>50</v>
      </c>
      <c r="D38" s="304">
        <v>6905142</v>
      </c>
      <c r="E38" s="30" t="e">
        <f>((#REF!-#REF!)/#REF!)</f>
        <v>#REF!</v>
      </c>
      <c r="F38" s="31"/>
      <c r="G38" s="7">
        <v>3105</v>
      </c>
      <c r="H38" s="7" t="s">
        <v>13</v>
      </c>
      <c r="I38" s="84">
        <v>117763101748</v>
      </c>
      <c r="J38" s="27"/>
      <c r="K38" s="71"/>
      <c r="L38" s="19"/>
      <c r="M38" s="19"/>
    </row>
    <row r="39" spans="1:13" s="2" customFormat="1" ht="13.5" customHeight="1">
      <c r="A39" s="44"/>
      <c r="B39" s="7">
        <v>1906</v>
      </c>
      <c r="C39" s="7" t="s">
        <v>51</v>
      </c>
      <c r="D39" s="295">
        <v>1770624399</v>
      </c>
      <c r="E39" s="30"/>
      <c r="F39" s="31"/>
      <c r="G39" s="52">
        <v>3109</v>
      </c>
      <c r="H39" s="52" t="s">
        <v>90</v>
      </c>
      <c r="I39" s="304">
        <v>143941804211</v>
      </c>
      <c r="J39" s="27"/>
      <c r="K39" s="71"/>
      <c r="L39" s="5"/>
    </row>
    <row r="40" spans="1:13" s="2" customFormat="1" ht="13.5" customHeight="1">
      <c r="A40" s="44"/>
      <c r="B40" s="7">
        <v>1908</v>
      </c>
      <c r="C40" s="7" t="s">
        <v>52</v>
      </c>
      <c r="D40" s="299">
        <v>133873383184</v>
      </c>
      <c r="E40" s="30" t="e">
        <f>((#REF!-#REF!)/#REF!)</f>
        <v>#REF!</v>
      </c>
      <c r="F40" s="31"/>
      <c r="G40" s="43">
        <v>3110</v>
      </c>
      <c r="H40" s="22" t="s">
        <v>103</v>
      </c>
      <c r="I40" s="264">
        <f>+I45</f>
        <v>4374714449.3800106</v>
      </c>
      <c r="J40" s="22"/>
      <c r="K40" s="277"/>
      <c r="L40" s="19"/>
      <c r="M40" s="5"/>
    </row>
    <row r="41" spans="1:13" s="2" customFormat="1" ht="12.75" hidden="1" customHeight="1">
      <c r="A41" s="44"/>
      <c r="B41" s="7">
        <v>1975</v>
      </c>
      <c r="C41" s="7" t="s">
        <v>22</v>
      </c>
      <c r="D41" s="53">
        <v>0</v>
      </c>
      <c r="E41" s="30" t="e">
        <f>((#REF!-#REF!)/#REF!)</f>
        <v>#REF!</v>
      </c>
      <c r="F41" s="51"/>
      <c r="G41" s="7"/>
      <c r="H41" s="7"/>
      <c r="I41" s="9"/>
      <c r="J41" s="27"/>
      <c r="K41" s="17"/>
    </row>
    <row r="42" spans="1:13" s="2" customFormat="1" ht="13.5" customHeight="1">
      <c r="A42" s="44"/>
      <c r="B42" s="7">
        <v>1926</v>
      </c>
      <c r="C42" s="7" t="s">
        <v>53</v>
      </c>
      <c r="D42" s="299">
        <v>121972401346</v>
      </c>
      <c r="E42" s="30" t="e">
        <f>((D26-#REF!)/#REF!)</f>
        <v>#REF!</v>
      </c>
      <c r="F42" s="31"/>
      <c r="G42" s="7"/>
      <c r="H42" s="7"/>
      <c r="I42" s="54"/>
      <c r="J42" s="39" t="e">
        <f>((I30-#REF!)/#REF!)</f>
        <v>#REF!</v>
      </c>
      <c r="K42" s="71"/>
    </row>
    <row r="43" spans="1:13" s="2" customFormat="1" ht="13.5" customHeight="1">
      <c r="A43" s="44"/>
      <c r="B43" s="7">
        <v>1970</v>
      </c>
      <c r="C43" s="7" t="s">
        <v>54</v>
      </c>
      <c r="D43" s="299">
        <v>4267056269</v>
      </c>
      <c r="E43" s="30" t="e">
        <f>((D27-#REF!)/#REF!)</f>
        <v>#REF!</v>
      </c>
      <c r="F43" s="31"/>
      <c r="G43" s="8"/>
      <c r="H43" s="8"/>
      <c r="I43" s="9"/>
      <c r="J43" s="22"/>
      <c r="K43" s="17"/>
    </row>
    <row r="44" spans="1:13" s="2" customFormat="1" ht="13.5" customHeight="1">
      <c r="A44" s="44"/>
      <c r="B44" s="7">
        <v>1975</v>
      </c>
      <c r="C44" s="8" t="s">
        <v>55</v>
      </c>
      <c r="D44" s="304">
        <v>-2049484190</v>
      </c>
      <c r="E44" s="30" t="e">
        <f>((D28-#REF!)/#REF!)</f>
        <v>#REF!</v>
      </c>
      <c r="F44" s="31"/>
      <c r="G44" s="8"/>
      <c r="H44" s="8"/>
      <c r="I44" s="9"/>
      <c r="J44" s="39" t="e">
        <f>((#REF!-#REF!)/#REF!)</f>
        <v>#REF!</v>
      </c>
      <c r="K44" s="17"/>
    </row>
    <row r="45" spans="1:13" s="300" customFormat="1" ht="13.5" customHeight="1">
      <c r="A45" s="55"/>
      <c r="B45" s="74" t="s">
        <v>95</v>
      </c>
      <c r="C45" s="8" t="s">
        <v>96</v>
      </c>
      <c r="D45" s="264">
        <v>-140128892</v>
      </c>
      <c r="E45" s="30" t="e">
        <f>((D29-#REF!)/#REF!)</f>
        <v>#REF!</v>
      </c>
      <c r="F45" s="37"/>
      <c r="G45" s="45"/>
      <c r="H45" s="45" t="s">
        <v>140</v>
      </c>
      <c r="I45" s="68">
        <f>+ER!H68</f>
        <v>4374714449.3800106</v>
      </c>
      <c r="J45" s="27"/>
      <c r="K45" s="75"/>
      <c r="L45" s="309"/>
      <c r="M45" s="309"/>
    </row>
    <row r="46" spans="1:13" s="2" customFormat="1" ht="12" customHeight="1">
      <c r="A46" s="44"/>
      <c r="B46" s="8"/>
      <c r="C46" s="8"/>
      <c r="D46" s="56"/>
      <c r="E46" s="30" t="e">
        <f>((D30-#REF!)/#REF!)</f>
        <v>#REF!</v>
      </c>
      <c r="F46" s="37"/>
      <c r="G46" s="7"/>
      <c r="H46" s="7"/>
      <c r="I46" s="9"/>
      <c r="J46" s="27"/>
      <c r="K46" s="17"/>
      <c r="L46" s="19"/>
    </row>
    <row r="47" spans="1:13" s="2" customFormat="1" ht="12" customHeight="1">
      <c r="A47" s="44"/>
      <c r="B47" s="8"/>
      <c r="C47" s="8"/>
      <c r="D47" s="42"/>
      <c r="E47" s="30" t="e">
        <f>((D31-#REF!)/#REF!)</f>
        <v>#REF!</v>
      </c>
      <c r="F47" s="37"/>
      <c r="G47" s="8"/>
      <c r="H47" s="8"/>
      <c r="I47" s="9"/>
      <c r="J47" s="22"/>
      <c r="K47" s="17"/>
    </row>
    <row r="48" spans="1:13" s="2" customFormat="1" ht="12" customHeight="1" thickBot="1">
      <c r="A48" s="44"/>
      <c r="B48" s="29" t="s">
        <v>61</v>
      </c>
      <c r="C48" s="29"/>
      <c r="D48" s="42">
        <f>+D8</f>
        <v>293077911343</v>
      </c>
      <c r="E48" s="30" t="e">
        <f>((D32-#REF!)/#REF!)</f>
        <v>#REF!</v>
      </c>
      <c r="F48" s="31"/>
      <c r="G48" s="8"/>
      <c r="H48" s="29" t="s">
        <v>20</v>
      </c>
      <c r="I48" s="50">
        <f>+I37</f>
        <v>266079620408.38</v>
      </c>
      <c r="J48" s="39" t="e">
        <f>((#REF!-#REF!)/#REF!)</f>
        <v>#REF!</v>
      </c>
      <c r="K48" s="70"/>
      <c r="L48" s="5"/>
      <c r="M48" s="5"/>
    </row>
    <row r="49" spans="1:15" s="2" customFormat="1" ht="12" customHeight="1" thickTop="1">
      <c r="A49" s="44"/>
      <c r="B49" s="8"/>
      <c r="C49" s="8"/>
      <c r="D49" s="56"/>
      <c r="E49" s="30"/>
      <c r="F49" s="37"/>
      <c r="G49" s="8"/>
      <c r="H49" s="8"/>
      <c r="I49" s="9"/>
      <c r="J49" s="39" t="e">
        <f>((I39-#REF!)/#REF!)</f>
        <v>#REF!</v>
      </c>
      <c r="K49" s="17"/>
      <c r="L49" s="19"/>
      <c r="N49" s="305"/>
    </row>
    <row r="50" spans="1:15" s="2" customFormat="1" ht="12" customHeight="1">
      <c r="A50" s="44"/>
      <c r="B50" s="8"/>
      <c r="C50" s="56"/>
      <c r="D50" s="56"/>
      <c r="E50" s="30"/>
      <c r="F50" s="37"/>
      <c r="G50" s="8"/>
      <c r="H50" s="8"/>
      <c r="I50" s="9"/>
      <c r="J50" s="39"/>
      <c r="K50" s="17"/>
    </row>
    <row r="51" spans="1:15" s="2" customFormat="1" ht="12.75" customHeight="1" thickBot="1">
      <c r="A51" s="44"/>
      <c r="B51" s="8"/>
      <c r="C51" s="56"/>
      <c r="D51" s="56"/>
      <c r="E51" s="30">
        <v>1</v>
      </c>
      <c r="F51" s="37"/>
      <c r="G51" s="8"/>
      <c r="H51" s="29" t="s">
        <v>23</v>
      </c>
      <c r="I51" s="50">
        <f>+I48+I35</f>
        <v>293077911343.38</v>
      </c>
      <c r="J51" s="39" t="e">
        <f>((I46-#REF!)/#REF!)</f>
        <v>#REF!</v>
      </c>
      <c r="K51" s="70"/>
      <c r="L51" s="5"/>
    </row>
    <row r="52" spans="1:15" s="2" customFormat="1" ht="12.75" customHeight="1" thickTop="1">
      <c r="A52" s="44"/>
      <c r="B52" s="8"/>
      <c r="C52" s="8"/>
      <c r="D52" s="56"/>
      <c r="E52" s="30" t="e">
        <f>((D41-#REF!)/#REF!)</f>
        <v>#REF!</v>
      </c>
      <c r="F52" s="37"/>
      <c r="G52" s="8"/>
      <c r="H52" s="45"/>
      <c r="I52" s="46"/>
      <c r="J52" s="39" t="e">
        <f>((I48-#REF!)/#REF!)</f>
        <v>#REF!</v>
      </c>
      <c r="K52" s="17"/>
      <c r="L52" s="19"/>
    </row>
    <row r="53" spans="1:15" s="2" customFormat="1" ht="12.75" customHeight="1">
      <c r="A53" s="44"/>
      <c r="B53" s="8"/>
      <c r="C53" s="8"/>
      <c r="D53" s="56"/>
      <c r="E53" s="30" t="e">
        <f>((D42-#REF!)/#REF!)</f>
        <v>#REF!</v>
      </c>
      <c r="F53" s="37"/>
      <c r="G53" s="45"/>
      <c r="H53" s="45"/>
      <c r="I53" s="46"/>
      <c r="J53" s="27"/>
      <c r="K53" s="17"/>
    </row>
    <row r="54" spans="1:15" s="2" customFormat="1" ht="12.75" customHeight="1">
      <c r="A54" s="44"/>
      <c r="B54" s="29">
        <v>8</v>
      </c>
      <c r="C54" s="29" t="s">
        <v>24</v>
      </c>
      <c r="D54" s="57">
        <f>+D55+D56+D61+D62</f>
        <v>0</v>
      </c>
      <c r="E54" s="30" t="e">
        <f>((D54-#REF!)/#REF!)</f>
        <v>#REF!</v>
      </c>
      <c r="F54" s="37"/>
      <c r="G54" s="29">
        <v>9</v>
      </c>
      <c r="H54" s="29" t="s">
        <v>25</v>
      </c>
      <c r="I54" s="57">
        <f>+I56+I57+I58-I60</f>
        <v>0</v>
      </c>
      <c r="J54" s="27"/>
      <c r="K54" s="76"/>
    </row>
    <row r="55" spans="1:15" s="2" customFormat="1" ht="15.95" customHeight="1">
      <c r="A55" s="44"/>
      <c r="B55" s="7">
        <v>81</v>
      </c>
      <c r="C55" s="7" t="s">
        <v>26</v>
      </c>
      <c r="D55" s="304">
        <v>17647040028</v>
      </c>
      <c r="E55" s="58" t="e">
        <f>((D55-#REF!)/#REF!)</f>
        <v>#REF!</v>
      </c>
      <c r="F55" s="31"/>
      <c r="G55" s="29">
        <v>91</v>
      </c>
      <c r="H55" s="29" t="s">
        <v>74</v>
      </c>
      <c r="I55" s="68">
        <f>+I56+I57</f>
        <v>135985323032</v>
      </c>
      <c r="J55" s="59" t="e">
        <f>((I51-#REF!)/#REF!)</f>
        <v>#REF!</v>
      </c>
      <c r="K55" s="70"/>
      <c r="L55" s="5"/>
    </row>
    <row r="56" spans="1:15" s="2" customFormat="1" ht="15.95" customHeight="1">
      <c r="A56" s="44"/>
      <c r="B56" s="7">
        <v>83</v>
      </c>
      <c r="C56" s="7" t="s">
        <v>27</v>
      </c>
      <c r="D56" s="304">
        <v>566297019</v>
      </c>
      <c r="E56" s="30" t="e">
        <f>((D56-#REF!)/#REF!)</f>
        <v>#REF!</v>
      </c>
      <c r="F56" s="31"/>
      <c r="G56" s="7">
        <v>9120</v>
      </c>
      <c r="H56" s="8" t="s">
        <v>75</v>
      </c>
      <c r="I56" s="264">
        <v>120028151139</v>
      </c>
      <c r="J56" s="39" t="e">
        <f>((#REF!-#REF!)/#REF!)</f>
        <v>#REF!</v>
      </c>
      <c r="K56" s="71"/>
      <c r="L56" s="310"/>
      <c r="O56" s="305"/>
    </row>
    <row r="57" spans="1:15" s="2" customFormat="1" ht="15.95" customHeight="1">
      <c r="A57" s="44"/>
      <c r="B57" s="7"/>
      <c r="C57" s="7"/>
      <c r="D57" s="61"/>
      <c r="E57" s="30"/>
      <c r="F57" s="37"/>
      <c r="G57" s="7">
        <v>9190</v>
      </c>
      <c r="H57" s="8" t="s">
        <v>76</v>
      </c>
      <c r="I57" s="311">
        <v>15957171893</v>
      </c>
      <c r="J57" s="39"/>
      <c r="K57" s="71"/>
      <c r="L57" s="302"/>
      <c r="O57" s="305"/>
    </row>
    <row r="58" spans="1:15" s="2" customFormat="1" ht="13.5" customHeight="1">
      <c r="A58" s="44"/>
      <c r="B58" s="8"/>
      <c r="C58" s="8"/>
      <c r="D58" s="9"/>
      <c r="E58" s="30" t="e">
        <f>((D60-#REF!)/#REF!)</f>
        <v>#REF!</v>
      </c>
      <c r="F58" s="37"/>
      <c r="G58" s="43">
        <v>93</v>
      </c>
      <c r="H58" s="22" t="s">
        <v>87</v>
      </c>
      <c r="I58" s="311">
        <v>381803212</v>
      </c>
      <c r="J58" s="39" t="e">
        <f>((I54-#REF!)/#REF!)</f>
        <v>#REF!</v>
      </c>
      <c r="K58" s="71"/>
      <c r="L58" s="19"/>
      <c r="N58" s="305"/>
    </row>
    <row r="59" spans="1:15" s="2" customFormat="1" ht="13.5" customHeight="1">
      <c r="A59" s="44"/>
      <c r="B59" s="22"/>
      <c r="C59" s="22"/>
      <c r="D59" s="22"/>
      <c r="E59" s="8"/>
      <c r="F59" s="45"/>
      <c r="G59" s="22"/>
      <c r="H59" s="22"/>
      <c r="I59" s="62"/>
      <c r="J59" s="39" t="e">
        <f>((I55-#REF!)/#REF!)</f>
        <v>#REF!</v>
      </c>
      <c r="K59" s="17"/>
    </row>
    <row r="60" spans="1:15" s="2" customFormat="1" ht="13.5" customHeight="1">
      <c r="A60" s="44"/>
      <c r="B60" s="29">
        <v>89</v>
      </c>
      <c r="C60" s="29" t="s">
        <v>29</v>
      </c>
      <c r="D60" s="41">
        <f>SUM(D61:D62)</f>
        <v>-18213337047</v>
      </c>
      <c r="E60" s="45"/>
      <c r="F60" s="63"/>
      <c r="G60" s="29">
        <v>99</v>
      </c>
      <c r="H60" s="29" t="s">
        <v>28</v>
      </c>
      <c r="I60" s="38">
        <f>-I61-I62</f>
        <v>136367126244</v>
      </c>
      <c r="J60" s="39" t="e">
        <f>((I60-#REF!)/#REF!)</f>
        <v>#REF!</v>
      </c>
      <c r="K60" s="71"/>
      <c r="L60" s="5"/>
    </row>
    <row r="61" spans="1:15" s="2" customFormat="1" ht="13.5" customHeight="1">
      <c r="A61" s="44"/>
      <c r="B61" s="7">
        <v>8905</v>
      </c>
      <c r="C61" s="8" t="s">
        <v>72</v>
      </c>
      <c r="D61" s="60">
        <v>-17647040028</v>
      </c>
      <c r="E61" s="8"/>
      <c r="F61" s="31"/>
      <c r="G61" s="7">
        <v>9905</v>
      </c>
      <c r="H61" s="8" t="s">
        <v>30</v>
      </c>
      <c r="I61" s="264">
        <v>-135985323032</v>
      </c>
      <c r="J61" s="39" t="e">
        <f>((I61-#REF!)/#REF!)</f>
        <v>#REF!</v>
      </c>
      <c r="K61" s="71"/>
      <c r="L61" s="302"/>
    </row>
    <row r="62" spans="1:15" ht="15.75" thickBot="1">
      <c r="A62" s="238"/>
      <c r="B62" s="239">
        <v>8915</v>
      </c>
      <c r="C62" s="240" t="s">
        <v>73</v>
      </c>
      <c r="D62" s="312">
        <v>-566297019</v>
      </c>
      <c r="E62" s="241"/>
      <c r="F62" s="242"/>
      <c r="G62" s="239">
        <v>9915</v>
      </c>
      <c r="H62" s="240" t="s">
        <v>87</v>
      </c>
      <c r="I62" s="313">
        <v>-381803212</v>
      </c>
      <c r="J62" s="243"/>
      <c r="K62" s="244"/>
      <c r="L62" s="314"/>
    </row>
    <row r="63" spans="1:15" s="325" customFormat="1" ht="27.75" customHeight="1">
      <c r="A63" s="316"/>
      <c r="B63" s="317"/>
      <c r="C63" s="318"/>
      <c r="D63" s="319"/>
      <c r="E63" s="320"/>
      <c r="F63" s="321"/>
      <c r="G63" s="322"/>
      <c r="H63" s="322"/>
      <c r="I63" s="323"/>
      <c r="J63" s="321"/>
      <c r="K63" s="324"/>
      <c r="L63" s="325" t="s">
        <v>101</v>
      </c>
    </row>
    <row r="64" spans="1:15" s="333" customFormat="1" ht="27.75" customHeight="1">
      <c r="A64" s="326"/>
      <c r="B64" s="327"/>
      <c r="C64" s="328"/>
      <c r="D64" s="328"/>
      <c r="E64" s="329"/>
      <c r="F64" s="330"/>
      <c r="G64" s="330"/>
      <c r="H64" s="330"/>
      <c r="I64" s="331"/>
      <c r="J64" s="330"/>
      <c r="K64" s="332"/>
    </row>
    <row r="65" spans="1:15" s="333" customFormat="1" ht="20.100000000000001" customHeight="1">
      <c r="A65" s="388" t="s">
        <v>99</v>
      </c>
      <c r="B65" s="389"/>
      <c r="C65" s="389"/>
      <c r="D65" s="389"/>
      <c r="E65" s="329"/>
      <c r="F65" s="330"/>
      <c r="G65" s="330"/>
      <c r="H65" s="389" t="s">
        <v>94</v>
      </c>
      <c r="I65" s="389"/>
      <c r="J65" s="3"/>
      <c r="K65" s="4"/>
      <c r="L65" s="3"/>
      <c r="M65" s="3"/>
      <c r="N65" s="3"/>
      <c r="O65" s="330"/>
    </row>
    <row r="66" spans="1:15" s="333" customFormat="1" ht="12.75" customHeight="1">
      <c r="A66" s="373" t="s">
        <v>100</v>
      </c>
      <c r="B66" s="374"/>
      <c r="C66" s="374"/>
      <c r="D66" s="374"/>
      <c r="E66" s="334"/>
      <c r="F66" s="330"/>
      <c r="G66" s="330"/>
      <c r="H66" s="375" t="s">
        <v>85</v>
      </c>
      <c r="I66" s="375"/>
      <c r="J66" s="330"/>
      <c r="K66" s="332"/>
    </row>
    <row r="67" spans="1:15" s="333" customFormat="1" ht="12.75" customHeight="1">
      <c r="A67" s="373"/>
      <c r="B67" s="374"/>
      <c r="C67" s="374"/>
      <c r="D67" s="374"/>
      <c r="E67" s="335"/>
      <c r="F67" s="330"/>
      <c r="G67" s="330"/>
      <c r="H67" s="375" t="s">
        <v>84</v>
      </c>
      <c r="I67" s="375"/>
      <c r="J67" s="330"/>
      <c r="K67" s="332"/>
    </row>
    <row r="68" spans="1:15" s="325" customFormat="1" ht="15" customHeight="1">
      <c r="A68" s="336"/>
      <c r="B68" s="337"/>
      <c r="C68" s="338"/>
      <c r="D68" s="339"/>
      <c r="E68" s="340"/>
      <c r="F68" s="339"/>
      <c r="G68" s="339"/>
      <c r="H68" s="375"/>
      <c r="I68" s="375"/>
      <c r="J68" s="339"/>
      <c r="K68" s="341"/>
    </row>
    <row r="69" spans="1:15" s="333" customFormat="1" ht="8.25" customHeight="1" thickBot="1">
      <c r="A69" s="342"/>
      <c r="B69" s="343"/>
      <c r="C69" s="343"/>
      <c r="D69" s="344"/>
      <c r="E69" s="345"/>
      <c r="F69" s="344"/>
      <c r="G69" s="344"/>
      <c r="H69" s="344"/>
      <c r="I69" s="346"/>
      <c r="J69" s="344"/>
      <c r="K69" s="347"/>
    </row>
  </sheetData>
  <mergeCells count="11">
    <mergeCell ref="A1:K1"/>
    <mergeCell ref="A2:K2"/>
    <mergeCell ref="A3:K3"/>
    <mergeCell ref="A4:K4"/>
    <mergeCell ref="A65:D65"/>
    <mergeCell ref="H65:I65"/>
    <mergeCell ref="A66:D66"/>
    <mergeCell ref="H66:I66"/>
    <mergeCell ref="A67:D67"/>
    <mergeCell ref="H67:I67"/>
    <mergeCell ref="H68:I68"/>
  </mergeCells>
  <printOptions horizontalCentered="1" verticalCentered="1"/>
  <pageMargins left="0.39370078740157483" right="0.39370078740157483" top="0.39370078740157483" bottom="0.39370078740157483" header="0" footer="0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79"/>
  <sheetViews>
    <sheetView tabSelected="1" view="pageBreakPreview" zoomScale="115" zoomScaleNormal="115" zoomScaleSheetLayoutView="115" workbookViewId="0">
      <selection activeCell="H27" sqref="H27"/>
    </sheetView>
  </sheetViews>
  <sheetFormatPr baseColWidth="10" defaultRowHeight="12.75"/>
  <cols>
    <col min="1" max="1" width="2" style="315" customWidth="1"/>
    <col min="2" max="2" width="5.7109375" style="348" customWidth="1"/>
    <col min="3" max="3" width="47.5703125" style="349" customWidth="1"/>
    <col min="4" max="4" width="0.85546875" style="349" customWidth="1"/>
    <col min="5" max="5" width="19.42578125" style="315" bestFit="1" customWidth="1"/>
    <col min="6" max="6" width="15.7109375" style="315" hidden="1" customWidth="1"/>
    <col min="7" max="7" width="10.28515625" style="315" hidden="1" customWidth="1"/>
    <col min="8" max="8" width="19.42578125" style="315" bestFit="1" customWidth="1"/>
    <col min="9" max="9" width="13.140625" style="315" customWidth="1"/>
    <col min="10" max="10" width="18.28515625" style="315" bestFit="1" customWidth="1"/>
    <col min="11" max="11" width="14.7109375" style="315" bestFit="1" customWidth="1"/>
    <col min="12" max="12" width="19.42578125" style="315" bestFit="1" customWidth="1"/>
    <col min="13" max="249" width="11.42578125" style="315"/>
    <col min="250" max="251" width="6.5703125" style="315" customWidth="1"/>
    <col min="252" max="252" width="55.5703125" style="315" customWidth="1"/>
    <col min="253" max="253" width="3.5703125" style="315" customWidth="1"/>
    <col min="254" max="254" width="18.5703125" style="315" customWidth="1"/>
    <col min="255" max="257" width="0" style="315" hidden="1" customWidth="1"/>
    <col min="258" max="258" width="6.7109375" style="315" customWidth="1"/>
    <col min="259" max="259" width="18.5703125" style="315" customWidth="1"/>
    <col min="260" max="260" width="6.7109375" style="315" customWidth="1"/>
    <col min="261" max="505" width="11.42578125" style="315"/>
    <col min="506" max="507" width="6.5703125" style="315" customWidth="1"/>
    <col min="508" max="508" width="55.5703125" style="315" customWidth="1"/>
    <col min="509" max="509" width="3.5703125" style="315" customWidth="1"/>
    <col min="510" max="510" width="18.5703125" style="315" customWidth="1"/>
    <col min="511" max="513" width="0" style="315" hidden="1" customWidth="1"/>
    <col min="514" max="514" width="6.7109375" style="315" customWidth="1"/>
    <col min="515" max="515" width="18.5703125" style="315" customWidth="1"/>
    <col min="516" max="516" width="6.7109375" style="315" customWidth="1"/>
    <col min="517" max="761" width="11.42578125" style="315"/>
    <col min="762" max="763" width="6.5703125" style="315" customWidth="1"/>
    <col min="764" max="764" width="55.5703125" style="315" customWidth="1"/>
    <col min="765" max="765" width="3.5703125" style="315" customWidth="1"/>
    <col min="766" max="766" width="18.5703125" style="315" customWidth="1"/>
    <col min="767" max="769" width="0" style="315" hidden="1" customWidth="1"/>
    <col min="770" max="770" width="6.7109375" style="315" customWidth="1"/>
    <col min="771" max="771" width="18.5703125" style="315" customWidth="1"/>
    <col min="772" max="772" width="6.7109375" style="315" customWidth="1"/>
    <col min="773" max="1017" width="11.42578125" style="315"/>
    <col min="1018" max="1019" width="6.5703125" style="315" customWidth="1"/>
    <col min="1020" max="1020" width="55.5703125" style="315" customWidth="1"/>
    <col min="1021" max="1021" width="3.5703125" style="315" customWidth="1"/>
    <col min="1022" max="1022" width="18.5703125" style="315" customWidth="1"/>
    <col min="1023" max="1025" width="0" style="315" hidden="1" customWidth="1"/>
    <col min="1026" max="1026" width="6.7109375" style="315" customWidth="1"/>
    <col min="1027" max="1027" width="18.5703125" style="315" customWidth="1"/>
    <col min="1028" max="1028" width="6.7109375" style="315" customWidth="1"/>
    <col min="1029" max="1273" width="11.42578125" style="315"/>
    <col min="1274" max="1275" width="6.5703125" style="315" customWidth="1"/>
    <col min="1276" max="1276" width="55.5703125" style="315" customWidth="1"/>
    <col min="1277" max="1277" width="3.5703125" style="315" customWidth="1"/>
    <col min="1278" max="1278" width="18.5703125" style="315" customWidth="1"/>
    <col min="1279" max="1281" width="0" style="315" hidden="1" customWidth="1"/>
    <col min="1282" max="1282" width="6.7109375" style="315" customWidth="1"/>
    <col min="1283" max="1283" width="18.5703125" style="315" customWidth="1"/>
    <col min="1284" max="1284" width="6.7109375" style="315" customWidth="1"/>
    <col min="1285" max="1529" width="11.42578125" style="315"/>
    <col min="1530" max="1531" width="6.5703125" style="315" customWidth="1"/>
    <col min="1532" max="1532" width="55.5703125" style="315" customWidth="1"/>
    <col min="1533" max="1533" width="3.5703125" style="315" customWidth="1"/>
    <col min="1534" max="1534" width="18.5703125" style="315" customWidth="1"/>
    <col min="1535" max="1537" width="0" style="315" hidden="1" customWidth="1"/>
    <col min="1538" max="1538" width="6.7109375" style="315" customWidth="1"/>
    <col min="1539" max="1539" width="18.5703125" style="315" customWidth="1"/>
    <col min="1540" max="1540" width="6.7109375" style="315" customWidth="1"/>
    <col min="1541" max="1785" width="11.42578125" style="315"/>
    <col min="1786" max="1787" width="6.5703125" style="315" customWidth="1"/>
    <col min="1788" max="1788" width="55.5703125" style="315" customWidth="1"/>
    <col min="1789" max="1789" width="3.5703125" style="315" customWidth="1"/>
    <col min="1790" max="1790" width="18.5703125" style="315" customWidth="1"/>
    <col min="1791" max="1793" width="0" style="315" hidden="1" customWidth="1"/>
    <col min="1794" max="1794" width="6.7109375" style="315" customWidth="1"/>
    <col min="1795" max="1795" width="18.5703125" style="315" customWidth="1"/>
    <col min="1796" max="1796" width="6.7109375" style="315" customWidth="1"/>
    <col min="1797" max="2041" width="11.42578125" style="315"/>
    <col min="2042" max="2043" width="6.5703125" style="315" customWidth="1"/>
    <col min="2044" max="2044" width="55.5703125" style="315" customWidth="1"/>
    <col min="2045" max="2045" width="3.5703125" style="315" customWidth="1"/>
    <col min="2046" max="2046" width="18.5703125" style="315" customWidth="1"/>
    <col min="2047" max="2049" width="0" style="315" hidden="1" customWidth="1"/>
    <col min="2050" max="2050" width="6.7109375" style="315" customWidth="1"/>
    <col min="2051" max="2051" width="18.5703125" style="315" customWidth="1"/>
    <col min="2052" max="2052" width="6.7109375" style="315" customWidth="1"/>
    <col min="2053" max="2297" width="11.42578125" style="315"/>
    <col min="2298" max="2299" width="6.5703125" style="315" customWidth="1"/>
    <col min="2300" max="2300" width="55.5703125" style="315" customWidth="1"/>
    <col min="2301" max="2301" width="3.5703125" style="315" customWidth="1"/>
    <col min="2302" max="2302" width="18.5703125" style="315" customWidth="1"/>
    <col min="2303" max="2305" width="0" style="315" hidden="1" customWidth="1"/>
    <col min="2306" max="2306" width="6.7109375" style="315" customWidth="1"/>
    <col min="2307" max="2307" width="18.5703125" style="315" customWidth="1"/>
    <col min="2308" max="2308" width="6.7109375" style="315" customWidth="1"/>
    <col min="2309" max="2553" width="11.42578125" style="315"/>
    <col min="2554" max="2555" width="6.5703125" style="315" customWidth="1"/>
    <col min="2556" max="2556" width="55.5703125" style="315" customWidth="1"/>
    <col min="2557" max="2557" width="3.5703125" style="315" customWidth="1"/>
    <col min="2558" max="2558" width="18.5703125" style="315" customWidth="1"/>
    <col min="2559" max="2561" width="0" style="315" hidden="1" customWidth="1"/>
    <col min="2562" max="2562" width="6.7109375" style="315" customWidth="1"/>
    <col min="2563" max="2563" width="18.5703125" style="315" customWidth="1"/>
    <col min="2564" max="2564" width="6.7109375" style="315" customWidth="1"/>
    <col min="2565" max="2809" width="11.42578125" style="315"/>
    <col min="2810" max="2811" width="6.5703125" style="315" customWidth="1"/>
    <col min="2812" max="2812" width="55.5703125" style="315" customWidth="1"/>
    <col min="2813" max="2813" width="3.5703125" style="315" customWidth="1"/>
    <col min="2814" max="2814" width="18.5703125" style="315" customWidth="1"/>
    <col min="2815" max="2817" width="0" style="315" hidden="1" customWidth="1"/>
    <col min="2818" max="2818" width="6.7109375" style="315" customWidth="1"/>
    <col min="2819" max="2819" width="18.5703125" style="315" customWidth="1"/>
    <col min="2820" max="2820" width="6.7109375" style="315" customWidth="1"/>
    <col min="2821" max="3065" width="11.42578125" style="315"/>
    <col min="3066" max="3067" width="6.5703125" style="315" customWidth="1"/>
    <col min="3068" max="3068" width="55.5703125" style="315" customWidth="1"/>
    <col min="3069" max="3069" width="3.5703125" style="315" customWidth="1"/>
    <col min="3070" max="3070" width="18.5703125" style="315" customWidth="1"/>
    <col min="3071" max="3073" width="0" style="315" hidden="1" customWidth="1"/>
    <col min="3074" max="3074" width="6.7109375" style="315" customWidth="1"/>
    <col min="3075" max="3075" width="18.5703125" style="315" customWidth="1"/>
    <col min="3076" max="3076" width="6.7109375" style="315" customWidth="1"/>
    <col min="3077" max="3321" width="11.42578125" style="315"/>
    <col min="3322" max="3323" width="6.5703125" style="315" customWidth="1"/>
    <col min="3324" max="3324" width="55.5703125" style="315" customWidth="1"/>
    <col min="3325" max="3325" width="3.5703125" style="315" customWidth="1"/>
    <col min="3326" max="3326" width="18.5703125" style="315" customWidth="1"/>
    <col min="3327" max="3329" width="0" style="315" hidden="1" customWidth="1"/>
    <col min="3330" max="3330" width="6.7109375" style="315" customWidth="1"/>
    <col min="3331" max="3331" width="18.5703125" style="315" customWidth="1"/>
    <col min="3332" max="3332" width="6.7109375" style="315" customWidth="1"/>
    <col min="3333" max="3577" width="11.42578125" style="315"/>
    <col min="3578" max="3579" width="6.5703125" style="315" customWidth="1"/>
    <col min="3580" max="3580" width="55.5703125" style="315" customWidth="1"/>
    <col min="3581" max="3581" width="3.5703125" style="315" customWidth="1"/>
    <col min="3582" max="3582" width="18.5703125" style="315" customWidth="1"/>
    <col min="3583" max="3585" width="0" style="315" hidden="1" customWidth="1"/>
    <col min="3586" max="3586" width="6.7109375" style="315" customWidth="1"/>
    <col min="3587" max="3587" width="18.5703125" style="315" customWidth="1"/>
    <col min="3588" max="3588" width="6.7109375" style="315" customWidth="1"/>
    <col min="3589" max="3833" width="11.42578125" style="315"/>
    <col min="3834" max="3835" width="6.5703125" style="315" customWidth="1"/>
    <col min="3836" max="3836" width="55.5703125" style="315" customWidth="1"/>
    <col min="3837" max="3837" width="3.5703125" style="315" customWidth="1"/>
    <col min="3838" max="3838" width="18.5703125" style="315" customWidth="1"/>
    <col min="3839" max="3841" width="0" style="315" hidden="1" customWidth="1"/>
    <col min="3842" max="3842" width="6.7109375" style="315" customWidth="1"/>
    <col min="3843" max="3843" width="18.5703125" style="315" customWidth="1"/>
    <col min="3844" max="3844" width="6.7109375" style="315" customWidth="1"/>
    <col min="3845" max="4089" width="11.42578125" style="315"/>
    <col min="4090" max="4091" width="6.5703125" style="315" customWidth="1"/>
    <col min="4092" max="4092" width="55.5703125" style="315" customWidth="1"/>
    <col min="4093" max="4093" width="3.5703125" style="315" customWidth="1"/>
    <col min="4094" max="4094" width="18.5703125" style="315" customWidth="1"/>
    <col min="4095" max="4097" width="0" style="315" hidden="1" customWidth="1"/>
    <col min="4098" max="4098" width="6.7109375" style="315" customWidth="1"/>
    <col min="4099" max="4099" width="18.5703125" style="315" customWidth="1"/>
    <col min="4100" max="4100" width="6.7109375" style="315" customWidth="1"/>
    <col min="4101" max="4345" width="11.42578125" style="315"/>
    <col min="4346" max="4347" width="6.5703125" style="315" customWidth="1"/>
    <col min="4348" max="4348" width="55.5703125" style="315" customWidth="1"/>
    <col min="4349" max="4349" width="3.5703125" style="315" customWidth="1"/>
    <col min="4350" max="4350" width="18.5703125" style="315" customWidth="1"/>
    <col min="4351" max="4353" width="0" style="315" hidden="1" customWidth="1"/>
    <col min="4354" max="4354" width="6.7109375" style="315" customWidth="1"/>
    <col min="4355" max="4355" width="18.5703125" style="315" customWidth="1"/>
    <col min="4356" max="4356" width="6.7109375" style="315" customWidth="1"/>
    <col min="4357" max="4601" width="11.42578125" style="315"/>
    <col min="4602" max="4603" width="6.5703125" style="315" customWidth="1"/>
    <col min="4604" max="4604" width="55.5703125" style="315" customWidth="1"/>
    <col min="4605" max="4605" width="3.5703125" style="315" customWidth="1"/>
    <col min="4606" max="4606" width="18.5703125" style="315" customWidth="1"/>
    <col min="4607" max="4609" width="0" style="315" hidden="1" customWidth="1"/>
    <col min="4610" max="4610" width="6.7109375" style="315" customWidth="1"/>
    <col min="4611" max="4611" width="18.5703125" style="315" customWidth="1"/>
    <col min="4612" max="4612" width="6.7109375" style="315" customWidth="1"/>
    <col min="4613" max="4857" width="11.42578125" style="315"/>
    <col min="4858" max="4859" width="6.5703125" style="315" customWidth="1"/>
    <col min="4860" max="4860" width="55.5703125" style="315" customWidth="1"/>
    <col min="4861" max="4861" width="3.5703125" style="315" customWidth="1"/>
    <col min="4862" max="4862" width="18.5703125" style="315" customWidth="1"/>
    <col min="4863" max="4865" width="0" style="315" hidden="1" customWidth="1"/>
    <col min="4866" max="4866" width="6.7109375" style="315" customWidth="1"/>
    <col min="4867" max="4867" width="18.5703125" style="315" customWidth="1"/>
    <col min="4868" max="4868" width="6.7109375" style="315" customWidth="1"/>
    <col min="4869" max="5113" width="11.42578125" style="315"/>
    <col min="5114" max="5115" width="6.5703125" style="315" customWidth="1"/>
    <col min="5116" max="5116" width="55.5703125" style="315" customWidth="1"/>
    <col min="5117" max="5117" width="3.5703125" style="315" customWidth="1"/>
    <col min="5118" max="5118" width="18.5703125" style="315" customWidth="1"/>
    <col min="5119" max="5121" width="0" style="315" hidden="1" customWidth="1"/>
    <col min="5122" max="5122" width="6.7109375" style="315" customWidth="1"/>
    <col min="5123" max="5123" width="18.5703125" style="315" customWidth="1"/>
    <col min="5124" max="5124" width="6.7109375" style="315" customWidth="1"/>
    <col min="5125" max="5369" width="11.42578125" style="315"/>
    <col min="5370" max="5371" width="6.5703125" style="315" customWidth="1"/>
    <col min="5372" max="5372" width="55.5703125" style="315" customWidth="1"/>
    <col min="5373" max="5373" width="3.5703125" style="315" customWidth="1"/>
    <col min="5374" max="5374" width="18.5703125" style="315" customWidth="1"/>
    <col min="5375" max="5377" width="0" style="315" hidden="1" customWidth="1"/>
    <col min="5378" max="5378" width="6.7109375" style="315" customWidth="1"/>
    <col min="5379" max="5379" width="18.5703125" style="315" customWidth="1"/>
    <col min="5380" max="5380" width="6.7109375" style="315" customWidth="1"/>
    <col min="5381" max="5625" width="11.42578125" style="315"/>
    <col min="5626" max="5627" width="6.5703125" style="315" customWidth="1"/>
    <col min="5628" max="5628" width="55.5703125" style="315" customWidth="1"/>
    <col min="5629" max="5629" width="3.5703125" style="315" customWidth="1"/>
    <col min="5630" max="5630" width="18.5703125" style="315" customWidth="1"/>
    <col min="5631" max="5633" width="0" style="315" hidden="1" customWidth="1"/>
    <col min="5634" max="5634" width="6.7109375" style="315" customWidth="1"/>
    <col min="5635" max="5635" width="18.5703125" style="315" customWidth="1"/>
    <col min="5636" max="5636" width="6.7109375" style="315" customWidth="1"/>
    <col min="5637" max="5881" width="11.42578125" style="315"/>
    <col min="5882" max="5883" width="6.5703125" style="315" customWidth="1"/>
    <col min="5884" max="5884" width="55.5703125" style="315" customWidth="1"/>
    <col min="5885" max="5885" width="3.5703125" style="315" customWidth="1"/>
    <col min="5886" max="5886" width="18.5703125" style="315" customWidth="1"/>
    <col min="5887" max="5889" width="0" style="315" hidden="1" customWidth="1"/>
    <col min="5890" max="5890" width="6.7109375" style="315" customWidth="1"/>
    <col min="5891" max="5891" width="18.5703125" style="315" customWidth="1"/>
    <col min="5892" max="5892" width="6.7109375" style="315" customWidth="1"/>
    <col min="5893" max="6137" width="11.42578125" style="315"/>
    <col min="6138" max="6139" width="6.5703125" style="315" customWidth="1"/>
    <col min="6140" max="6140" width="55.5703125" style="315" customWidth="1"/>
    <col min="6141" max="6141" width="3.5703125" style="315" customWidth="1"/>
    <col min="6142" max="6142" width="18.5703125" style="315" customWidth="1"/>
    <col min="6143" max="6145" width="0" style="315" hidden="1" customWidth="1"/>
    <col min="6146" max="6146" width="6.7109375" style="315" customWidth="1"/>
    <col min="6147" max="6147" width="18.5703125" style="315" customWidth="1"/>
    <col min="6148" max="6148" width="6.7109375" style="315" customWidth="1"/>
    <col min="6149" max="6393" width="11.42578125" style="315"/>
    <col min="6394" max="6395" width="6.5703125" style="315" customWidth="1"/>
    <col min="6396" max="6396" width="55.5703125" style="315" customWidth="1"/>
    <col min="6397" max="6397" width="3.5703125" style="315" customWidth="1"/>
    <col min="6398" max="6398" width="18.5703125" style="315" customWidth="1"/>
    <col min="6399" max="6401" width="0" style="315" hidden="1" customWidth="1"/>
    <col min="6402" max="6402" width="6.7109375" style="315" customWidth="1"/>
    <col min="6403" max="6403" width="18.5703125" style="315" customWidth="1"/>
    <col min="6404" max="6404" width="6.7109375" style="315" customWidth="1"/>
    <col min="6405" max="6649" width="11.42578125" style="315"/>
    <col min="6650" max="6651" width="6.5703125" style="315" customWidth="1"/>
    <col min="6652" max="6652" width="55.5703125" style="315" customWidth="1"/>
    <col min="6653" max="6653" width="3.5703125" style="315" customWidth="1"/>
    <col min="6654" max="6654" width="18.5703125" style="315" customWidth="1"/>
    <col min="6655" max="6657" width="0" style="315" hidden="1" customWidth="1"/>
    <col min="6658" max="6658" width="6.7109375" style="315" customWidth="1"/>
    <col min="6659" max="6659" width="18.5703125" style="315" customWidth="1"/>
    <col min="6660" max="6660" width="6.7109375" style="315" customWidth="1"/>
    <col min="6661" max="6905" width="11.42578125" style="315"/>
    <col min="6906" max="6907" width="6.5703125" style="315" customWidth="1"/>
    <col min="6908" max="6908" width="55.5703125" style="315" customWidth="1"/>
    <col min="6909" max="6909" width="3.5703125" style="315" customWidth="1"/>
    <col min="6910" max="6910" width="18.5703125" style="315" customWidth="1"/>
    <col min="6911" max="6913" width="0" style="315" hidden="1" customWidth="1"/>
    <col min="6914" max="6914" width="6.7109375" style="315" customWidth="1"/>
    <col min="6915" max="6915" width="18.5703125" style="315" customWidth="1"/>
    <col min="6916" max="6916" width="6.7109375" style="315" customWidth="1"/>
    <col min="6917" max="7161" width="11.42578125" style="315"/>
    <col min="7162" max="7163" width="6.5703125" style="315" customWidth="1"/>
    <col min="7164" max="7164" width="55.5703125" style="315" customWidth="1"/>
    <col min="7165" max="7165" width="3.5703125" style="315" customWidth="1"/>
    <col min="7166" max="7166" width="18.5703125" style="315" customWidth="1"/>
    <col min="7167" max="7169" width="0" style="315" hidden="1" customWidth="1"/>
    <col min="7170" max="7170" width="6.7109375" style="315" customWidth="1"/>
    <col min="7171" max="7171" width="18.5703125" style="315" customWidth="1"/>
    <col min="7172" max="7172" width="6.7109375" style="315" customWidth="1"/>
    <col min="7173" max="7417" width="11.42578125" style="315"/>
    <col min="7418" max="7419" width="6.5703125" style="315" customWidth="1"/>
    <col min="7420" max="7420" width="55.5703125" style="315" customWidth="1"/>
    <col min="7421" max="7421" width="3.5703125" style="315" customWidth="1"/>
    <col min="7422" max="7422" width="18.5703125" style="315" customWidth="1"/>
    <col min="7423" max="7425" width="0" style="315" hidden="1" customWidth="1"/>
    <col min="7426" max="7426" width="6.7109375" style="315" customWidth="1"/>
    <col min="7427" max="7427" width="18.5703125" style="315" customWidth="1"/>
    <col min="7428" max="7428" width="6.7109375" style="315" customWidth="1"/>
    <col min="7429" max="7673" width="11.42578125" style="315"/>
    <col min="7674" max="7675" width="6.5703125" style="315" customWidth="1"/>
    <col min="7676" max="7676" width="55.5703125" style="315" customWidth="1"/>
    <col min="7677" max="7677" width="3.5703125" style="315" customWidth="1"/>
    <col min="7678" max="7678" width="18.5703125" style="315" customWidth="1"/>
    <col min="7679" max="7681" width="0" style="315" hidden="1" customWidth="1"/>
    <col min="7682" max="7682" width="6.7109375" style="315" customWidth="1"/>
    <col min="7683" max="7683" width="18.5703125" style="315" customWidth="1"/>
    <col min="7684" max="7684" width="6.7109375" style="315" customWidth="1"/>
    <col min="7685" max="7929" width="11.42578125" style="315"/>
    <col min="7930" max="7931" width="6.5703125" style="315" customWidth="1"/>
    <col min="7932" max="7932" width="55.5703125" style="315" customWidth="1"/>
    <col min="7933" max="7933" width="3.5703125" style="315" customWidth="1"/>
    <col min="7934" max="7934" width="18.5703125" style="315" customWidth="1"/>
    <col min="7935" max="7937" width="0" style="315" hidden="1" customWidth="1"/>
    <col min="7938" max="7938" width="6.7109375" style="315" customWidth="1"/>
    <col min="7939" max="7939" width="18.5703125" style="315" customWidth="1"/>
    <col min="7940" max="7940" width="6.7109375" style="315" customWidth="1"/>
    <col min="7941" max="8185" width="11.42578125" style="315"/>
    <col min="8186" max="8187" width="6.5703125" style="315" customWidth="1"/>
    <col min="8188" max="8188" width="55.5703125" style="315" customWidth="1"/>
    <col min="8189" max="8189" width="3.5703125" style="315" customWidth="1"/>
    <col min="8190" max="8190" width="18.5703125" style="315" customWidth="1"/>
    <col min="8191" max="8193" width="0" style="315" hidden="1" customWidth="1"/>
    <col min="8194" max="8194" width="6.7109375" style="315" customWidth="1"/>
    <col min="8195" max="8195" width="18.5703125" style="315" customWidth="1"/>
    <col min="8196" max="8196" width="6.7109375" style="315" customWidth="1"/>
    <col min="8197" max="8441" width="11.42578125" style="315"/>
    <col min="8442" max="8443" width="6.5703125" style="315" customWidth="1"/>
    <col min="8444" max="8444" width="55.5703125" style="315" customWidth="1"/>
    <col min="8445" max="8445" width="3.5703125" style="315" customWidth="1"/>
    <col min="8446" max="8446" width="18.5703125" style="315" customWidth="1"/>
    <col min="8447" max="8449" width="0" style="315" hidden="1" customWidth="1"/>
    <col min="8450" max="8450" width="6.7109375" style="315" customWidth="1"/>
    <col min="8451" max="8451" width="18.5703125" style="315" customWidth="1"/>
    <col min="8452" max="8452" width="6.7109375" style="315" customWidth="1"/>
    <col min="8453" max="8697" width="11.42578125" style="315"/>
    <col min="8698" max="8699" width="6.5703125" style="315" customWidth="1"/>
    <col min="8700" max="8700" width="55.5703125" style="315" customWidth="1"/>
    <col min="8701" max="8701" width="3.5703125" style="315" customWidth="1"/>
    <col min="8702" max="8702" width="18.5703125" style="315" customWidth="1"/>
    <col min="8703" max="8705" width="0" style="315" hidden="1" customWidth="1"/>
    <col min="8706" max="8706" width="6.7109375" style="315" customWidth="1"/>
    <col min="8707" max="8707" width="18.5703125" style="315" customWidth="1"/>
    <col min="8708" max="8708" width="6.7109375" style="315" customWidth="1"/>
    <col min="8709" max="8953" width="11.42578125" style="315"/>
    <col min="8954" max="8955" width="6.5703125" style="315" customWidth="1"/>
    <col min="8956" max="8956" width="55.5703125" style="315" customWidth="1"/>
    <col min="8957" max="8957" width="3.5703125" style="315" customWidth="1"/>
    <col min="8958" max="8958" width="18.5703125" style="315" customWidth="1"/>
    <col min="8959" max="8961" width="0" style="315" hidden="1" customWidth="1"/>
    <col min="8962" max="8962" width="6.7109375" style="315" customWidth="1"/>
    <col min="8963" max="8963" width="18.5703125" style="315" customWidth="1"/>
    <col min="8964" max="8964" width="6.7109375" style="315" customWidth="1"/>
    <col min="8965" max="9209" width="11.42578125" style="315"/>
    <col min="9210" max="9211" width="6.5703125" style="315" customWidth="1"/>
    <col min="9212" max="9212" width="55.5703125" style="315" customWidth="1"/>
    <col min="9213" max="9213" width="3.5703125" style="315" customWidth="1"/>
    <col min="9214" max="9214" width="18.5703125" style="315" customWidth="1"/>
    <col min="9215" max="9217" width="0" style="315" hidden="1" customWidth="1"/>
    <col min="9218" max="9218" width="6.7109375" style="315" customWidth="1"/>
    <col min="9219" max="9219" width="18.5703125" style="315" customWidth="1"/>
    <col min="9220" max="9220" width="6.7109375" style="315" customWidth="1"/>
    <col min="9221" max="9465" width="11.42578125" style="315"/>
    <col min="9466" max="9467" width="6.5703125" style="315" customWidth="1"/>
    <col min="9468" max="9468" width="55.5703125" style="315" customWidth="1"/>
    <col min="9469" max="9469" width="3.5703125" style="315" customWidth="1"/>
    <col min="9470" max="9470" width="18.5703125" style="315" customWidth="1"/>
    <col min="9471" max="9473" width="0" style="315" hidden="1" customWidth="1"/>
    <col min="9474" max="9474" width="6.7109375" style="315" customWidth="1"/>
    <col min="9475" max="9475" width="18.5703125" style="315" customWidth="1"/>
    <col min="9476" max="9476" width="6.7109375" style="315" customWidth="1"/>
    <col min="9477" max="9721" width="11.42578125" style="315"/>
    <col min="9722" max="9723" width="6.5703125" style="315" customWidth="1"/>
    <col min="9724" max="9724" width="55.5703125" style="315" customWidth="1"/>
    <col min="9725" max="9725" width="3.5703125" style="315" customWidth="1"/>
    <col min="9726" max="9726" width="18.5703125" style="315" customWidth="1"/>
    <col min="9727" max="9729" width="0" style="315" hidden="1" customWidth="1"/>
    <col min="9730" max="9730" width="6.7109375" style="315" customWidth="1"/>
    <col min="9731" max="9731" width="18.5703125" style="315" customWidth="1"/>
    <col min="9732" max="9732" width="6.7109375" style="315" customWidth="1"/>
    <col min="9733" max="9977" width="11.42578125" style="315"/>
    <col min="9978" max="9979" width="6.5703125" style="315" customWidth="1"/>
    <col min="9980" max="9980" width="55.5703125" style="315" customWidth="1"/>
    <col min="9981" max="9981" width="3.5703125" style="315" customWidth="1"/>
    <col min="9982" max="9982" width="18.5703125" style="315" customWidth="1"/>
    <col min="9983" max="9985" width="0" style="315" hidden="1" customWidth="1"/>
    <col min="9986" max="9986" width="6.7109375" style="315" customWidth="1"/>
    <col min="9987" max="9987" width="18.5703125" style="315" customWidth="1"/>
    <col min="9988" max="9988" width="6.7109375" style="315" customWidth="1"/>
    <col min="9989" max="10233" width="11.42578125" style="315"/>
    <col min="10234" max="10235" width="6.5703125" style="315" customWidth="1"/>
    <col min="10236" max="10236" width="55.5703125" style="315" customWidth="1"/>
    <col min="10237" max="10237" width="3.5703125" style="315" customWidth="1"/>
    <col min="10238" max="10238" width="18.5703125" style="315" customWidth="1"/>
    <col min="10239" max="10241" width="0" style="315" hidden="1" customWidth="1"/>
    <col min="10242" max="10242" width="6.7109375" style="315" customWidth="1"/>
    <col min="10243" max="10243" width="18.5703125" style="315" customWidth="1"/>
    <col min="10244" max="10244" width="6.7109375" style="315" customWidth="1"/>
    <col min="10245" max="10489" width="11.42578125" style="315"/>
    <col min="10490" max="10491" width="6.5703125" style="315" customWidth="1"/>
    <col min="10492" max="10492" width="55.5703125" style="315" customWidth="1"/>
    <col min="10493" max="10493" width="3.5703125" style="315" customWidth="1"/>
    <col min="10494" max="10494" width="18.5703125" style="315" customWidth="1"/>
    <col min="10495" max="10497" width="0" style="315" hidden="1" customWidth="1"/>
    <col min="10498" max="10498" width="6.7109375" style="315" customWidth="1"/>
    <col min="10499" max="10499" width="18.5703125" style="315" customWidth="1"/>
    <col min="10500" max="10500" width="6.7109375" style="315" customWidth="1"/>
    <col min="10501" max="10745" width="11.42578125" style="315"/>
    <col min="10746" max="10747" width="6.5703125" style="315" customWidth="1"/>
    <col min="10748" max="10748" width="55.5703125" style="315" customWidth="1"/>
    <col min="10749" max="10749" width="3.5703125" style="315" customWidth="1"/>
    <col min="10750" max="10750" width="18.5703125" style="315" customWidth="1"/>
    <col min="10751" max="10753" width="0" style="315" hidden="1" customWidth="1"/>
    <col min="10754" max="10754" width="6.7109375" style="315" customWidth="1"/>
    <col min="10755" max="10755" width="18.5703125" style="315" customWidth="1"/>
    <col min="10756" max="10756" width="6.7109375" style="315" customWidth="1"/>
    <col min="10757" max="11001" width="11.42578125" style="315"/>
    <col min="11002" max="11003" width="6.5703125" style="315" customWidth="1"/>
    <col min="11004" max="11004" width="55.5703125" style="315" customWidth="1"/>
    <col min="11005" max="11005" width="3.5703125" style="315" customWidth="1"/>
    <col min="11006" max="11006" width="18.5703125" style="315" customWidth="1"/>
    <col min="11007" max="11009" width="0" style="315" hidden="1" customWidth="1"/>
    <col min="11010" max="11010" width="6.7109375" style="315" customWidth="1"/>
    <col min="11011" max="11011" width="18.5703125" style="315" customWidth="1"/>
    <col min="11012" max="11012" width="6.7109375" style="315" customWidth="1"/>
    <col min="11013" max="11257" width="11.42578125" style="315"/>
    <col min="11258" max="11259" width="6.5703125" style="315" customWidth="1"/>
    <col min="11260" max="11260" width="55.5703125" style="315" customWidth="1"/>
    <col min="11261" max="11261" width="3.5703125" style="315" customWidth="1"/>
    <col min="11262" max="11262" width="18.5703125" style="315" customWidth="1"/>
    <col min="11263" max="11265" width="0" style="315" hidden="1" customWidth="1"/>
    <col min="11266" max="11266" width="6.7109375" style="315" customWidth="1"/>
    <col min="11267" max="11267" width="18.5703125" style="315" customWidth="1"/>
    <col min="11268" max="11268" width="6.7109375" style="315" customWidth="1"/>
    <col min="11269" max="11513" width="11.42578125" style="315"/>
    <col min="11514" max="11515" width="6.5703125" style="315" customWidth="1"/>
    <col min="11516" max="11516" width="55.5703125" style="315" customWidth="1"/>
    <col min="11517" max="11517" width="3.5703125" style="315" customWidth="1"/>
    <col min="11518" max="11518" width="18.5703125" style="315" customWidth="1"/>
    <col min="11519" max="11521" width="0" style="315" hidden="1" customWidth="1"/>
    <col min="11522" max="11522" width="6.7109375" style="315" customWidth="1"/>
    <col min="11523" max="11523" width="18.5703125" style="315" customWidth="1"/>
    <col min="11524" max="11524" width="6.7109375" style="315" customWidth="1"/>
    <col min="11525" max="11769" width="11.42578125" style="315"/>
    <col min="11770" max="11771" width="6.5703125" style="315" customWidth="1"/>
    <col min="11772" max="11772" width="55.5703125" style="315" customWidth="1"/>
    <col min="11773" max="11773" width="3.5703125" style="315" customWidth="1"/>
    <col min="11774" max="11774" width="18.5703125" style="315" customWidth="1"/>
    <col min="11775" max="11777" width="0" style="315" hidden="1" customWidth="1"/>
    <col min="11778" max="11778" width="6.7109375" style="315" customWidth="1"/>
    <col min="11779" max="11779" width="18.5703125" style="315" customWidth="1"/>
    <col min="11780" max="11780" width="6.7109375" style="315" customWidth="1"/>
    <col min="11781" max="12025" width="11.42578125" style="315"/>
    <col min="12026" max="12027" width="6.5703125" style="315" customWidth="1"/>
    <col min="12028" max="12028" width="55.5703125" style="315" customWidth="1"/>
    <col min="12029" max="12029" width="3.5703125" style="315" customWidth="1"/>
    <col min="12030" max="12030" width="18.5703125" style="315" customWidth="1"/>
    <col min="12031" max="12033" width="0" style="315" hidden="1" customWidth="1"/>
    <col min="12034" max="12034" width="6.7109375" style="315" customWidth="1"/>
    <col min="12035" max="12035" width="18.5703125" style="315" customWidth="1"/>
    <col min="12036" max="12036" width="6.7109375" style="315" customWidth="1"/>
    <col min="12037" max="12281" width="11.42578125" style="315"/>
    <col min="12282" max="12283" width="6.5703125" style="315" customWidth="1"/>
    <col min="12284" max="12284" width="55.5703125" style="315" customWidth="1"/>
    <col min="12285" max="12285" width="3.5703125" style="315" customWidth="1"/>
    <col min="12286" max="12286" width="18.5703125" style="315" customWidth="1"/>
    <col min="12287" max="12289" width="0" style="315" hidden="1" customWidth="1"/>
    <col min="12290" max="12290" width="6.7109375" style="315" customWidth="1"/>
    <col min="12291" max="12291" width="18.5703125" style="315" customWidth="1"/>
    <col min="12292" max="12292" width="6.7109375" style="315" customWidth="1"/>
    <col min="12293" max="12537" width="11.42578125" style="315"/>
    <col min="12538" max="12539" width="6.5703125" style="315" customWidth="1"/>
    <col min="12540" max="12540" width="55.5703125" style="315" customWidth="1"/>
    <col min="12541" max="12541" width="3.5703125" style="315" customWidth="1"/>
    <col min="12542" max="12542" width="18.5703125" style="315" customWidth="1"/>
    <col min="12543" max="12545" width="0" style="315" hidden="1" customWidth="1"/>
    <col min="12546" max="12546" width="6.7109375" style="315" customWidth="1"/>
    <col min="12547" max="12547" width="18.5703125" style="315" customWidth="1"/>
    <col min="12548" max="12548" width="6.7109375" style="315" customWidth="1"/>
    <col min="12549" max="12793" width="11.42578125" style="315"/>
    <col min="12794" max="12795" width="6.5703125" style="315" customWidth="1"/>
    <col min="12796" max="12796" width="55.5703125" style="315" customWidth="1"/>
    <col min="12797" max="12797" width="3.5703125" style="315" customWidth="1"/>
    <col min="12798" max="12798" width="18.5703125" style="315" customWidth="1"/>
    <col min="12799" max="12801" width="0" style="315" hidden="1" customWidth="1"/>
    <col min="12802" max="12802" width="6.7109375" style="315" customWidth="1"/>
    <col min="12803" max="12803" width="18.5703125" style="315" customWidth="1"/>
    <col min="12804" max="12804" width="6.7109375" style="315" customWidth="1"/>
    <col min="12805" max="13049" width="11.42578125" style="315"/>
    <col min="13050" max="13051" width="6.5703125" style="315" customWidth="1"/>
    <col min="13052" max="13052" width="55.5703125" style="315" customWidth="1"/>
    <col min="13053" max="13053" width="3.5703125" style="315" customWidth="1"/>
    <col min="13054" max="13054" width="18.5703125" style="315" customWidth="1"/>
    <col min="13055" max="13057" width="0" style="315" hidden="1" customWidth="1"/>
    <col min="13058" max="13058" width="6.7109375" style="315" customWidth="1"/>
    <col min="13059" max="13059" width="18.5703125" style="315" customWidth="1"/>
    <col min="13060" max="13060" width="6.7109375" style="315" customWidth="1"/>
    <col min="13061" max="13305" width="11.42578125" style="315"/>
    <col min="13306" max="13307" width="6.5703125" style="315" customWidth="1"/>
    <col min="13308" max="13308" width="55.5703125" style="315" customWidth="1"/>
    <col min="13309" max="13309" width="3.5703125" style="315" customWidth="1"/>
    <col min="13310" max="13310" width="18.5703125" style="315" customWidth="1"/>
    <col min="13311" max="13313" width="0" style="315" hidden="1" customWidth="1"/>
    <col min="13314" max="13314" width="6.7109375" style="315" customWidth="1"/>
    <col min="13315" max="13315" width="18.5703125" style="315" customWidth="1"/>
    <col min="13316" max="13316" width="6.7109375" style="315" customWidth="1"/>
    <col min="13317" max="13561" width="11.42578125" style="315"/>
    <col min="13562" max="13563" width="6.5703125" style="315" customWidth="1"/>
    <col min="13564" max="13564" width="55.5703125" style="315" customWidth="1"/>
    <col min="13565" max="13565" width="3.5703125" style="315" customWidth="1"/>
    <col min="13566" max="13566" width="18.5703125" style="315" customWidth="1"/>
    <col min="13567" max="13569" width="0" style="315" hidden="1" customWidth="1"/>
    <col min="13570" max="13570" width="6.7109375" style="315" customWidth="1"/>
    <col min="13571" max="13571" width="18.5703125" style="315" customWidth="1"/>
    <col min="13572" max="13572" width="6.7109375" style="315" customWidth="1"/>
    <col min="13573" max="13817" width="11.42578125" style="315"/>
    <col min="13818" max="13819" width="6.5703125" style="315" customWidth="1"/>
    <col min="13820" max="13820" width="55.5703125" style="315" customWidth="1"/>
    <col min="13821" max="13821" width="3.5703125" style="315" customWidth="1"/>
    <col min="13822" max="13822" width="18.5703125" style="315" customWidth="1"/>
    <col min="13823" max="13825" width="0" style="315" hidden="1" customWidth="1"/>
    <col min="13826" max="13826" width="6.7109375" style="315" customWidth="1"/>
    <col min="13827" max="13827" width="18.5703125" style="315" customWidth="1"/>
    <col min="13828" max="13828" width="6.7109375" style="315" customWidth="1"/>
    <col min="13829" max="14073" width="11.42578125" style="315"/>
    <col min="14074" max="14075" width="6.5703125" style="315" customWidth="1"/>
    <col min="14076" max="14076" width="55.5703125" style="315" customWidth="1"/>
    <col min="14077" max="14077" width="3.5703125" style="315" customWidth="1"/>
    <col min="14078" max="14078" width="18.5703125" style="315" customWidth="1"/>
    <col min="14079" max="14081" width="0" style="315" hidden="1" customWidth="1"/>
    <col min="14082" max="14082" width="6.7109375" style="315" customWidth="1"/>
    <col min="14083" max="14083" width="18.5703125" style="315" customWidth="1"/>
    <col min="14084" max="14084" width="6.7109375" style="315" customWidth="1"/>
    <col min="14085" max="14329" width="11.42578125" style="315"/>
    <col min="14330" max="14331" width="6.5703125" style="315" customWidth="1"/>
    <col min="14332" max="14332" width="55.5703125" style="315" customWidth="1"/>
    <col min="14333" max="14333" width="3.5703125" style="315" customWidth="1"/>
    <col min="14334" max="14334" width="18.5703125" style="315" customWidth="1"/>
    <col min="14335" max="14337" width="0" style="315" hidden="1" customWidth="1"/>
    <col min="14338" max="14338" width="6.7109375" style="315" customWidth="1"/>
    <col min="14339" max="14339" width="18.5703125" style="315" customWidth="1"/>
    <col min="14340" max="14340" width="6.7109375" style="315" customWidth="1"/>
    <col min="14341" max="14585" width="11.42578125" style="315"/>
    <col min="14586" max="14587" width="6.5703125" style="315" customWidth="1"/>
    <col min="14588" max="14588" width="55.5703125" style="315" customWidth="1"/>
    <col min="14589" max="14589" width="3.5703125" style="315" customWidth="1"/>
    <col min="14590" max="14590" width="18.5703125" style="315" customWidth="1"/>
    <col min="14591" max="14593" width="0" style="315" hidden="1" customWidth="1"/>
    <col min="14594" max="14594" width="6.7109375" style="315" customWidth="1"/>
    <col min="14595" max="14595" width="18.5703125" style="315" customWidth="1"/>
    <col min="14596" max="14596" width="6.7109375" style="315" customWidth="1"/>
    <col min="14597" max="14841" width="11.42578125" style="315"/>
    <col min="14842" max="14843" width="6.5703125" style="315" customWidth="1"/>
    <col min="14844" max="14844" width="55.5703125" style="315" customWidth="1"/>
    <col min="14845" max="14845" width="3.5703125" style="315" customWidth="1"/>
    <col min="14846" max="14846" width="18.5703125" style="315" customWidth="1"/>
    <col min="14847" max="14849" width="0" style="315" hidden="1" customWidth="1"/>
    <col min="14850" max="14850" width="6.7109375" style="315" customWidth="1"/>
    <col min="14851" max="14851" width="18.5703125" style="315" customWidth="1"/>
    <col min="14852" max="14852" width="6.7109375" style="315" customWidth="1"/>
    <col min="14853" max="15097" width="11.42578125" style="315"/>
    <col min="15098" max="15099" width="6.5703125" style="315" customWidth="1"/>
    <col min="15100" max="15100" width="55.5703125" style="315" customWidth="1"/>
    <col min="15101" max="15101" width="3.5703125" style="315" customWidth="1"/>
    <col min="15102" max="15102" width="18.5703125" style="315" customWidth="1"/>
    <col min="15103" max="15105" width="0" style="315" hidden="1" customWidth="1"/>
    <col min="15106" max="15106" width="6.7109375" style="315" customWidth="1"/>
    <col min="15107" max="15107" width="18.5703125" style="315" customWidth="1"/>
    <col min="15108" max="15108" width="6.7109375" style="315" customWidth="1"/>
    <col min="15109" max="15353" width="11.42578125" style="315"/>
    <col min="15354" max="15355" width="6.5703125" style="315" customWidth="1"/>
    <col min="15356" max="15356" width="55.5703125" style="315" customWidth="1"/>
    <col min="15357" max="15357" width="3.5703125" style="315" customWidth="1"/>
    <col min="15358" max="15358" width="18.5703125" style="315" customWidth="1"/>
    <col min="15359" max="15361" width="0" style="315" hidden="1" customWidth="1"/>
    <col min="15362" max="15362" width="6.7109375" style="315" customWidth="1"/>
    <col min="15363" max="15363" width="18.5703125" style="315" customWidth="1"/>
    <col min="15364" max="15364" width="6.7109375" style="315" customWidth="1"/>
    <col min="15365" max="15609" width="11.42578125" style="315"/>
    <col min="15610" max="15611" width="6.5703125" style="315" customWidth="1"/>
    <col min="15612" max="15612" width="55.5703125" style="315" customWidth="1"/>
    <col min="15613" max="15613" width="3.5703125" style="315" customWidth="1"/>
    <col min="15614" max="15614" width="18.5703125" style="315" customWidth="1"/>
    <col min="15615" max="15617" width="0" style="315" hidden="1" customWidth="1"/>
    <col min="15618" max="15618" width="6.7109375" style="315" customWidth="1"/>
    <col min="15619" max="15619" width="18.5703125" style="315" customWidth="1"/>
    <col min="15620" max="15620" width="6.7109375" style="315" customWidth="1"/>
    <col min="15621" max="15865" width="11.42578125" style="315"/>
    <col min="15866" max="15867" width="6.5703125" style="315" customWidth="1"/>
    <col min="15868" max="15868" width="55.5703125" style="315" customWidth="1"/>
    <col min="15869" max="15869" width="3.5703125" style="315" customWidth="1"/>
    <col min="15870" max="15870" width="18.5703125" style="315" customWidth="1"/>
    <col min="15871" max="15873" width="0" style="315" hidden="1" customWidth="1"/>
    <col min="15874" max="15874" width="6.7109375" style="315" customWidth="1"/>
    <col min="15875" max="15875" width="18.5703125" style="315" customWidth="1"/>
    <col min="15876" max="15876" width="6.7109375" style="315" customWidth="1"/>
    <col min="15877" max="16121" width="11.42578125" style="315"/>
    <col min="16122" max="16123" width="6.5703125" style="315" customWidth="1"/>
    <col min="16124" max="16124" width="55.5703125" style="315" customWidth="1"/>
    <col min="16125" max="16125" width="3.5703125" style="315" customWidth="1"/>
    <col min="16126" max="16126" width="18.5703125" style="315" customWidth="1"/>
    <col min="16127" max="16129" width="0" style="315" hidden="1" customWidth="1"/>
    <col min="16130" max="16130" width="6.7109375" style="315" customWidth="1"/>
    <col min="16131" max="16131" width="18.5703125" style="315" customWidth="1"/>
    <col min="16132" max="16132" width="6.7109375" style="315" customWidth="1"/>
    <col min="16133" max="16384" width="11.42578125" style="315"/>
  </cols>
  <sheetData>
    <row r="1" spans="1:12" s="283" customFormat="1" ht="6.75" customHeight="1">
      <c r="A1" s="402"/>
      <c r="B1" s="403"/>
      <c r="C1" s="403"/>
      <c r="D1" s="403"/>
      <c r="E1" s="403"/>
      <c r="F1" s="403"/>
      <c r="G1" s="403"/>
      <c r="H1" s="403"/>
      <c r="I1" s="404"/>
    </row>
    <row r="2" spans="1:12" s="283" customFormat="1" ht="18" customHeight="1">
      <c r="A2" s="405" t="str">
        <f>+'[1]CGN-2005-001'!B3</f>
        <v>SECRETARÍA DISTRITAL DEL HÁBITAT</v>
      </c>
      <c r="B2" s="406"/>
      <c r="C2" s="406"/>
      <c r="D2" s="406"/>
      <c r="E2" s="406"/>
      <c r="F2" s="406"/>
      <c r="G2" s="406"/>
      <c r="H2" s="406"/>
      <c r="I2" s="407"/>
    </row>
    <row r="3" spans="1:12" s="283" customFormat="1" ht="17.25" customHeight="1">
      <c r="A3" s="405" t="s">
        <v>139</v>
      </c>
      <c r="B3" s="406"/>
      <c r="C3" s="406"/>
      <c r="D3" s="406"/>
      <c r="E3" s="406"/>
      <c r="F3" s="406"/>
      <c r="G3" s="406"/>
      <c r="H3" s="406"/>
      <c r="I3" s="407"/>
    </row>
    <row r="4" spans="1:12" s="283" customFormat="1" ht="15.75" customHeight="1" thickBot="1">
      <c r="A4" s="408" t="str">
        <f>+ESF!A3</f>
        <v>A 31 DE AGOSTO DE 2020</v>
      </c>
      <c r="B4" s="409"/>
      <c r="C4" s="409"/>
      <c r="D4" s="409"/>
      <c r="E4" s="409"/>
      <c r="F4" s="409"/>
      <c r="G4" s="409"/>
      <c r="H4" s="409"/>
      <c r="I4" s="410"/>
    </row>
    <row r="5" spans="1:12" s="265" customFormat="1" ht="14.25" customHeight="1">
      <c r="A5" s="87"/>
      <c r="B5" s="77"/>
      <c r="C5" s="78"/>
      <c r="D5" s="78"/>
      <c r="F5" s="80"/>
      <c r="G5" s="80"/>
      <c r="H5" s="79"/>
      <c r="I5" s="223"/>
    </row>
    <row r="6" spans="1:12" s="266" customFormat="1" ht="14.25" customHeight="1">
      <c r="A6" s="88"/>
      <c r="B6" s="78">
        <v>4</v>
      </c>
      <c r="C6" s="78" t="s">
        <v>31</v>
      </c>
      <c r="D6" s="78"/>
      <c r="F6" s="81"/>
      <c r="G6" s="81">
        <f>SUM(H6:H6)</f>
        <v>73379370347.920013</v>
      </c>
      <c r="H6" s="64">
        <f>+H8+H13+H17+H21</f>
        <v>73379370347.920013</v>
      </c>
      <c r="I6" s="223"/>
      <c r="J6" s="353"/>
      <c r="L6" s="353"/>
    </row>
    <row r="7" spans="1:12" s="266" customFormat="1" ht="14.25" customHeight="1">
      <c r="A7" s="88"/>
      <c r="B7" s="78"/>
      <c r="C7" s="78"/>
      <c r="D7" s="78"/>
      <c r="F7" s="81"/>
      <c r="G7" s="81"/>
      <c r="H7" s="82"/>
      <c r="I7" s="223"/>
    </row>
    <row r="8" spans="1:12" s="266" customFormat="1" ht="14.25" customHeight="1">
      <c r="A8" s="88"/>
      <c r="B8" s="78">
        <v>41</v>
      </c>
      <c r="C8" s="78" t="s">
        <v>32</v>
      </c>
      <c r="D8" s="83"/>
      <c r="F8" s="81"/>
      <c r="G8" s="81"/>
      <c r="H8" s="64">
        <f>+H10+H11</f>
        <v>6854319126</v>
      </c>
      <c r="I8" s="223"/>
      <c r="J8" s="354"/>
    </row>
    <row r="9" spans="1:12" s="266" customFormat="1" ht="14.25" customHeight="1">
      <c r="A9" s="88"/>
      <c r="B9" s="78"/>
      <c r="C9" s="78"/>
      <c r="D9" s="78"/>
      <c r="F9" s="81"/>
      <c r="G9" s="81">
        <f>SUM(H9:H9)</f>
        <v>0</v>
      </c>
      <c r="H9" s="84"/>
      <c r="I9" s="223"/>
    </row>
    <row r="10" spans="1:12" s="265" customFormat="1" ht="15" customHeight="1">
      <c r="A10" s="87"/>
      <c r="B10" s="77">
        <v>4110</v>
      </c>
      <c r="C10" s="77" t="s">
        <v>33</v>
      </c>
      <c r="D10" s="77"/>
      <c r="F10" s="81"/>
      <c r="G10" s="81">
        <f>SUM(H10:H10)</f>
        <v>6854319126</v>
      </c>
      <c r="H10" s="299">
        <v>6854319126</v>
      </c>
      <c r="I10" s="225"/>
    </row>
    <row r="11" spans="1:12" s="265" customFormat="1" ht="3" customHeight="1">
      <c r="A11" s="87"/>
      <c r="B11" s="77"/>
      <c r="C11" s="77"/>
      <c r="D11" s="77"/>
      <c r="F11" s="81"/>
      <c r="G11" s="81"/>
      <c r="H11" s="85"/>
      <c r="I11" s="225"/>
    </row>
    <row r="12" spans="1:12" s="265" customFormat="1" ht="14.25" customHeight="1">
      <c r="A12" s="87"/>
      <c r="B12" s="77"/>
      <c r="C12" s="77"/>
      <c r="D12" s="77"/>
      <c r="F12" s="81"/>
      <c r="G12" s="81"/>
      <c r="H12" s="86"/>
      <c r="I12" s="225"/>
    </row>
    <row r="13" spans="1:12" s="266" customFormat="1" ht="14.25" customHeight="1">
      <c r="A13" s="88"/>
      <c r="B13" s="78">
        <v>47</v>
      </c>
      <c r="C13" s="78" t="s">
        <v>63</v>
      </c>
      <c r="D13" s="78"/>
      <c r="F13" s="81"/>
      <c r="G13" s="81"/>
      <c r="H13" s="64">
        <f>+H14+H15</f>
        <v>65219315468.849998</v>
      </c>
      <c r="I13" s="245"/>
    </row>
    <row r="14" spans="1:12" s="265" customFormat="1" ht="14.25" customHeight="1">
      <c r="A14" s="87"/>
      <c r="B14" s="77">
        <v>4705</v>
      </c>
      <c r="C14" s="77" t="s">
        <v>62</v>
      </c>
      <c r="D14" s="77"/>
      <c r="F14" s="81"/>
      <c r="G14" s="81">
        <f>SUM(H14:H14)</f>
        <v>65125296912</v>
      </c>
      <c r="H14" s="278">
        <v>65125296912</v>
      </c>
      <c r="I14" s="225"/>
    </row>
    <row r="15" spans="1:12" s="265" customFormat="1" ht="14.25" customHeight="1">
      <c r="A15" s="87"/>
      <c r="B15" s="77">
        <v>4720</v>
      </c>
      <c r="C15" s="77" t="s">
        <v>70</v>
      </c>
      <c r="D15" s="77"/>
      <c r="F15" s="81"/>
      <c r="G15" s="81"/>
      <c r="H15" s="278">
        <v>94018556.849999994</v>
      </c>
      <c r="I15" s="225"/>
    </row>
    <row r="16" spans="1:12" s="265" customFormat="1" ht="14.25" hidden="1" customHeight="1">
      <c r="A16" s="87"/>
      <c r="B16" s="77"/>
      <c r="C16" s="77"/>
      <c r="D16" s="77"/>
      <c r="F16" s="81"/>
      <c r="G16" s="81"/>
      <c r="H16" s="85"/>
      <c r="I16" s="225"/>
    </row>
    <row r="17" spans="1:12" s="265" customFormat="1" ht="14.25" hidden="1" customHeight="1">
      <c r="A17" s="87"/>
      <c r="B17" s="78"/>
      <c r="C17" s="78"/>
      <c r="D17" s="77"/>
      <c r="F17" s="81"/>
      <c r="G17" s="81"/>
      <c r="H17" s="86"/>
      <c r="I17" s="225"/>
    </row>
    <row r="18" spans="1:12" s="265" customFormat="1" ht="14.25" hidden="1" customHeight="1">
      <c r="A18" s="87"/>
      <c r="B18" s="77"/>
      <c r="C18" s="77"/>
      <c r="D18" s="77"/>
      <c r="F18" s="81"/>
      <c r="G18" s="81"/>
      <c r="H18" s="85"/>
      <c r="I18" s="225"/>
    </row>
    <row r="19" spans="1:12" s="265" customFormat="1" ht="15" hidden="1">
      <c r="A19" s="87"/>
      <c r="B19" s="77"/>
      <c r="C19" s="77"/>
      <c r="D19" s="78"/>
      <c r="F19" s="81"/>
      <c r="G19" s="81">
        <v>1</v>
      </c>
      <c r="H19" s="85"/>
      <c r="I19" s="224"/>
    </row>
    <row r="20" spans="1:12" s="265" customFormat="1" ht="15">
      <c r="A20" s="87"/>
      <c r="B20" s="77"/>
      <c r="C20" s="77"/>
      <c r="D20" s="78"/>
      <c r="F20" s="81"/>
      <c r="G20" s="81"/>
      <c r="H20" s="85"/>
      <c r="I20" s="224"/>
    </row>
    <row r="21" spans="1:12" s="266" customFormat="1" ht="15">
      <c r="A21" s="88"/>
      <c r="B21" s="78">
        <v>48</v>
      </c>
      <c r="C21" s="78" t="s">
        <v>91</v>
      </c>
      <c r="D21" s="78"/>
      <c r="F21" s="81"/>
      <c r="G21" s="81"/>
      <c r="H21" s="64">
        <f>SUM(H22:H23)</f>
        <v>1305735753.0700002</v>
      </c>
      <c r="I21" s="223"/>
    </row>
    <row r="22" spans="1:12" s="265" customFormat="1" ht="15">
      <c r="A22" s="87"/>
      <c r="B22" s="77">
        <v>4808</v>
      </c>
      <c r="C22" s="77" t="s">
        <v>92</v>
      </c>
      <c r="D22" s="78"/>
      <c r="F22" s="81"/>
      <c r="G22" s="81"/>
      <c r="H22" s="60">
        <v>680573113</v>
      </c>
      <c r="I22" s="224"/>
    </row>
    <row r="23" spans="1:12" s="265" customFormat="1" ht="15">
      <c r="A23" s="87"/>
      <c r="B23" s="77">
        <v>4830</v>
      </c>
      <c r="C23" s="77" t="s">
        <v>93</v>
      </c>
      <c r="D23" s="78"/>
      <c r="F23" s="81"/>
      <c r="G23" s="81"/>
      <c r="H23" s="60">
        <v>625162640.07000005</v>
      </c>
      <c r="I23" s="224"/>
    </row>
    <row r="24" spans="1:12" s="265" customFormat="1" ht="15">
      <c r="A24" s="87"/>
      <c r="B24" s="77"/>
      <c r="C24" s="77"/>
      <c r="D24" s="78"/>
      <c r="F24" s="81"/>
      <c r="G24" s="81"/>
      <c r="H24" s="84"/>
      <c r="I24" s="224"/>
    </row>
    <row r="25" spans="1:12" s="266" customFormat="1" ht="14.25" customHeight="1">
      <c r="A25" s="88"/>
      <c r="B25" s="78">
        <v>5</v>
      </c>
      <c r="C25" s="78" t="s">
        <v>34</v>
      </c>
      <c r="D25" s="78"/>
      <c r="F25" s="81"/>
      <c r="G25" s="81"/>
      <c r="H25" s="64">
        <f>+H27+H38+H47+H51+H57</f>
        <v>69004655898.539993</v>
      </c>
      <c r="I25" s="245"/>
    </row>
    <row r="26" spans="1:12" s="266" customFormat="1" ht="14.25" customHeight="1">
      <c r="A26" s="88"/>
      <c r="B26" s="77"/>
      <c r="C26" s="77"/>
      <c r="D26" s="77"/>
      <c r="F26" s="81"/>
      <c r="G26" s="81"/>
      <c r="H26" s="84"/>
      <c r="I26" s="225"/>
    </row>
    <row r="27" spans="1:12" s="266" customFormat="1" ht="14.25" customHeight="1">
      <c r="A27" s="88"/>
      <c r="B27" s="78">
        <v>51</v>
      </c>
      <c r="C27" s="78" t="s">
        <v>77</v>
      </c>
      <c r="D27" s="83"/>
      <c r="F27" s="81"/>
      <c r="G27" s="81"/>
      <c r="H27" s="64">
        <f>+H29+H30+H31+H32+H33+H34+H35+H36</f>
        <v>13214279901</v>
      </c>
      <c r="I27" s="245"/>
    </row>
    <row r="28" spans="1:12" s="266" customFormat="1" ht="14.25" customHeight="1">
      <c r="A28" s="88"/>
      <c r="B28" s="78"/>
      <c r="C28" s="78"/>
      <c r="D28" s="78"/>
      <c r="F28" s="81"/>
      <c r="G28" s="81"/>
      <c r="H28" s="84"/>
      <c r="I28" s="225"/>
    </row>
    <row r="29" spans="1:12" s="265" customFormat="1" ht="14.25" customHeight="1">
      <c r="A29" s="87"/>
      <c r="B29" s="77">
        <v>5101</v>
      </c>
      <c r="C29" s="77" t="s">
        <v>35</v>
      </c>
      <c r="D29" s="77"/>
      <c r="F29" s="81"/>
      <c r="G29" s="81">
        <v>1</v>
      </c>
      <c r="H29" s="60">
        <v>5643276583</v>
      </c>
      <c r="I29" s="224"/>
    </row>
    <row r="30" spans="1:12" s="265" customFormat="1" ht="14.25" customHeight="1">
      <c r="A30" s="87"/>
      <c r="B30" s="77">
        <v>5102</v>
      </c>
      <c r="C30" s="77" t="s">
        <v>64</v>
      </c>
      <c r="D30" s="77"/>
      <c r="F30" s="81"/>
      <c r="G30" s="81"/>
      <c r="H30" s="60">
        <v>5663933</v>
      </c>
      <c r="I30" s="224"/>
      <c r="K30" s="355"/>
    </row>
    <row r="31" spans="1:12" s="265" customFormat="1" ht="14.25" customHeight="1">
      <c r="A31" s="87"/>
      <c r="B31" s="77">
        <v>5103</v>
      </c>
      <c r="C31" s="77" t="s">
        <v>36</v>
      </c>
      <c r="D31" s="77"/>
      <c r="F31" s="81"/>
      <c r="G31" s="81" t="e">
        <f>SUM(#REF!)</f>
        <v>#REF!</v>
      </c>
      <c r="H31" s="60">
        <v>1367391170</v>
      </c>
      <c r="I31" s="225"/>
      <c r="J31" s="355"/>
      <c r="K31" s="356"/>
    </row>
    <row r="32" spans="1:12" s="265" customFormat="1" ht="14.25" customHeight="1">
      <c r="A32" s="87"/>
      <c r="B32" s="77">
        <v>5104</v>
      </c>
      <c r="C32" s="77" t="s">
        <v>37</v>
      </c>
      <c r="D32" s="77"/>
      <c r="F32" s="81"/>
      <c r="G32" s="81"/>
      <c r="H32" s="60">
        <v>332466800</v>
      </c>
      <c r="I32" s="225"/>
      <c r="J32" s="357"/>
      <c r="L32" s="358"/>
    </row>
    <row r="33" spans="1:11" s="265" customFormat="1" ht="14.25" customHeight="1">
      <c r="A33" s="87"/>
      <c r="B33" s="77">
        <v>5107</v>
      </c>
      <c r="C33" s="77" t="s">
        <v>65</v>
      </c>
      <c r="D33" s="77"/>
      <c r="F33" s="81"/>
      <c r="G33" s="81"/>
      <c r="H33" s="60">
        <v>2749283340</v>
      </c>
      <c r="I33" s="225"/>
      <c r="J33" s="357"/>
    </row>
    <row r="34" spans="1:11" s="265" customFormat="1" ht="14.25" customHeight="1">
      <c r="A34" s="87"/>
      <c r="B34" s="77">
        <v>5108</v>
      </c>
      <c r="C34" s="77" t="s">
        <v>86</v>
      </c>
      <c r="D34" s="77"/>
      <c r="F34" s="81"/>
      <c r="G34" s="81"/>
      <c r="H34" s="60">
        <v>0</v>
      </c>
      <c r="I34" s="225"/>
      <c r="J34" s="357"/>
    </row>
    <row r="35" spans="1:11" s="267" customFormat="1" ht="14.25" customHeight="1">
      <c r="A35" s="87"/>
      <c r="B35" s="77">
        <v>5111</v>
      </c>
      <c r="C35" s="77" t="s">
        <v>38</v>
      </c>
      <c r="D35" s="77"/>
      <c r="F35" s="81"/>
      <c r="G35" s="81" t="e">
        <f>SUM(#REF!)</f>
        <v>#REF!</v>
      </c>
      <c r="H35" s="60">
        <v>3116198075</v>
      </c>
      <c r="I35" s="225"/>
      <c r="J35" s="359"/>
    </row>
    <row r="36" spans="1:11" s="267" customFormat="1" ht="14.25" customHeight="1">
      <c r="A36" s="87"/>
      <c r="B36" s="77">
        <v>5120</v>
      </c>
      <c r="C36" s="77" t="s">
        <v>39</v>
      </c>
      <c r="D36" s="77"/>
      <c r="F36" s="81"/>
      <c r="G36" s="81"/>
      <c r="H36" s="60">
        <v>0</v>
      </c>
      <c r="I36" s="225"/>
      <c r="J36" s="359"/>
    </row>
    <row r="37" spans="1:11" s="266" customFormat="1" ht="14.25" customHeight="1">
      <c r="A37" s="88"/>
      <c r="B37" s="77"/>
      <c r="C37" s="77"/>
      <c r="D37" s="77"/>
      <c r="F37" s="81"/>
      <c r="G37" s="81">
        <f>SUM(H47:H47)</f>
        <v>37138875734</v>
      </c>
      <c r="H37" s="84"/>
      <c r="I37" s="225"/>
      <c r="J37" s="354"/>
    </row>
    <row r="38" spans="1:11" s="266" customFormat="1" ht="14.25" customHeight="1">
      <c r="A38" s="88"/>
      <c r="B38" s="78">
        <v>53</v>
      </c>
      <c r="C38" s="78" t="s">
        <v>66</v>
      </c>
      <c r="D38" s="83"/>
      <c r="F38" s="81"/>
      <c r="G38" s="81"/>
      <c r="H38" s="64">
        <f>SUM(H39:H45)</f>
        <v>5561175637.6199999</v>
      </c>
      <c r="I38" s="223"/>
      <c r="J38" s="353"/>
    </row>
    <row r="39" spans="1:11" s="265" customFormat="1" ht="14.25" customHeight="1">
      <c r="A39" s="87"/>
      <c r="B39" s="77">
        <v>5347</v>
      </c>
      <c r="C39" s="77" t="s">
        <v>67</v>
      </c>
      <c r="D39" s="78"/>
      <c r="F39" s="81"/>
      <c r="G39" s="81"/>
      <c r="H39" s="60">
        <v>3696133465</v>
      </c>
      <c r="I39" s="223"/>
      <c r="J39" s="356"/>
      <c r="K39" s="355"/>
    </row>
    <row r="40" spans="1:11" s="265" customFormat="1" ht="14.25" customHeight="1">
      <c r="A40" s="87"/>
      <c r="B40" s="77">
        <v>5351</v>
      </c>
      <c r="C40" s="77" t="s">
        <v>98</v>
      </c>
      <c r="D40" s="78"/>
      <c r="F40" s="81"/>
      <c r="G40" s="81"/>
      <c r="H40" s="60">
        <v>0</v>
      </c>
      <c r="I40" s="223"/>
      <c r="K40" s="355"/>
    </row>
    <row r="41" spans="1:11" s="265" customFormat="1" ht="14.25" customHeight="1">
      <c r="A41" s="87"/>
      <c r="B41" s="77">
        <v>5357</v>
      </c>
      <c r="C41" s="77" t="s">
        <v>97</v>
      </c>
      <c r="D41" s="78"/>
      <c r="F41" s="81"/>
      <c r="G41" s="81"/>
      <c r="H41" s="60">
        <v>0</v>
      </c>
      <c r="I41" s="223"/>
      <c r="K41" s="355"/>
    </row>
    <row r="42" spans="1:11" s="265" customFormat="1" ht="14.25" customHeight="1">
      <c r="A42" s="87"/>
      <c r="B42" s="77">
        <v>5360</v>
      </c>
      <c r="C42" s="77" t="s">
        <v>68</v>
      </c>
      <c r="D42" s="77"/>
      <c r="F42" s="81"/>
      <c r="G42" s="81"/>
      <c r="H42" s="60">
        <v>370389043.62</v>
      </c>
      <c r="I42" s="223"/>
      <c r="K42" s="360"/>
    </row>
    <row r="43" spans="1:11" s="265" customFormat="1" ht="14.25" customHeight="1">
      <c r="A43" s="87"/>
      <c r="B43" s="77">
        <v>5366</v>
      </c>
      <c r="C43" s="77" t="s">
        <v>69</v>
      </c>
      <c r="D43" s="77"/>
      <c r="F43" s="81"/>
      <c r="G43" s="81" t="e">
        <f>SUM(#REF!)</f>
        <v>#REF!</v>
      </c>
      <c r="H43" s="60">
        <v>379880808</v>
      </c>
      <c r="I43" s="225"/>
    </row>
    <row r="44" spans="1:11" s="265" customFormat="1" ht="14.25" hidden="1" customHeight="1">
      <c r="A44" s="87"/>
      <c r="B44" s="77"/>
      <c r="C44" s="77"/>
      <c r="D44" s="77"/>
      <c r="F44" s="81"/>
      <c r="G44" s="81"/>
      <c r="H44" s="72"/>
      <c r="I44" s="225"/>
    </row>
    <row r="45" spans="1:11" s="265" customFormat="1" ht="14.25" customHeight="1" thickBot="1">
      <c r="A45" s="98"/>
      <c r="B45" s="99">
        <v>5368</v>
      </c>
      <c r="C45" s="99" t="s">
        <v>80</v>
      </c>
      <c r="D45" s="99"/>
      <c r="E45" s="268"/>
      <c r="F45" s="100"/>
      <c r="G45" s="100"/>
      <c r="H45" s="312">
        <v>1114772321</v>
      </c>
      <c r="I45" s="246"/>
      <c r="J45" s="358"/>
    </row>
    <row r="46" spans="1:11" s="265" customFormat="1" ht="14.25" customHeight="1">
      <c r="A46" s="218"/>
      <c r="B46" s="219"/>
      <c r="C46" s="219"/>
      <c r="D46" s="219"/>
      <c r="E46" s="269"/>
      <c r="F46" s="220"/>
      <c r="G46" s="220"/>
      <c r="H46" s="221"/>
      <c r="I46" s="222"/>
      <c r="J46" s="356"/>
    </row>
    <row r="47" spans="1:11" s="362" customFormat="1" ht="14.25" customHeight="1">
      <c r="A47" s="88"/>
      <c r="B47" s="78">
        <v>55</v>
      </c>
      <c r="C47" s="78" t="s">
        <v>40</v>
      </c>
      <c r="D47" s="83"/>
      <c r="E47" s="270"/>
      <c r="F47" s="89"/>
      <c r="G47" s="81"/>
      <c r="H47" s="66">
        <f>SUM(H49:H49)</f>
        <v>37138875734</v>
      </c>
      <c r="I47" s="223"/>
      <c r="J47" s="361"/>
    </row>
    <row r="48" spans="1:11" s="362" customFormat="1" ht="14.25" customHeight="1">
      <c r="A48" s="88"/>
      <c r="B48" s="78"/>
      <c r="C48" s="78"/>
      <c r="D48" s="78"/>
      <c r="E48" s="270"/>
      <c r="F48" s="89"/>
      <c r="G48" s="81"/>
      <c r="H48" s="86"/>
      <c r="I48" s="224"/>
      <c r="J48" s="363"/>
    </row>
    <row r="49" spans="1:12" s="267" customFormat="1" ht="14.25" customHeight="1">
      <c r="A49" s="87"/>
      <c r="B49" s="77">
        <v>5504</v>
      </c>
      <c r="C49" s="77" t="s">
        <v>41</v>
      </c>
      <c r="D49" s="77"/>
      <c r="F49" s="89"/>
      <c r="G49" s="81"/>
      <c r="H49" s="60">
        <v>37138875734</v>
      </c>
      <c r="I49" s="224"/>
      <c r="J49" s="364"/>
    </row>
    <row r="50" spans="1:12" s="267" customFormat="1" ht="14.25" customHeight="1">
      <c r="A50" s="87"/>
      <c r="B50" s="77"/>
      <c r="C50" s="77"/>
      <c r="D50" s="77"/>
      <c r="F50" s="89"/>
      <c r="G50" s="81"/>
      <c r="H50" s="85"/>
      <c r="I50" s="224"/>
    </row>
    <row r="51" spans="1:12" s="265" customFormat="1" ht="14.25" customHeight="1">
      <c r="A51" s="87"/>
      <c r="B51" s="78">
        <v>57</v>
      </c>
      <c r="C51" s="78" t="s">
        <v>63</v>
      </c>
      <c r="D51" s="83"/>
      <c r="F51" s="81"/>
      <c r="G51" s="81"/>
      <c r="H51" s="90">
        <f>+H54</f>
        <v>12417467332</v>
      </c>
      <c r="I51" s="223"/>
      <c r="J51" s="358"/>
    </row>
    <row r="52" spans="1:12" s="266" customFormat="1" ht="6" customHeight="1">
      <c r="A52" s="88"/>
      <c r="B52" s="78"/>
      <c r="C52" s="78"/>
      <c r="D52" s="78"/>
      <c r="F52" s="81"/>
      <c r="G52" s="81">
        <f>SUM(H52:H52)</f>
        <v>0</v>
      </c>
      <c r="H52" s="84"/>
      <c r="I52" s="223"/>
      <c r="K52" s="365"/>
    </row>
    <row r="53" spans="1:12" s="265" customFormat="1" ht="14.25" hidden="1" customHeight="1">
      <c r="A53" s="87"/>
      <c r="B53" s="77"/>
      <c r="C53" s="91"/>
      <c r="D53" s="77"/>
      <c r="F53" s="81"/>
      <c r="G53" s="81">
        <f>SUM(H53:H53)</f>
        <v>0</v>
      </c>
      <c r="H53" s="85"/>
      <c r="I53" s="225"/>
    </row>
    <row r="54" spans="1:12" s="265" customFormat="1" ht="14.25" customHeight="1">
      <c r="A54" s="87"/>
      <c r="B54" s="77">
        <v>5720</v>
      </c>
      <c r="C54" s="77" t="s">
        <v>70</v>
      </c>
      <c r="D54" s="77"/>
      <c r="F54" s="81"/>
      <c r="G54" s="81">
        <f>SUM(H54:H54)</f>
        <v>12417467332</v>
      </c>
      <c r="H54" s="278">
        <v>12417467332</v>
      </c>
      <c r="I54" s="225"/>
    </row>
    <row r="55" spans="1:12" s="265" customFormat="1" ht="14.25" customHeight="1">
      <c r="A55" s="87"/>
      <c r="B55" s="77"/>
      <c r="C55" s="91"/>
      <c r="D55" s="77"/>
      <c r="F55" s="81"/>
      <c r="G55" s="81">
        <f>SUM(H55:H55)</f>
        <v>0</v>
      </c>
      <c r="H55" s="85"/>
      <c r="I55" s="225"/>
    </row>
    <row r="56" spans="1:12" s="366" customFormat="1" ht="14.25" customHeight="1">
      <c r="A56" s="87"/>
      <c r="B56" s="77"/>
      <c r="C56" s="80"/>
      <c r="D56" s="80"/>
      <c r="E56" s="267"/>
      <c r="F56" s="80"/>
      <c r="G56" s="80"/>
      <c r="H56" s="72"/>
      <c r="I56" s="226"/>
      <c r="L56" s="354"/>
    </row>
    <row r="57" spans="1:12" s="362" customFormat="1" ht="14.25" customHeight="1">
      <c r="A57" s="88"/>
      <c r="B57" s="78">
        <v>58</v>
      </c>
      <c r="C57" s="78" t="s">
        <v>42</v>
      </c>
      <c r="D57" s="83"/>
      <c r="E57" s="270"/>
      <c r="F57" s="89"/>
      <c r="G57" s="89"/>
      <c r="H57" s="90">
        <f>+H59+H60+H61</f>
        <v>672857293.91999996</v>
      </c>
      <c r="I57" s="227"/>
    </row>
    <row r="58" spans="1:12" s="366" customFormat="1" ht="10.5" customHeight="1">
      <c r="A58" s="87"/>
      <c r="B58" s="78"/>
      <c r="C58" s="78"/>
      <c r="D58" s="78"/>
      <c r="E58" s="267"/>
      <c r="F58" s="80"/>
      <c r="G58" s="80"/>
      <c r="H58" s="86"/>
      <c r="I58" s="226"/>
      <c r="L58" s="367"/>
    </row>
    <row r="59" spans="1:12" s="366" customFormat="1" ht="14.25" customHeight="1">
      <c r="A59" s="87"/>
      <c r="B59" s="77">
        <v>5802</v>
      </c>
      <c r="C59" s="77" t="s">
        <v>43</v>
      </c>
      <c r="D59" s="77"/>
      <c r="E59" s="267"/>
      <c r="F59" s="80"/>
      <c r="G59" s="80"/>
      <c r="H59" s="281">
        <v>0</v>
      </c>
      <c r="I59" s="228"/>
    </row>
    <row r="60" spans="1:12" s="366" customFormat="1" ht="14.25" customHeight="1">
      <c r="A60" s="87"/>
      <c r="B60" s="77">
        <v>5804</v>
      </c>
      <c r="C60" s="91" t="s">
        <v>71</v>
      </c>
      <c r="D60" s="77"/>
      <c r="E60" s="267"/>
      <c r="F60" s="80"/>
      <c r="G60" s="80"/>
      <c r="H60" s="278">
        <v>538706031</v>
      </c>
      <c r="I60" s="228"/>
      <c r="J60" s="368"/>
    </row>
    <row r="61" spans="1:12" s="366" customFormat="1" ht="14.25" customHeight="1">
      <c r="A61" s="87"/>
      <c r="B61" s="77">
        <v>5890</v>
      </c>
      <c r="C61" s="77" t="s">
        <v>82</v>
      </c>
      <c r="D61" s="77"/>
      <c r="E61" s="267"/>
      <c r="F61" s="80"/>
      <c r="G61" s="80"/>
      <c r="H61" s="72">
        <v>134151262.92</v>
      </c>
      <c r="I61" s="228"/>
      <c r="J61" s="369"/>
    </row>
    <row r="62" spans="1:12" s="366" customFormat="1" ht="12" customHeight="1">
      <c r="A62" s="87"/>
      <c r="B62" s="77"/>
      <c r="C62" s="77"/>
      <c r="D62" s="77"/>
      <c r="E62" s="267"/>
      <c r="F62" s="80"/>
      <c r="G62" s="80"/>
      <c r="H62" s="72"/>
      <c r="I62" s="228"/>
    </row>
    <row r="63" spans="1:12" s="366" customFormat="1" ht="14.25" hidden="1" customHeight="1">
      <c r="A63" s="87"/>
      <c r="B63" s="78">
        <v>59</v>
      </c>
      <c r="C63" s="92" t="s">
        <v>89</v>
      </c>
      <c r="D63" s="77"/>
      <c r="E63" s="267"/>
      <c r="F63" s="80"/>
      <c r="G63" s="80"/>
      <c r="H63" s="72">
        <f>+H64</f>
        <v>0</v>
      </c>
      <c r="I63" s="228"/>
    </row>
    <row r="64" spans="1:12" s="366" customFormat="1" ht="14.25" hidden="1" customHeight="1">
      <c r="A64" s="87"/>
      <c r="B64" s="77">
        <v>5905</v>
      </c>
      <c r="C64" s="92" t="s">
        <v>89</v>
      </c>
      <c r="D64" s="77"/>
      <c r="E64" s="267"/>
      <c r="F64" s="80"/>
      <c r="G64" s="80"/>
      <c r="H64" s="72">
        <v>0</v>
      </c>
      <c r="I64" s="228"/>
    </row>
    <row r="65" spans="1:12" s="366" customFormat="1" ht="14.25" hidden="1" customHeight="1">
      <c r="A65" s="87"/>
      <c r="B65" s="77"/>
      <c r="C65" s="77"/>
      <c r="D65" s="77"/>
      <c r="E65" s="267"/>
      <c r="F65" s="80"/>
      <c r="G65" s="80"/>
      <c r="H65" s="72"/>
      <c r="I65" s="228"/>
    </row>
    <row r="66" spans="1:12" s="366" customFormat="1" ht="14.25" hidden="1" customHeight="1">
      <c r="A66" s="87"/>
      <c r="B66" s="77"/>
      <c r="C66" s="77"/>
      <c r="D66" s="77"/>
      <c r="E66" s="267"/>
      <c r="F66" s="80"/>
      <c r="G66" s="80"/>
      <c r="H66" s="85"/>
      <c r="I66" s="228"/>
    </row>
    <row r="67" spans="1:12" s="366" customFormat="1" ht="9.75" customHeight="1">
      <c r="A67" s="87"/>
      <c r="B67" s="77"/>
      <c r="C67" s="80"/>
      <c r="D67" s="80"/>
      <c r="E67" s="267"/>
      <c r="F67" s="80"/>
      <c r="G67" s="80"/>
      <c r="H67" s="72"/>
      <c r="I67" s="228"/>
    </row>
    <row r="68" spans="1:12" s="366" customFormat="1" ht="15" customHeight="1" thickBot="1">
      <c r="A68" s="87"/>
      <c r="B68" s="78"/>
      <c r="C68" s="78" t="s">
        <v>44</v>
      </c>
      <c r="D68" s="93"/>
      <c r="E68" s="267"/>
      <c r="F68" s="80"/>
      <c r="G68" s="80"/>
      <c r="H68" s="94">
        <f>+H6-H27-H38-H47-H51-H57</f>
        <v>4374714449.3800106</v>
      </c>
      <c r="I68" s="228"/>
      <c r="J68" s="367"/>
    </row>
    <row r="69" spans="1:12" s="366" customFormat="1" ht="9" customHeight="1" thickTop="1" thickBot="1">
      <c r="A69" s="87"/>
      <c r="B69" s="80"/>
      <c r="C69" s="78"/>
      <c r="D69" s="78"/>
      <c r="E69" s="267"/>
      <c r="F69" s="80"/>
      <c r="G69" s="80"/>
      <c r="H69" s="14"/>
      <c r="I69" s="228"/>
      <c r="J69" s="369"/>
    </row>
    <row r="70" spans="1:12" s="366" customFormat="1" ht="14.25" customHeight="1">
      <c r="A70" s="218"/>
      <c r="B70" s="255"/>
      <c r="C70" s="255"/>
      <c r="D70" s="256"/>
      <c r="E70" s="279"/>
      <c r="F70" s="257"/>
      <c r="G70" s="257"/>
      <c r="H70" s="258"/>
      <c r="I70" s="259"/>
    </row>
    <row r="71" spans="1:12" s="370" customFormat="1" ht="14.25" customHeight="1">
      <c r="A71" s="247"/>
      <c r="B71" s="78"/>
      <c r="C71" s="78"/>
      <c r="D71" s="248"/>
      <c r="E71" s="280"/>
      <c r="F71" s="249"/>
      <c r="G71" s="249"/>
      <c r="H71" s="250"/>
      <c r="I71" s="251"/>
    </row>
    <row r="72" spans="1:12" s="333" customFormat="1" ht="30" customHeight="1">
      <c r="A72" s="282"/>
      <c r="B72" s="95"/>
      <c r="C72" s="96"/>
      <c r="D72" s="96"/>
      <c r="E72" s="97"/>
      <c r="F72" s="96"/>
      <c r="G72" s="97"/>
      <c r="H72" s="97"/>
      <c r="I72" s="260"/>
    </row>
    <row r="73" spans="1:12" s="371" customFormat="1" ht="12.75" customHeight="1">
      <c r="A73" s="392"/>
      <c r="B73" s="393"/>
      <c r="C73" s="393"/>
      <c r="D73" s="393"/>
      <c r="E73" s="393"/>
      <c r="F73" s="393"/>
      <c r="G73" s="393"/>
      <c r="H73" s="393"/>
      <c r="I73" s="394"/>
    </row>
    <row r="74" spans="1:12" s="333" customFormat="1" ht="20.100000000000001" customHeight="1">
      <c r="A74" s="395" t="s">
        <v>99</v>
      </c>
      <c r="B74" s="396"/>
      <c r="C74" s="396"/>
      <c r="D74" s="396" t="s">
        <v>94</v>
      </c>
      <c r="E74" s="396"/>
      <c r="F74" s="396"/>
      <c r="G74" s="396"/>
      <c r="H74" s="396"/>
      <c r="I74" s="397"/>
    </row>
    <row r="75" spans="1:12" s="333" customFormat="1" ht="14.25" customHeight="1">
      <c r="A75" s="398" t="s">
        <v>100</v>
      </c>
      <c r="B75" s="399"/>
      <c r="C75" s="399"/>
      <c r="D75" s="400" t="s">
        <v>83</v>
      </c>
      <c r="E75" s="400"/>
      <c r="F75" s="400"/>
      <c r="G75" s="400"/>
      <c r="H75" s="400"/>
      <c r="I75" s="401"/>
    </row>
    <row r="76" spans="1:12" s="333" customFormat="1" ht="14.25" customHeight="1">
      <c r="A76" s="398"/>
      <c r="B76" s="399"/>
      <c r="C76" s="399"/>
      <c r="D76" s="400" t="s">
        <v>84</v>
      </c>
      <c r="E76" s="400"/>
      <c r="F76" s="400"/>
      <c r="G76" s="400"/>
      <c r="H76" s="400"/>
      <c r="I76" s="401"/>
    </row>
    <row r="77" spans="1:12" s="333" customFormat="1" ht="14.25" customHeight="1" thickBot="1">
      <c r="A77" s="261"/>
      <c r="B77" s="262"/>
      <c r="C77" s="263"/>
      <c r="D77" s="390"/>
      <c r="E77" s="390"/>
      <c r="F77" s="390"/>
      <c r="G77" s="390"/>
      <c r="H77" s="390"/>
      <c r="I77" s="391"/>
      <c r="L77" s="372"/>
    </row>
    <row r="78" spans="1:12" s="333" customFormat="1" ht="15">
      <c r="A78" s="271"/>
      <c r="B78" s="253"/>
      <c r="C78" s="253"/>
      <c r="D78" s="252"/>
      <c r="E78" s="254"/>
      <c r="F78" s="254"/>
      <c r="G78" s="252"/>
      <c r="H78" s="252"/>
      <c r="I78" s="272"/>
    </row>
    <row r="79" spans="1:12" ht="13.5" thickBot="1">
      <c r="A79" s="273"/>
      <c r="B79" s="274"/>
      <c r="C79" s="275"/>
      <c r="D79" s="275"/>
      <c r="E79" s="275"/>
      <c r="F79" s="275"/>
      <c r="G79" s="275"/>
      <c r="H79" s="275"/>
      <c r="I79" s="276"/>
    </row>
  </sheetData>
  <mergeCells count="13">
    <mergeCell ref="A1:I1"/>
    <mergeCell ref="A2:I2"/>
    <mergeCell ref="A3:I3"/>
    <mergeCell ref="A4:I4"/>
    <mergeCell ref="A76:C76"/>
    <mergeCell ref="D76:I76"/>
    <mergeCell ref="D77:I77"/>
    <mergeCell ref="A73:C73"/>
    <mergeCell ref="D73:I73"/>
    <mergeCell ref="A74:C74"/>
    <mergeCell ref="D74:I74"/>
    <mergeCell ref="A75:C75"/>
    <mergeCell ref="D75:I75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828B-8FE7-43F7-9340-907899F7EC57}">
  <dimension ref="A1:L58"/>
  <sheetViews>
    <sheetView view="pageBreakPreview" zoomScaleNormal="100" zoomScaleSheetLayoutView="100" workbookViewId="0">
      <selection activeCell="A4" sqref="A4:J4"/>
    </sheetView>
  </sheetViews>
  <sheetFormatPr baseColWidth="10" defaultRowHeight="15"/>
  <cols>
    <col min="2" max="2" width="17.28515625" bestFit="1" customWidth="1"/>
    <col min="3" max="3" width="54.28515625" bestFit="1" customWidth="1"/>
    <col min="5" max="5" width="17.7109375" bestFit="1" customWidth="1"/>
    <col min="7" max="7" width="19.28515625" bestFit="1" customWidth="1"/>
    <col min="9" max="9" width="18.140625" bestFit="1" customWidth="1"/>
    <col min="10" max="10" width="19" style="215" bestFit="1" customWidth="1"/>
    <col min="11" max="11" width="14.7109375" bestFit="1" customWidth="1"/>
    <col min="12" max="12" width="17.7109375" bestFit="1" customWidth="1"/>
  </cols>
  <sheetData>
    <row r="1" spans="1:12">
      <c r="A1" s="420"/>
      <c r="B1" s="421"/>
      <c r="C1" s="421"/>
      <c r="D1" s="421"/>
      <c r="E1" s="421"/>
      <c r="F1" s="421"/>
      <c r="G1" s="421"/>
      <c r="H1" s="421"/>
      <c r="I1" s="421"/>
      <c r="J1" s="422"/>
    </row>
    <row r="2" spans="1:12" ht="18.75">
      <c r="A2" s="423" t="s">
        <v>104</v>
      </c>
      <c r="B2" s="424"/>
      <c r="C2" s="424"/>
      <c r="D2" s="424"/>
      <c r="E2" s="424"/>
      <c r="F2" s="424"/>
      <c r="G2" s="424"/>
      <c r="H2" s="424"/>
      <c r="I2" s="424"/>
      <c r="J2" s="425"/>
    </row>
    <row r="3" spans="1:12" ht="18.75">
      <c r="A3" s="423" t="s">
        <v>105</v>
      </c>
      <c r="B3" s="424"/>
      <c r="C3" s="424"/>
      <c r="D3" s="424"/>
      <c r="E3" s="424"/>
      <c r="F3" s="424"/>
      <c r="G3" s="424"/>
      <c r="H3" s="424"/>
      <c r="I3" s="424"/>
      <c r="J3" s="425"/>
    </row>
    <row r="4" spans="1:12" ht="18.75">
      <c r="A4" s="423" t="s">
        <v>134</v>
      </c>
      <c r="B4" s="424"/>
      <c r="C4" s="424"/>
      <c r="D4" s="424"/>
      <c r="E4" s="424"/>
      <c r="F4" s="424"/>
      <c r="G4" s="424"/>
      <c r="H4" s="424"/>
      <c r="I4" s="424"/>
      <c r="J4" s="425"/>
    </row>
    <row r="5" spans="1:12" ht="19.5" thickBot="1">
      <c r="A5" s="426"/>
      <c r="B5" s="427"/>
      <c r="C5" s="427"/>
      <c r="D5" s="427"/>
      <c r="E5" s="427"/>
      <c r="F5" s="427"/>
      <c r="G5" s="427"/>
      <c r="H5" s="427"/>
      <c r="I5" s="427"/>
      <c r="J5" s="428"/>
    </row>
    <row r="6" spans="1:12">
      <c r="A6" s="417"/>
      <c r="B6" s="418"/>
      <c r="C6" s="418"/>
      <c r="D6" s="418"/>
      <c r="E6" s="418"/>
      <c r="F6" s="418"/>
      <c r="G6" s="418"/>
      <c r="H6" s="418"/>
      <c r="I6" s="418"/>
      <c r="J6" s="419"/>
    </row>
    <row r="7" spans="1:12">
      <c r="A7" s="102"/>
      <c r="B7" s="107"/>
      <c r="C7" s="201"/>
      <c r="D7" s="103"/>
      <c r="E7" s="114"/>
      <c r="F7" s="114"/>
      <c r="G7" s="111"/>
      <c r="H7" s="107"/>
      <c r="I7" s="107"/>
      <c r="J7" s="109"/>
    </row>
    <row r="8" spans="1:12">
      <c r="A8" s="102"/>
      <c r="B8" s="103"/>
      <c r="C8" s="104" t="s">
        <v>132</v>
      </c>
      <c r="D8" s="105"/>
      <c r="E8" s="106" t="s">
        <v>106</v>
      </c>
      <c r="F8" s="106"/>
      <c r="G8" s="106" t="s">
        <v>107</v>
      </c>
      <c r="H8" s="107"/>
      <c r="I8" s="108">
        <f>+E17</f>
        <v>229292430635.53998</v>
      </c>
      <c r="J8" s="109"/>
    </row>
    <row r="9" spans="1:12">
      <c r="A9" s="102"/>
      <c r="B9" s="103"/>
      <c r="C9" s="110"/>
      <c r="D9" s="103"/>
      <c r="E9" s="111"/>
      <c r="F9" s="111"/>
      <c r="G9" s="111"/>
      <c r="H9" s="103"/>
      <c r="I9" s="103"/>
      <c r="J9" s="109"/>
    </row>
    <row r="10" spans="1:12">
      <c r="A10" s="102"/>
      <c r="B10" s="103"/>
      <c r="C10" s="112" t="s">
        <v>108</v>
      </c>
      <c r="D10" s="113"/>
      <c r="E10" s="114"/>
      <c r="F10" s="114"/>
      <c r="G10" s="114"/>
      <c r="H10" s="115"/>
      <c r="I10" s="116">
        <f>+I12-I8</f>
        <v>32453478670.480042</v>
      </c>
      <c r="J10" s="109"/>
      <c r="K10" s="117"/>
      <c r="L10" s="151"/>
    </row>
    <row r="11" spans="1:12">
      <c r="A11" s="102"/>
      <c r="B11" s="103"/>
      <c r="C11" s="118"/>
      <c r="D11" s="103"/>
      <c r="E11" s="111"/>
      <c r="F11" s="111"/>
      <c r="G11" s="111"/>
      <c r="H11" s="103"/>
      <c r="I11" s="108"/>
      <c r="J11" s="109"/>
    </row>
    <row r="12" spans="1:12" ht="15.75" thickBot="1">
      <c r="A12" s="102"/>
      <c r="B12" s="107"/>
      <c r="C12" s="119" t="s">
        <v>133</v>
      </c>
      <c r="D12" s="105"/>
      <c r="E12" s="106"/>
      <c r="F12" s="106"/>
      <c r="G12" s="106"/>
      <c r="H12" s="120"/>
      <c r="I12" s="121">
        <f>+G17</f>
        <v>261745909306.02002</v>
      </c>
      <c r="J12" s="109"/>
    </row>
    <row r="13" spans="1:12" ht="15.75" thickTop="1">
      <c r="A13" s="102"/>
      <c r="B13" s="107"/>
      <c r="C13" s="107"/>
      <c r="D13" s="103"/>
      <c r="E13" s="111"/>
      <c r="F13" s="111"/>
      <c r="G13" s="111"/>
      <c r="H13" s="107"/>
      <c r="I13" s="108"/>
      <c r="J13" s="109"/>
    </row>
    <row r="14" spans="1:12">
      <c r="A14" s="102"/>
      <c r="B14" s="107"/>
      <c r="C14" s="122" t="s">
        <v>109</v>
      </c>
      <c r="D14" s="113"/>
      <c r="E14" s="113" t="s">
        <v>110</v>
      </c>
      <c r="F14" s="113"/>
      <c r="G14" s="113" t="s">
        <v>111</v>
      </c>
      <c r="H14" s="122"/>
      <c r="I14" s="113" t="s">
        <v>112</v>
      </c>
      <c r="J14" s="203" t="s">
        <v>113</v>
      </c>
    </row>
    <row r="15" spans="1:12">
      <c r="A15" s="102"/>
      <c r="B15" s="107"/>
      <c r="C15" s="123"/>
      <c r="D15" s="103"/>
      <c r="E15" s="111"/>
      <c r="F15" s="111"/>
      <c r="G15" s="111"/>
      <c r="H15" s="107"/>
      <c r="I15" s="107"/>
      <c r="J15" s="109"/>
    </row>
    <row r="16" spans="1:12">
      <c r="A16" s="102"/>
      <c r="B16" s="122"/>
      <c r="C16" s="124"/>
      <c r="D16" s="125"/>
      <c r="E16" s="126"/>
      <c r="F16" s="126"/>
      <c r="G16" s="126"/>
      <c r="H16" s="124"/>
      <c r="I16" s="107"/>
      <c r="J16" s="203"/>
    </row>
    <row r="17" spans="1:12" ht="17.25">
      <c r="A17" s="102"/>
      <c r="B17" s="127">
        <v>3</v>
      </c>
      <c r="C17" s="107" t="s">
        <v>114</v>
      </c>
      <c r="D17" s="128"/>
      <c r="E17" s="129">
        <f>+E18+E20+E21</f>
        <v>229292430635.53998</v>
      </c>
      <c r="F17" s="130"/>
      <c r="G17" s="131">
        <f>+G18+G19+G20+G21</f>
        <v>261745909306.02002</v>
      </c>
      <c r="H17" s="107"/>
      <c r="I17" s="132">
        <f>+G17-E17</f>
        <v>32453478670.480042</v>
      </c>
      <c r="J17" s="204">
        <f>+I17/E17</f>
        <v>0.14153750553617186</v>
      </c>
    </row>
    <row r="18" spans="1:12">
      <c r="A18" s="102"/>
      <c r="B18" s="127">
        <v>3105</v>
      </c>
      <c r="C18" s="127" t="s">
        <v>13</v>
      </c>
      <c r="D18" s="133"/>
      <c r="E18" s="134">
        <v>117763101747.53999</v>
      </c>
      <c r="F18" s="135"/>
      <c r="G18" s="136">
        <v>117763101747.53999</v>
      </c>
      <c r="H18" s="137"/>
      <c r="I18" s="138">
        <f>+E18-G18</f>
        <v>0</v>
      </c>
      <c r="J18" s="204">
        <f>+E18/E17</f>
        <v>0.5135934990140355</v>
      </c>
    </row>
    <row r="19" spans="1:12">
      <c r="A19" s="102"/>
      <c r="B19" s="127">
        <v>3109</v>
      </c>
      <c r="C19" s="127" t="s">
        <v>90</v>
      </c>
      <c r="D19" s="133"/>
      <c r="E19" s="134"/>
      <c r="F19" s="135"/>
      <c r="G19" s="136">
        <v>109545922616</v>
      </c>
      <c r="H19" s="137"/>
      <c r="I19" s="138">
        <f>+G19-E19</f>
        <v>109545922616</v>
      </c>
      <c r="J19" s="204">
        <v>1</v>
      </c>
    </row>
    <row r="20" spans="1:12">
      <c r="A20" s="102"/>
      <c r="B20" s="127">
        <v>3110</v>
      </c>
      <c r="C20" s="127" t="s">
        <v>103</v>
      </c>
      <c r="D20" s="139"/>
      <c r="E20" s="140">
        <v>6954197729</v>
      </c>
      <c r="F20" s="141"/>
      <c r="G20" s="136">
        <v>34436884942.480026</v>
      </c>
      <c r="H20" s="127"/>
      <c r="I20" s="138">
        <f>+G20-E20</f>
        <v>27482687213.480026</v>
      </c>
      <c r="J20" s="204">
        <f>+E20/E17</f>
        <v>3.0328945921698078E-2</v>
      </c>
    </row>
    <row r="21" spans="1:12">
      <c r="A21" s="102"/>
      <c r="B21" s="127">
        <v>3145</v>
      </c>
      <c r="C21" s="127" t="s">
        <v>115</v>
      </c>
      <c r="D21" s="142"/>
      <c r="E21" s="143">
        <v>104575131159</v>
      </c>
      <c r="F21" s="144"/>
      <c r="G21" s="136">
        <v>0</v>
      </c>
      <c r="H21" s="127"/>
      <c r="I21" s="138">
        <f>+G21-E21</f>
        <v>-104575131159</v>
      </c>
      <c r="J21" s="204">
        <v>-1</v>
      </c>
    </row>
    <row r="22" spans="1:12">
      <c r="A22" s="102"/>
      <c r="B22" s="202"/>
      <c r="C22" s="202"/>
      <c r="D22" s="145"/>
      <c r="E22" s="135"/>
      <c r="F22" s="135"/>
      <c r="G22" s="135"/>
      <c r="H22" s="127"/>
      <c r="I22" s="146"/>
      <c r="J22" s="205"/>
    </row>
    <row r="23" spans="1:12">
      <c r="A23" s="102"/>
      <c r="B23" s="127"/>
      <c r="C23" s="127"/>
      <c r="D23" s="103"/>
      <c r="E23" s="137"/>
      <c r="F23" s="137"/>
      <c r="G23" s="137"/>
      <c r="H23" s="127"/>
      <c r="I23" s="146"/>
      <c r="J23" s="109"/>
    </row>
    <row r="24" spans="1:12">
      <c r="A24" s="102"/>
      <c r="B24" s="127"/>
      <c r="C24" s="147"/>
      <c r="D24" s="103"/>
      <c r="E24" s="111"/>
      <c r="F24" s="111"/>
      <c r="G24" s="111"/>
      <c r="H24" s="107"/>
      <c r="I24" s="107"/>
      <c r="J24" s="109"/>
    </row>
    <row r="25" spans="1:12">
      <c r="A25" s="102"/>
      <c r="B25" s="122" t="s">
        <v>116</v>
      </c>
      <c r="C25" s="202"/>
      <c r="D25" s="125"/>
      <c r="E25" s="126"/>
      <c r="F25" s="126"/>
      <c r="G25" s="126"/>
      <c r="H25" s="124"/>
      <c r="I25" s="148">
        <f>+I10</f>
        <v>32453478670.480042</v>
      </c>
      <c r="J25" s="203"/>
    </row>
    <row r="26" spans="1:12">
      <c r="A26" s="102"/>
      <c r="B26" s="122"/>
      <c r="C26" s="124"/>
      <c r="D26" s="125"/>
      <c r="E26" s="126"/>
      <c r="F26" s="126"/>
      <c r="G26" s="126"/>
      <c r="H26" s="124"/>
      <c r="I26" s="107"/>
      <c r="J26" s="203"/>
    </row>
    <row r="27" spans="1:12">
      <c r="A27" s="102"/>
      <c r="B27" s="122"/>
      <c r="C27" s="124"/>
      <c r="D27" s="125"/>
      <c r="E27" s="126"/>
      <c r="F27" s="126"/>
      <c r="G27" s="126"/>
      <c r="H27" s="124"/>
      <c r="I27" s="107"/>
      <c r="J27" s="203"/>
    </row>
    <row r="28" spans="1:12">
      <c r="A28" s="102"/>
      <c r="B28" s="115">
        <v>3</v>
      </c>
      <c r="C28" s="124" t="s">
        <v>11</v>
      </c>
      <c r="D28" s="125"/>
      <c r="E28" s="149">
        <f>+E29+E34+E37</f>
        <v>229292430635</v>
      </c>
      <c r="F28" s="126"/>
      <c r="G28" s="149">
        <f>+G29+G34+G37</f>
        <v>152199986689.48004</v>
      </c>
      <c r="H28" s="124"/>
      <c r="I28" s="150">
        <f>+E28-G28</f>
        <v>77092443945.519958</v>
      </c>
      <c r="J28" s="204">
        <f>+I28/E28</f>
        <v>0.33621887880040774</v>
      </c>
      <c r="L28" s="151"/>
    </row>
    <row r="29" spans="1:12">
      <c r="A29" s="102"/>
      <c r="B29" s="152">
        <v>3105</v>
      </c>
      <c r="C29" s="153" t="s">
        <v>13</v>
      </c>
      <c r="D29" s="154"/>
      <c r="E29" s="155">
        <v>117763101747</v>
      </c>
      <c r="F29" s="156"/>
      <c r="G29" s="155">
        <v>117763101747</v>
      </c>
      <c r="H29" s="153"/>
      <c r="I29" s="157">
        <f>+E29-G29</f>
        <v>0</v>
      </c>
      <c r="J29" s="204">
        <f>+E29/E28</f>
        <v>0.51359349901288986</v>
      </c>
      <c r="L29" s="151"/>
    </row>
    <row r="30" spans="1:12">
      <c r="A30" s="102"/>
      <c r="B30" s="127">
        <v>310506</v>
      </c>
      <c r="C30" s="124" t="s">
        <v>117</v>
      </c>
      <c r="D30" s="125"/>
      <c r="E30" s="158">
        <v>117763101747</v>
      </c>
      <c r="F30" s="126"/>
      <c r="G30" s="158">
        <v>117763101747</v>
      </c>
      <c r="H30" s="124"/>
      <c r="I30" s="159">
        <f>+E30-G30</f>
        <v>0</v>
      </c>
      <c r="J30" s="203"/>
      <c r="L30" s="151"/>
    </row>
    <row r="31" spans="1:12">
      <c r="A31" s="102"/>
      <c r="B31" s="127">
        <v>3109</v>
      </c>
      <c r="C31" s="124" t="s">
        <v>90</v>
      </c>
      <c r="D31" s="125"/>
      <c r="E31" s="158"/>
      <c r="F31" s="126"/>
      <c r="G31" s="158">
        <v>109545922616</v>
      </c>
      <c r="H31" s="124"/>
      <c r="I31" s="159">
        <f>+G31</f>
        <v>109545922616</v>
      </c>
      <c r="J31" s="203"/>
      <c r="L31" s="151"/>
    </row>
    <row r="32" spans="1:12">
      <c r="A32" s="102"/>
      <c r="B32" s="127">
        <v>310901</v>
      </c>
      <c r="C32" s="124" t="s">
        <v>135</v>
      </c>
      <c r="D32" s="125"/>
      <c r="E32" s="158"/>
      <c r="F32" s="126"/>
      <c r="G32" s="158">
        <v>128862064968</v>
      </c>
      <c r="H32" s="124"/>
      <c r="I32" s="159">
        <f>+G32-E32</f>
        <v>128862064968</v>
      </c>
      <c r="J32" s="206">
        <v>1</v>
      </c>
      <c r="L32" s="151"/>
    </row>
    <row r="33" spans="1:12">
      <c r="A33" s="102"/>
      <c r="B33" s="127">
        <v>310902</v>
      </c>
      <c r="C33" s="124" t="s">
        <v>136</v>
      </c>
      <c r="D33" s="125"/>
      <c r="E33" s="158"/>
      <c r="F33" s="126"/>
      <c r="G33" s="158">
        <v>-19316142352</v>
      </c>
      <c r="H33" s="124"/>
      <c r="I33" s="159">
        <f>+G33-E33</f>
        <v>-19316142352</v>
      </c>
      <c r="J33" s="206">
        <v>1</v>
      </c>
      <c r="L33" s="151"/>
    </row>
    <row r="34" spans="1:12" ht="17.25">
      <c r="A34" s="102"/>
      <c r="B34" s="152">
        <v>3110</v>
      </c>
      <c r="C34" s="153" t="s">
        <v>103</v>
      </c>
      <c r="D34" s="160"/>
      <c r="E34" s="161">
        <f>+E35+E36</f>
        <v>6954197729</v>
      </c>
      <c r="F34" s="156"/>
      <c r="G34" s="162">
        <f>+G20</f>
        <v>34436884942.480026</v>
      </c>
      <c r="H34" s="153"/>
      <c r="I34" s="163">
        <f>+G34-E34</f>
        <v>27482687213.480026</v>
      </c>
      <c r="J34" s="204">
        <f>+E34/E28</f>
        <v>3.0328945921769504E-2</v>
      </c>
      <c r="L34" s="151"/>
    </row>
    <row r="35" spans="1:12">
      <c r="A35" s="102"/>
      <c r="B35" s="127">
        <v>311001</v>
      </c>
      <c r="C35" s="107" t="s">
        <v>118</v>
      </c>
      <c r="D35" s="103"/>
      <c r="E35" s="164">
        <v>6954197729</v>
      </c>
      <c r="F35" s="111"/>
      <c r="G35" s="180">
        <v>34436884942</v>
      </c>
      <c r="H35" s="107"/>
      <c r="I35" s="165">
        <f>+G35-E35</f>
        <v>27482687213</v>
      </c>
      <c r="J35" s="109"/>
      <c r="L35" s="151"/>
    </row>
    <row r="36" spans="1:12">
      <c r="A36" s="102"/>
      <c r="B36" s="127">
        <v>311002</v>
      </c>
      <c r="C36" s="107" t="s">
        <v>119</v>
      </c>
      <c r="D36" s="103"/>
      <c r="E36" s="146">
        <v>0</v>
      </c>
      <c r="F36" s="111"/>
      <c r="G36" s="164"/>
      <c r="H36" s="107"/>
      <c r="I36" s="165">
        <f>+G36-E36</f>
        <v>0</v>
      </c>
      <c r="J36" s="109"/>
      <c r="L36" s="151"/>
    </row>
    <row r="37" spans="1:12" ht="17.25">
      <c r="A37" s="102"/>
      <c r="B37" s="166">
        <v>3145</v>
      </c>
      <c r="C37" s="166" t="s">
        <v>120</v>
      </c>
      <c r="D37" s="167"/>
      <c r="E37" s="168">
        <f>+E38+E39+E40+E41+E42+E43</f>
        <v>104575131159</v>
      </c>
      <c r="F37" s="169"/>
      <c r="G37" s="170">
        <f>+G38+G39+G40+G41+G42+G43</f>
        <v>0</v>
      </c>
      <c r="H37" s="169"/>
      <c r="I37" s="138">
        <v>0</v>
      </c>
      <c r="J37" s="207">
        <v>0</v>
      </c>
      <c r="L37" s="151"/>
    </row>
    <row r="38" spans="1:12">
      <c r="A38" s="102"/>
      <c r="B38" s="127">
        <v>314503</v>
      </c>
      <c r="C38" s="127" t="s">
        <v>46</v>
      </c>
      <c r="D38" s="103"/>
      <c r="E38" s="164">
        <v>-12841390269</v>
      </c>
      <c r="F38" s="137"/>
      <c r="G38" s="164">
        <v>0</v>
      </c>
      <c r="H38" s="137"/>
      <c r="I38" s="146">
        <v>0</v>
      </c>
      <c r="J38" s="208">
        <v>0</v>
      </c>
      <c r="L38" s="151"/>
    </row>
    <row r="39" spans="1:12">
      <c r="A39" s="102"/>
      <c r="B39" s="127">
        <v>314506</v>
      </c>
      <c r="C39" s="127" t="s">
        <v>121</v>
      </c>
      <c r="D39" s="103"/>
      <c r="E39" s="164">
        <v>-368807627</v>
      </c>
      <c r="F39" s="137"/>
      <c r="G39" s="164">
        <v>0</v>
      </c>
      <c r="H39" s="137"/>
      <c r="I39" s="146">
        <v>0</v>
      </c>
      <c r="J39" s="208">
        <v>0</v>
      </c>
      <c r="L39" s="151"/>
    </row>
    <row r="40" spans="1:12">
      <c r="A40" s="102"/>
      <c r="B40" s="127">
        <v>314507</v>
      </c>
      <c r="C40" s="127" t="s">
        <v>122</v>
      </c>
      <c r="D40" s="103"/>
      <c r="E40" s="164">
        <v>2066577604</v>
      </c>
      <c r="F40" s="137"/>
      <c r="G40" s="164">
        <v>0</v>
      </c>
      <c r="H40" s="137"/>
      <c r="I40" s="171">
        <v>0</v>
      </c>
      <c r="J40" s="208">
        <v>0</v>
      </c>
      <c r="L40" s="151"/>
    </row>
    <row r="41" spans="1:12">
      <c r="A41" s="102"/>
      <c r="B41" s="127">
        <v>314516</v>
      </c>
      <c r="C41" s="147" t="s">
        <v>123</v>
      </c>
      <c r="D41" s="103"/>
      <c r="E41" s="164">
        <v>-19425427</v>
      </c>
      <c r="F41" s="137"/>
      <c r="G41" s="164">
        <v>0</v>
      </c>
      <c r="H41" s="137"/>
      <c r="I41" s="146">
        <v>0</v>
      </c>
      <c r="J41" s="208">
        <v>0</v>
      </c>
      <c r="L41" s="151"/>
    </row>
    <row r="42" spans="1:12">
      <c r="A42" s="102"/>
      <c r="B42" s="127">
        <v>314518</v>
      </c>
      <c r="C42" s="107" t="s">
        <v>124</v>
      </c>
      <c r="D42" s="103"/>
      <c r="E42" s="164">
        <v>-195052129</v>
      </c>
      <c r="F42" s="111"/>
      <c r="G42" s="164">
        <v>0</v>
      </c>
      <c r="H42" s="107"/>
      <c r="I42" s="172">
        <v>0</v>
      </c>
      <c r="J42" s="208">
        <v>0</v>
      </c>
      <c r="L42" s="151"/>
    </row>
    <row r="43" spans="1:12">
      <c r="A43" s="102"/>
      <c r="B43" s="127">
        <v>314590</v>
      </c>
      <c r="C43" s="173" t="s">
        <v>125</v>
      </c>
      <c r="D43" s="174"/>
      <c r="E43" s="158">
        <v>115933229007</v>
      </c>
      <c r="F43" s="175"/>
      <c r="G43" s="158">
        <v>0</v>
      </c>
      <c r="H43" s="124"/>
      <c r="I43" s="172">
        <f>+G43-E43</f>
        <v>-115933229007</v>
      </c>
      <c r="J43" s="208">
        <v>0</v>
      </c>
      <c r="L43" s="151"/>
    </row>
    <row r="44" spans="1:12">
      <c r="A44" s="102"/>
      <c r="B44" s="122"/>
      <c r="C44" s="124"/>
      <c r="D44" s="125"/>
      <c r="E44" s="176"/>
      <c r="F44" s="126"/>
      <c r="G44" s="126"/>
      <c r="H44" s="124"/>
      <c r="I44" s="177"/>
      <c r="J44" s="203"/>
      <c r="L44" s="151"/>
    </row>
    <row r="45" spans="1:12">
      <c r="A45" s="102"/>
      <c r="B45" s="122"/>
      <c r="C45" s="173" t="s">
        <v>126</v>
      </c>
      <c r="D45" s="125"/>
      <c r="E45" s="176">
        <f>+I32+I35</f>
        <v>156344752181</v>
      </c>
      <c r="F45" s="126"/>
      <c r="G45" s="126"/>
      <c r="H45" s="124"/>
      <c r="I45" s="177"/>
      <c r="J45" s="203"/>
    </row>
    <row r="46" spans="1:12">
      <c r="A46" s="102"/>
      <c r="B46" s="122"/>
      <c r="C46" s="173" t="s">
        <v>127</v>
      </c>
      <c r="D46" s="125"/>
      <c r="E46" s="176">
        <f>+I33+I21</f>
        <v>-123891273511</v>
      </c>
      <c r="F46" s="126"/>
      <c r="G46" s="149"/>
      <c r="H46" s="124"/>
      <c r="I46" s="177"/>
      <c r="J46" s="203"/>
    </row>
    <row r="47" spans="1:12">
      <c r="A47" s="102"/>
      <c r="B47" s="107"/>
      <c r="C47" s="107" t="s">
        <v>128</v>
      </c>
      <c r="D47" s="103"/>
      <c r="E47" s="178">
        <f>+E45+E46</f>
        <v>32453478670</v>
      </c>
      <c r="F47" s="111"/>
      <c r="G47" s="111"/>
      <c r="H47" s="107"/>
      <c r="I47" s="107"/>
      <c r="J47" s="109"/>
    </row>
    <row r="48" spans="1:12" ht="15.75" customHeight="1">
      <c r="A48" s="102"/>
      <c r="B48" s="107"/>
      <c r="C48" s="173" t="s">
        <v>129</v>
      </c>
      <c r="D48" s="125"/>
      <c r="E48" s="179">
        <f>+E47/E28</f>
        <v>0.14153750553441161</v>
      </c>
      <c r="F48" s="111"/>
      <c r="G48" s="111"/>
      <c r="H48" s="107"/>
      <c r="I48" s="146"/>
      <c r="J48" s="109"/>
    </row>
    <row r="49" spans="1:10" ht="15.75" customHeight="1" thickBot="1">
      <c r="A49" s="102"/>
      <c r="B49" s="107"/>
      <c r="C49" s="173"/>
      <c r="D49" s="125"/>
      <c r="E49" s="179"/>
      <c r="F49" s="111"/>
      <c r="G49" s="111"/>
      <c r="H49" s="107"/>
      <c r="I49" s="146"/>
      <c r="J49" s="109"/>
    </row>
    <row r="50" spans="1:10" ht="15.75">
      <c r="A50" s="181"/>
      <c r="B50" s="182"/>
      <c r="C50" s="183"/>
      <c r="D50" s="184"/>
      <c r="E50" s="184"/>
      <c r="F50" s="183"/>
      <c r="G50" s="185"/>
      <c r="H50" s="186"/>
      <c r="I50" s="186"/>
      <c r="J50" s="209"/>
    </row>
    <row r="51" spans="1:10" ht="15.75">
      <c r="A51" s="187"/>
      <c r="B51" s="188"/>
      <c r="C51" s="189"/>
      <c r="D51" s="189"/>
      <c r="E51" s="190"/>
      <c r="F51" s="189"/>
      <c r="G51" s="190"/>
      <c r="H51" s="190"/>
      <c r="I51" s="190"/>
      <c r="J51" s="210"/>
    </row>
    <row r="52" spans="1:10" ht="38.25">
      <c r="A52" s="191" t="s">
        <v>130</v>
      </c>
      <c r="B52" s="192"/>
      <c r="C52" s="192"/>
      <c r="D52" s="192" t="s">
        <v>130</v>
      </c>
      <c r="E52" s="192"/>
      <c r="F52" s="192"/>
      <c r="G52" s="192"/>
      <c r="H52" s="192"/>
      <c r="I52" s="192"/>
      <c r="J52" s="211"/>
    </row>
    <row r="53" spans="1:10" ht="15.75">
      <c r="A53" s="412" t="s">
        <v>99</v>
      </c>
      <c r="B53" s="413"/>
      <c r="C53" s="413"/>
      <c r="D53" s="414" t="s">
        <v>94</v>
      </c>
      <c r="E53" s="414"/>
      <c r="F53" s="414"/>
      <c r="G53" s="414"/>
      <c r="H53" s="414"/>
      <c r="I53" s="414"/>
      <c r="J53" s="212"/>
    </row>
    <row r="54" spans="1:10" ht="15.75">
      <c r="A54" s="415" t="s">
        <v>137</v>
      </c>
      <c r="B54" s="416"/>
      <c r="C54" s="416"/>
      <c r="D54" s="411" t="s">
        <v>85</v>
      </c>
      <c r="E54" s="411"/>
      <c r="F54" s="411"/>
      <c r="G54" s="411"/>
      <c r="H54" s="411"/>
      <c r="I54" s="411"/>
      <c r="J54" s="213"/>
    </row>
    <row r="55" spans="1:10" ht="15.75">
      <c r="A55" s="415"/>
      <c r="B55" s="416"/>
      <c r="C55" s="416"/>
      <c r="D55" s="411" t="s">
        <v>131</v>
      </c>
      <c r="E55" s="411"/>
      <c r="F55" s="411"/>
      <c r="G55" s="411"/>
      <c r="H55" s="411"/>
      <c r="I55" s="411"/>
      <c r="J55" s="213"/>
    </row>
    <row r="56" spans="1:10" ht="15.75">
      <c r="A56" s="193"/>
      <c r="B56" s="194"/>
      <c r="C56" s="195"/>
      <c r="D56" s="411"/>
      <c r="E56" s="411"/>
      <c r="F56" s="411"/>
      <c r="G56" s="411"/>
      <c r="H56" s="411"/>
      <c r="I56" s="411"/>
      <c r="J56" s="213"/>
    </row>
    <row r="57" spans="1:10">
      <c r="A57" s="193"/>
      <c r="B57" s="194"/>
      <c r="C57" s="196"/>
      <c r="D57" s="196"/>
      <c r="E57" s="190"/>
      <c r="F57" s="196"/>
      <c r="G57" s="190"/>
      <c r="H57" s="190"/>
      <c r="I57" s="190"/>
      <c r="J57" s="210"/>
    </row>
    <row r="58" spans="1:10" ht="16.5" thickBot="1">
      <c r="A58" s="197"/>
      <c r="B58" s="198"/>
      <c r="C58" s="198"/>
      <c r="D58" s="199"/>
      <c r="E58" s="200"/>
      <c r="F58" s="200"/>
      <c r="G58" s="199"/>
      <c r="H58" s="199"/>
      <c r="I58" s="199"/>
      <c r="J58" s="214"/>
    </row>
  </sheetData>
  <mergeCells count="13">
    <mergeCell ref="A6:J6"/>
    <mergeCell ref="A1:J1"/>
    <mergeCell ref="A2:J2"/>
    <mergeCell ref="A3:J3"/>
    <mergeCell ref="A4:J4"/>
    <mergeCell ref="A5:J5"/>
    <mergeCell ref="D56:I56"/>
    <mergeCell ref="A53:C53"/>
    <mergeCell ref="D53:I53"/>
    <mergeCell ref="A54:C54"/>
    <mergeCell ref="D54:I54"/>
    <mergeCell ref="A55:C55"/>
    <mergeCell ref="D55:I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EF DE PRUEBA</vt:lpstr>
      <vt:lpstr>ESF</vt:lpstr>
      <vt:lpstr>ER</vt:lpstr>
      <vt:lpstr>PATRIMONIO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2020-09-30T12:13:15Z</cp:lastPrinted>
  <dcterms:created xsi:type="dcterms:W3CDTF">2018-05-07T22:51:54Z</dcterms:created>
  <dcterms:modified xsi:type="dcterms:W3CDTF">2020-10-15T21:02:57Z</dcterms:modified>
</cp:coreProperties>
</file>