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Objects="none" defaultThemeVersion="124226"/>
  <mc:AlternateContent xmlns:mc="http://schemas.openxmlformats.org/markup-compatibility/2006">
    <mc:Choice Requires="x15">
      <x15ac:absPath xmlns:x15ac="http://schemas.microsoft.com/office/spreadsheetml/2010/11/ac" url="C:\Users\Cdiazc\Documents\OCI HABITAT 2019\PM CONTRALORIA\Enero 2019\"/>
    </mc:Choice>
  </mc:AlternateContent>
  <xr:revisionPtr revIDLastSave="0" documentId="10_ncr:100000_{A1A2B385-8D27-4A37-AA50-23F20B02E864}" xr6:coauthVersionLast="31" xr6:coauthVersionMax="31" xr10:uidLastSave="{00000000-0000-0000-0000-000000000000}"/>
  <bookViews>
    <workbookView xWindow="0" yWindow="0" windowWidth="24000" windowHeight="8625" tabRatio="830" firstSheet="5" activeTab="5" xr2:uid="{00000000-000D-0000-FFFF-FFFF00000000}"/>
  </bookViews>
  <sheets>
    <sheet name="CB-0402S  PM SEGUIMIENTO" sheetId="10" state="hidden" r:id="rId1"/>
    <sheet name="PMI Sgmnto 31082018" sheetId="16" r:id="rId2"/>
    <sheet name="CB-0402F PM FORMULACIÒN" sheetId="19" r:id="rId3"/>
    <sheet name="CB-0402M PM MODIFICACIÒN" sheetId="20" r:id="rId4"/>
    <sheet name="H cerrados Audt Vig 2017" sheetId="21" r:id="rId5"/>
    <sheet name="PM CB Sgmnto 31082018" sheetId="15" r:id="rId6"/>
    <sheet name="HALLAZGOS" sheetId="23" r:id="rId7"/>
  </sheets>
  <definedNames>
    <definedName name="_xlnm._FilterDatabase" localSheetId="3" hidden="1">'CB-0402M PM MODIFICACIÒN'!$A$10:$Q$43</definedName>
    <definedName name="_xlnm._FilterDatabase" localSheetId="0" hidden="1">'CB-0402S  PM SEGUIMIENTO'!$A$10:$O$116</definedName>
    <definedName name="_xlnm._FilterDatabase" localSheetId="4" hidden="1">'H cerrados Audt Vig 2017'!$A$10:$AT$173</definedName>
    <definedName name="_xlnm._FilterDatabase" localSheetId="5" hidden="1">'PM CB Sgmnto 31082018'!$A$10:$AJ$158</definedName>
    <definedName name="_xlnm.Print_Titles" localSheetId="5">'PM CB Sgmnto 31082018'!$10:$10</definedName>
  </definedNames>
  <calcPr calcId="179017"/>
</workbook>
</file>

<file path=xl/calcChain.xml><?xml version="1.0" encoding="utf-8"?>
<calcChain xmlns="http://schemas.openxmlformats.org/spreadsheetml/2006/main">
  <c r="F13" i="23" l="1"/>
  <c r="AJ133" i="15" l="1"/>
  <c r="X74"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M173" i="21" l="1"/>
  <c r="AR70" i="21"/>
  <c r="AR59" i="21"/>
  <c r="AR58" i="2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F7" i="23" l="1"/>
  <c r="F14" i="23" s="1"/>
  <c r="A12" i="20" l="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73" i="19"/>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D68" i="16" l="1"/>
  <c r="AA66" i="16"/>
  <c r="A106" i="10" l="1"/>
  <c r="A107" i="10" s="1"/>
  <c r="A108" i="10" s="1"/>
  <c r="A109" i="10" s="1"/>
  <c r="A110" i="10" s="1"/>
  <c r="A111" i="10" s="1"/>
  <c r="A112" i="10" s="1"/>
  <c r="A113" i="10" s="1"/>
  <c r="A114" i="10" s="1"/>
  <c r="A115" i="10" s="1"/>
  <c r="A1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JENITH</author>
    <author xml:space="preserve"> </author>
    <author>Claudia Patricia Diaz Carrillo</author>
    <author>Viviana Rocio Bejarano Camargo</author>
  </authors>
  <commentList>
    <comment ref="V3" authorId="0" shapeId="0" xr:uid="{77EC66A3-241F-4907-8E7D-ED903C89E015}">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V4" authorId="1" shapeId="0" xr:uid="{C2303824-B808-4ED5-85D3-E6DBC3A84F68}">
      <text>
        <r>
          <rPr>
            <b/>
            <sz val="8"/>
            <color indexed="81"/>
            <rFont val="Tahoma"/>
            <family val="2"/>
          </rPr>
          <t>SDHT: Indique la fecha de seguimiento a las acciones</t>
        </r>
      </text>
    </comment>
    <comment ref="W4" authorId="1" shapeId="0" xr:uid="{CD112AF5-348D-4F6D-B770-8886562D7F82}">
      <text>
        <r>
          <rPr>
            <b/>
            <sz val="8"/>
            <color indexed="81"/>
            <rFont val="Tahoma"/>
            <family val="2"/>
          </rPr>
          <t>SDHT: Registre el número del acta, ficha técnica u otro mecanismo en el cual se registró el seguimiento.</t>
        </r>
      </text>
    </comment>
    <comment ref="Z4" authorId="2" shapeId="0" xr:uid="{94696980-282D-41C1-BAA4-4BB1285E18A4}">
      <text>
        <r>
          <rPr>
            <b/>
            <sz val="9"/>
            <color indexed="81"/>
            <rFont val="Tahoma"/>
            <family val="2"/>
          </rPr>
          <t>Claudia Patricia Diaz Carrillo:</t>
        </r>
        <r>
          <rPr>
            <sz val="9"/>
            <color indexed="81"/>
            <rFont val="Tahoma"/>
            <family val="2"/>
          </rPr>
          <t xml:space="preserve">
</t>
        </r>
      </text>
    </comment>
    <comment ref="AA4" authorId="1" shapeId="0" xr:uid="{02F718CA-8E99-40B9-B349-DA2A4FDF0E49}">
      <text>
        <r>
          <rPr>
            <b/>
            <sz val="8"/>
            <color indexed="81"/>
            <rFont val="Tahoma"/>
            <family val="2"/>
          </rPr>
          <t>SDHT: De acuerdo con la valoración de las evidencias, avances y el indicador planteado, registre cuantitativamente el logro.</t>
        </r>
      </text>
    </comment>
    <comment ref="AB4" authorId="1" shapeId="0" xr:uid="{78B5DBB9-7C72-4C62-8F92-469F3D672671}">
      <text>
        <r>
          <rPr>
            <b/>
            <sz val="8"/>
            <color indexed="81"/>
            <rFont val="Tahoma"/>
            <family val="2"/>
          </rPr>
          <t>SDHT: Seleccione el estado de avance en el que queda la acción</t>
        </r>
      </text>
    </comment>
    <comment ref="Z53" authorId="3" shapeId="0" xr:uid="{16145721-D5DA-473B-B8A8-862B2CDCF382}">
      <text>
        <r>
          <rPr>
            <b/>
            <sz val="9"/>
            <color indexed="81"/>
            <rFont val="Tahoma"/>
            <family val="2"/>
          </rPr>
          <t>Viviana Rocio Bejarano Camargo:</t>
        </r>
        <r>
          <rPr>
            <sz val="9"/>
            <color indexed="81"/>
            <rFont val="Tahoma"/>
            <family val="2"/>
          </rPr>
          <t xml:space="preserve">
mismo comentario del anterior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 Diaz</author>
  </authors>
  <commentList>
    <comment ref="R81" authorId="0" shapeId="0" xr:uid="{B145B325-585D-4DD8-A200-737114CECF47}">
      <text>
        <r>
          <rPr>
            <b/>
            <sz val="16"/>
            <color indexed="81"/>
            <rFont val="Tahoma"/>
            <family val="2"/>
          </rPr>
          <t>EN SIVICOF DICE</t>
        </r>
        <r>
          <rPr>
            <sz val="16"/>
            <color indexed="81"/>
            <rFont val="Tahoma"/>
            <family val="2"/>
          </rPr>
          <t xml:space="preserve"> VERIFICAR EL ESTADO DE LAS LICENCIAS DE LOS PROYECTOS DE VIVIENDA DE LAS CONVOCATORIAS REALIZADAS POR METROVIVIENDA - DOCUMENTAR</t>
        </r>
      </text>
    </comment>
    <comment ref="R83" authorId="0" shapeId="0" xr:uid="{32118CBA-73C5-4430-AF91-480FBFDDBF93}">
      <text>
        <r>
          <rPr>
            <b/>
            <sz val="9"/>
            <color indexed="81"/>
            <rFont val="Tahoma"/>
            <family val="2"/>
          </rPr>
          <t>EN ELSIVICOF DICE :DOCUMENTAR EN LAS ACTAS DEL COMITÉ ESTABLECIDO LOS PROYECTOS ADICIONALES QUE SE EJECUTARÁN EN EL MARCO DEL CONVENIO, POR EFECTO DE LA MENOR CANTIDAD DE VIVIENDAS QUE SE CONSTRUIRÁ EN LOS PROYECTOS DE VIVIENDA INICIALMENTE PROGRAMADOS.</t>
        </r>
        <r>
          <rPr>
            <sz val="9"/>
            <color indexed="81"/>
            <rFont val="Tahoma"/>
            <family val="2"/>
          </rPr>
          <t xml:space="preserve">
</t>
        </r>
      </text>
    </comment>
  </commentList>
</comments>
</file>

<file path=xl/sharedStrings.xml><?xml version="1.0" encoding="utf-8"?>
<sst xmlns="http://schemas.openxmlformats.org/spreadsheetml/2006/main" count="10000" uniqueCount="2763">
  <si>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</si>
  <si>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</si>
  <si>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</si>
  <si>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</si>
  <si>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</si>
  <si>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</si>
  <si>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</si>
  <si>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</si>
  <si>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</si>
  <si>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</si>
  <si>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</si>
  <si>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</si>
  <si>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</si>
  <si>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</si>
  <si>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</si>
  <si>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</si>
  <si>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</si>
  <si>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</si>
  <si>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</si>
  <si>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</si>
  <si>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</si>
  <si>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</si>
  <si>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</si>
  <si>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</si>
  <si>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</si>
  <si>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2016 2016</t>
  </si>
  <si>
    <t>2.1.3.1</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</si>
  <si>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</si>
  <si>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</si>
  <si>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</si>
  <si>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FILA_2</t>
  </si>
  <si>
    <t>Procesos adelantados en Secop II/Total de Procesos adelantados</t>
  </si>
  <si>
    <t>FILA_3</t>
  </si>
  <si>
    <t>2.1.3.2</t>
  </si>
  <si>
    <t>No. de pliegos de condiciones ajustado/Total de Pliegos</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</si>
  <si>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</si>
  <si>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FILA_4</t>
  </si>
  <si>
    <t>2.1.3.3</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</si>
  <si>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</si>
  <si>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</si>
  <si>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FILA_5</t>
  </si>
  <si>
    <t>2.1.3.4</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</si>
  <si>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</si>
  <si>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</si>
  <si>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t>FILA_6</t>
  </si>
  <si>
    <t>2.1.3.5</t>
  </si>
  <si>
    <t>Personal contratado</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</si>
  <si>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</si>
  <si>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FILA_7</t>
  </si>
  <si>
    <t>2.1.3.6</t>
  </si>
  <si>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</si>
  <si>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</si>
  <si>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FILA_8</t>
  </si>
  <si>
    <t>2.1.3.8</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</si>
  <si>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</si>
  <si>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t>FILA_9</t>
  </si>
  <si>
    <t>2.1.3.9</t>
  </si>
  <si>
    <t xml:space="preserve">Recursos asignado en Presupuesto </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</si>
  <si>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</si>
  <si>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FILA_10</t>
  </si>
  <si>
    <t>2.1.3.10</t>
  </si>
  <si>
    <t>FILA_11</t>
  </si>
  <si>
    <t>2.1.3.12</t>
  </si>
  <si>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</si>
  <si>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</si>
  <si>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FILA_12</t>
  </si>
  <si>
    <t>2.1.3.13</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</si>
  <si>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</si>
  <si>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</si>
  <si>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FILA_13</t>
  </si>
  <si>
    <t>2.1.3.14</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</si>
  <si>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</si>
  <si>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FILA_14</t>
  </si>
  <si>
    <t>2.1.3.16</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</si>
  <si>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</si>
  <si>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FILA_15</t>
  </si>
  <si>
    <t>2.1.3.17</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</si>
  <si>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</si>
  <si>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FILA_16</t>
  </si>
  <si>
    <t>2.1.3.18</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</si>
  <si>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</si>
  <si>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FILA_17</t>
  </si>
  <si>
    <t>2.1.3.19</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</si>
  <si>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</si>
  <si>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</si>
  <si>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FILA_18</t>
  </si>
  <si>
    <t>2.1.3.20</t>
  </si>
  <si>
    <t>Manual Ajustado e implementado</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</si>
  <si>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</si>
  <si>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FILA_19</t>
  </si>
  <si>
    <t>Comunicación radicada</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</si>
  <si>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</si>
  <si>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FILA_20</t>
  </si>
  <si>
    <t>2.1.3.21</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</si>
  <si>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</si>
  <si>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FILA_21</t>
  </si>
  <si>
    <t>2.1.3.22</t>
  </si>
  <si>
    <t>Procesos adelantados bajo el Decreto 092 de 2017</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</si>
  <si>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</si>
  <si>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FILA_22</t>
  </si>
  <si>
    <t>2.1.3.23</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</si>
  <si>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</si>
  <si>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</si>
  <si>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FILA_23</t>
  </si>
  <si>
    <t>2.1.3.24</t>
  </si>
  <si>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</si>
  <si>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FILA_24</t>
  </si>
  <si>
    <t>2.1.3.25</t>
  </si>
  <si>
    <t>Capacitaciones realizadas</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</si>
  <si>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</si>
  <si>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FILA_25</t>
  </si>
  <si>
    <t>2.1.3.26</t>
  </si>
  <si>
    <t>FILA_26</t>
  </si>
  <si>
    <t>Demanda interpuesta/demanda programada</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</si>
  <si>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</si>
  <si>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FILA_27</t>
  </si>
  <si>
    <t>2.1.3.27.1</t>
  </si>
  <si>
    <t xml:space="preserve">Documento ajustado e implementado </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</si>
  <si>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</si>
  <si>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FILA_28</t>
  </si>
  <si>
    <t>2.1.3.27.2</t>
  </si>
  <si>
    <t>FILA_29</t>
  </si>
  <si>
    <t>2.1.3.28.1</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</si>
  <si>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</si>
  <si>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</si>
  <si>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t>FILA_30</t>
  </si>
  <si>
    <t>2.1.4.8.2.1</t>
  </si>
  <si>
    <t xml:space="preserve">Un informe mensual reportado </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</si>
  <si>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</si>
  <si>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FILA_31</t>
  </si>
  <si>
    <t>2.1.4.8.3.1</t>
  </si>
  <si>
    <t>Un informe mensual reportado al Comité Directivo</t>
  </si>
  <si>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</si>
  <si>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FILA_32</t>
  </si>
  <si>
    <t>2.1.4.8.4.1</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</si>
  <si>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</si>
  <si>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</si>
  <si>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FILA_33</t>
  </si>
  <si>
    <t>2.2.1.1</t>
  </si>
  <si>
    <t>Numero de hojas de vida de indicadores revisados/Numero de hojas de vida de indicadores existentes.</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</si>
  <si>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</si>
  <si>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FILA_34</t>
  </si>
  <si>
    <t>Numero de reportes  de cumplimiento entregados por los responsables de componentes.</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</si>
  <si>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</si>
  <si>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FILA_35</t>
  </si>
  <si>
    <t>2.2.1.2</t>
  </si>
  <si>
    <t>Número de capacitaciones realizadas/numero de capacitaciones programadas</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</si>
  <si>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</si>
  <si>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t>FILA_36</t>
  </si>
  <si>
    <t>Procedimiento actualizado/Procedimiento programado a actualizar</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</si>
  <si>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</si>
  <si>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FILA_37</t>
  </si>
  <si>
    <t>Formato SIPI actualizado/Formato SIPI programado para actualizar</t>
  </si>
  <si>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</si>
  <si>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t>FILA_38</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</si>
  <si>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</si>
  <si>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FILA_39</t>
  </si>
  <si>
    <t>2.2.1.3</t>
  </si>
  <si>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</si>
  <si>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</si>
  <si>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FILA_40</t>
  </si>
  <si>
    <t>2.2.1.4</t>
  </si>
  <si>
    <t>Reuniones Realizadas / Reuniones Programadas</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</si>
  <si>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</si>
  <si>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FILA_41</t>
  </si>
  <si>
    <t>2.2.1.5</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</si>
  <si>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</si>
  <si>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</si>
  <si>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FILA_42</t>
  </si>
  <si>
    <t>2.3.1.1.1.1</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</si>
  <si>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</si>
  <si>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</si>
  <si>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FILA_43</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</si>
  <si>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</si>
  <si>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</si>
  <si>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FILA_44</t>
  </si>
  <si>
    <t>2.3.1.1.1.2</t>
  </si>
  <si>
    <t>FILA_45</t>
  </si>
  <si>
    <t>2.3.1.1.1.3</t>
  </si>
  <si>
    <t xml:space="preserve">No. de Comprobantes Contables de ajuste/No. de Resoluciones  recomendadas para depuración , por el Comité de Sostenibilidad Contable </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</si>
  <si>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</si>
  <si>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FILA_46</t>
  </si>
  <si>
    <t>2.3.1.2.1</t>
  </si>
  <si>
    <t>FILA_47</t>
  </si>
  <si>
    <t>2.3.1.2.2</t>
  </si>
  <si>
    <t>Actos administrativos identificados</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</si>
  <si>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</si>
  <si>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FILA_48</t>
  </si>
  <si>
    <t>2.3.1.3.1</t>
  </si>
  <si>
    <t>Notas Estados Financieros reveladas de acuerdo con lo establecido en el Régimen de Contabilidad Publica vigente.</t>
  </si>
  <si>
    <t>Se observa que en las "Notas a los Estados Contables a 31 de diciembre de 2017: Notas de Caracter General y Específicas", las revelaciones correspondientes a la cuenta 1424 - Recursos Entregados en Administración. CUMPLIDA</t>
  </si>
  <si>
    <t>FILA_49</t>
  </si>
  <si>
    <t>2.3.1.3.2</t>
  </si>
  <si>
    <t>Comprobante de ajuste registrado.</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</si>
  <si>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</si>
  <si>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FILA_50</t>
  </si>
  <si>
    <t>2.3.1.3.3</t>
  </si>
  <si>
    <t>Auxiliar de cuenta 142013 con saldo razonable.</t>
  </si>
  <si>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</si>
  <si>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FILA_51</t>
  </si>
  <si>
    <t>2.3.1.3.4</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</si>
  <si>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</si>
  <si>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FILA_52</t>
  </si>
  <si>
    <t>Mesa de trabajo realizada</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</si>
  <si>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</si>
  <si>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FILA_53</t>
  </si>
  <si>
    <t>2.3.1.3.5</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</si>
  <si>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</si>
  <si>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t>FILA_54</t>
  </si>
  <si>
    <t>2.3.1.4.1</t>
  </si>
  <si>
    <t>Auxiliar de la cuenta 14240201 con saldo razonable.</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</si>
  <si>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</si>
  <si>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FILA_55</t>
  </si>
  <si>
    <t>2.3.1.4.2.1</t>
  </si>
  <si>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</si>
  <si>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</si>
  <si>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t>FILA_56</t>
  </si>
  <si>
    <t>2.3.1.4.3</t>
  </si>
  <si>
    <t>FILA_57</t>
  </si>
  <si>
    <t>2.3.1.4.4</t>
  </si>
  <si>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</si>
  <si>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FILA_58</t>
  </si>
  <si>
    <t>2.3.1.4.5</t>
  </si>
  <si>
    <t>FILA_59</t>
  </si>
  <si>
    <t>2.3.1.4.6</t>
  </si>
  <si>
    <t>Saldos reclasificados</t>
  </si>
  <si>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</si>
  <si>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FILA_60</t>
  </si>
  <si>
    <t>2.3.1.5.1</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</si>
  <si>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</si>
  <si>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</si>
  <si>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FILA_61</t>
  </si>
  <si>
    <t>2.3.1.7.1</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</si>
  <si>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</si>
  <si>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FILA_62</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</si>
  <si>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</si>
  <si>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</si>
  <si>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</si>
  <si>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2.1.1.1</t>
  </si>
  <si>
    <t>Numero de PQRS atendidos en término/Numero de PQRS recibidos</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</si>
  <si>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</si>
  <si>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</si>
  <si>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t>Número de Capacitaciones</t>
  </si>
  <si>
    <r>
      <t xml:space="preserve">En PM de CDB con corte a 31 de diciembre de 2016 se estableció como cumplida. En ese orden se adjuntan las capacitaciones de FOREST. CUMPLIDA.
</t>
    </r>
    <r>
      <rPr>
        <b/>
        <sz val="14"/>
        <color theme="1"/>
        <rFont val="Times New Roman"/>
        <family val="1"/>
      </rPr>
      <t/>
    </r>
  </si>
  <si>
    <t>FILA_65</t>
  </si>
  <si>
    <t>2.1.1.10</t>
  </si>
  <si>
    <t>1 convocatoria adjudicada</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</si>
  <si>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</si>
  <si>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</si>
  <si>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2.1.1.11</t>
  </si>
  <si>
    <t>Número de viviendas licenciadas/ Número de viviendas programadas</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</si>
  <si>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</si>
  <si>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</si>
  <si>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2.1.1.5</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</si>
  <si>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</si>
  <si>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</si>
  <si>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</si>
  <si>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 xml:space="preserve">2.1.1.6  </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</si>
  <si>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</si>
  <si>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</si>
  <si>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</si>
  <si>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2.1.1.9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</si>
  <si>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</si>
  <si>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</si>
  <si>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</si>
  <si>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</si>
  <si>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</si>
  <si>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t xml:space="preserve">2.1.3.1 </t>
  </si>
  <si>
    <t>Número de estudios previos para contratos de prestación de servicios según normatividad/Número de contratos de prestación de servicios suscritos</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</si>
  <si>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</si>
  <si>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</si>
  <si>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t>Número de informes de seguimiento  bimestral</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</si>
  <si>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</si>
  <si>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</si>
  <si>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Número de sesiones de Comité Operativo realizadas</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</si>
  <si>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</si>
  <si>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</si>
  <si>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Número de Informes de seguimiento de la evolución del Plan de Acción del convenio y del cronograma ejecutado.</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</si>
  <si>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</si>
  <si>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</si>
  <si>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2.1.3.13 </t>
  </si>
  <si>
    <t>Número de sesiones bimestrales del Comité Operativo con las decisiones adoptadas</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</si>
  <si>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</si>
  <si>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</si>
  <si>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Número de Informes de seguimiento y análisis de la situación del convenio </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</si>
  <si>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</si>
  <si>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</si>
  <si>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t xml:space="preserve">Número de sesiones del Comité Operativo realizadas </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</si>
  <si>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</si>
  <si>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</si>
  <si>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 xml:space="preserve">2.1.3.2 </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</si>
  <si>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</si>
  <si>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</si>
  <si>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</si>
  <si>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 xml:space="preserve">2.1.3.3  </t>
  </si>
  <si>
    <t>Documento de Estudio de mercado con condiciones técnicas específicas</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</si>
  <si>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</si>
  <si>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</si>
  <si>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2.1.3.4 </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</si>
  <si>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</si>
  <si>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</si>
  <si>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</si>
  <si>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 xml:space="preserve">2.1.3.5 </t>
  </si>
  <si>
    <t>FILA_82</t>
  </si>
  <si>
    <t xml:space="preserve">2.1.3.9 </t>
  </si>
  <si>
    <t xml:space="preserve">Contrato </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</si>
  <si>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</si>
  <si>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</si>
  <si>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 xml:space="preserve">2.2.1.2  </t>
  </si>
  <si>
    <t>Número de comités realizados para revisar el avance en el cumplimiento de las metas/Número de comités programados para revisar el avance en el cumplimiento de las metas</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</si>
  <si>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</si>
  <si>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</si>
  <si>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 xml:space="preserve">2.3.1.1.1.1 </t>
  </si>
  <si>
    <t>1 protocolo modificado/1 protocolo por modificar</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</si>
  <si>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</si>
  <si>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</si>
  <si>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Número de solicitudes de desembolso de 2013 a 2015 revisadas/Número de solicitudes de desembolso de 2013 a 2015 expedidas</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</si>
  <si>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</si>
  <si>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</si>
  <si>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2.3.1.3.4  </t>
  </si>
  <si>
    <t>Total terceros depurados/total terceros identificados con error</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</si>
  <si>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</si>
  <si>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</si>
  <si>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2.3.1.6.1</t>
  </si>
  <si>
    <t xml:space="preserve">Planes de Auditoria con criterios de análisis de controles de proceso contable/Número de auditorías realizadas </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</si>
  <si>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</si>
  <si>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</si>
  <si>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2.3.1.6.1 </t>
  </si>
  <si>
    <t>Herramienta financiera y contable en operación</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</si>
  <si>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</si>
  <si>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</si>
  <si>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t>3.3.1</t>
  </si>
  <si>
    <t>Reglamento operativo expedido con las condiciones mínimas de habitabilidad dispuestas en el Plan de Ordenamiento / Proyecto de reglamento operativo</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</si>
  <si>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</si>
  <si>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</si>
  <si>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3.3.2.1</t>
  </si>
  <si>
    <t>Metodología diseñada para el seguimiento y control Financiero de los recursos que disponga el Distrito para generación de vivienda.</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</si>
  <si>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</si>
  <si>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</si>
  <si>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t>3.3.3.2.2</t>
  </si>
  <si>
    <t>No. de proyecto con giro conforme al avance de obra y a los requisitos del nuevo reglamento/ Total de proyectos con avance de obra reportado * 100%</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</si>
  <si>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</si>
  <si>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</si>
  <si>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</si>
  <si>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No. de hogares vinculados al proyecto Buenos Aires / Total de hogares por vincular al proyecto Buenos Aires *100%</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</si>
  <si>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</si>
  <si>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</si>
  <si>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3.3.4.3</t>
  </si>
  <si>
    <t>No. De viviendas legalizadas / Total De viviendas entregadas reportadas a las SDHT*100%</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</si>
  <si>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</si>
  <si>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</si>
  <si>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2.1.4.9.1</t>
  </si>
  <si>
    <t>Informe de pasivos exigibles depurados</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</si>
  <si>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</si>
  <si>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</si>
  <si>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3.3.3.1.1</t>
  </si>
  <si>
    <t>Reglamento operativo expedido con condiciones del otorgamiento de los aportes por parte del Distrito / Proyecto de reglamento operativo</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</si>
  <si>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</si>
  <si>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FILA 100 (FILA_1)</t>
  </si>
  <si>
    <t>2017 2017</t>
  </si>
  <si>
    <t>3.3.1.1</t>
  </si>
  <si>
    <t xml:space="preserve">Reglamento operativo con lineamientos para el integro de recursos adoptado
</t>
  </si>
  <si>
    <t>La contruccion de este Plan de Mejoramiento se suscribio en la vigencia 2018 por lo que no cuenta con seguimiento con corte a 31 de diciembre de 2017</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</si>
  <si>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</si>
  <si>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</si>
  <si>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</si>
  <si>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</si>
  <si>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</si>
  <si>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</si>
  <si>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</si>
  <si>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</si>
  <si>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</si>
  <si>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</si>
  <si>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</si>
  <si>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</si>
  <si>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</si>
  <si>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</si>
  <si>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</si>
  <si>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</si>
  <si>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</si>
  <si>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</si>
  <si>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</si>
  <si>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</si>
  <si>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</si>
  <si>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</si>
  <si>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</si>
  <si>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</si>
  <si>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</si>
  <si>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</si>
  <si>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</si>
  <si>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1 Cierre por vencimiento de términos</t>
  </si>
  <si>
    <t>2008 2008</t>
  </si>
  <si>
    <t>2009 2009</t>
  </si>
  <si>
    <t>2010 2010</t>
  </si>
  <si>
    <t>2011 2011</t>
  </si>
  <si>
    <t>2012 2012</t>
  </si>
  <si>
    <t>2013 2013</t>
  </si>
  <si>
    <t>2014 2014</t>
  </si>
  <si>
    <t>2015 2015</t>
  </si>
  <si>
    <t>ESTADO DE LAS ACCIONES CORRECTIVAS</t>
  </si>
  <si>
    <t>SIVICOF 31122017</t>
  </si>
  <si>
    <t>GUIA DE  SDHT</t>
  </si>
  <si>
    <t>VIGENCIA AUDITADA</t>
  </si>
  <si>
    <t>PI ADMINISTRATIVA</t>
  </si>
  <si>
    <t>PI DISCIPLINARIA</t>
  </si>
  <si>
    <t>PI FISCAL</t>
  </si>
  <si>
    <t>PI PENAL</t>
  </si>
  <si>
    <t xml:space="preserve">MONTO DEL RECURSO INCID FISCAL </t>
  </si>
  <si>
    <t>AREA RESPONSABLE</t>
  </si>
  <si>
    <t>DESCRIPCIÓN DEL HALLAZGO</t>
  </si>
  <si>
    <t>DESCRIPCIÓN ACCION</t>
  </si>
  <si>
    <t>NOMBRE DEL INDICADOR</t>
  </si>
  <si>
    <t xml:space="preserve">VARIABLES DEL INDICADOR </t>
  </si>
  <si>
    <t>META</t>
  </si>
  <si>
    <t>FECHA DE INICIO</t>
  </si>
  <si>
    <t>FECHA DE TERMINACIÓN</t>
  </si>
  <si>
    <t>ANÁLISIS SEGUIMIENTO ENTIDAD- SIVICOF 31/12/2017</t>
  </si>
  <si>
    <t>ABIERTA O CERRADA</t>
  </si>
  <si>
    <t>ESTADO DE LAS ABIERTAS</t>
  </si>
  <si>
    <t>PROCESO</t>
  </si>
  <si>
    <t>RESPONSABLES</t>
  </si>
  <si>
    <t>Subdirección Administrativa</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</si>
  <si>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</si>
  <si>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</si>
  <si>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Documentos</t>
  </si>
  <si>
    <t/>
  </si>
  <si>
    <t>CERRADA</t>
  </si>
  <si>
    <t>PARA CIERRE DE LA CONTRALORÍA</t>
  </si>
  <si>
    <t>NA</t>
  </si>
  <si>
    <t>Gestión Contractual</t>
  </si>
  <si>
    <t>ADMINISTRATIVA</t>
  </si>
  <si>
    <t>Subdirección Administrativa y Supervisores</t>
  </si>
  <si>
    <t>Tramitar los procesos contractuales a través del SECOP II</t>
  </si>
  <si>
    <t>Procesos adelantados en Secop II</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</si>
  <si>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</si>
  <si>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Eliminar en los pliegos de condiciones la causal relacionada con "la acreditación de circunstancias ocurridas con posterioridad al cierre del proceso de selección".</t>
  </si>
  <si>
    <t>Pliegos de condiciones ajustados</t>
  </si>
  <si>
    <t>2.1.3.3. Hallazgo Administrativo por el incumplimiento de la Ley de Archivo en los contratos 002, 302, 515 de 2016 y contrato 450 de 2013.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</si>
  <si>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</si>
  <si>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</si>
  <si>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</si>
  <si>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30/04/2018
31/08/2018</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</si>
  <si>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</si>
  <si>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</si>
  <si>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</si>
  <si>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</si>
  <si>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</si>
  <si>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</si>
  <si>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2.1.3.6. Hallazgo administrativo con presunta incidencia disciplinaria por violación al principio de anualidad del gasto, en el contrato 530 de 2016.</t>
  </si>
  <si>
    <t>Establecer en el Plan Anual de Adquisiciones plazos que no superen la Vigencia Fiscal</t>
  </si>
  <si>
    <t>Plan Anual de Adquisiciones</t>
  </si>
  <si>
    <t>Gestión Financiera</t>
  </si>
  <si>
    <t>FINANCIERA</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</si>
  <si>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</si>
  <si>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</si>
  <si>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Gestión Documental</t>
  </si>
  <si>
    <t>2.1.3.12.  Hallazgo  Administrativo con presunta incidencia disciplinaria por falta de justificación razonable que soporte la adición y prorroga No. 02 del contrato 108 de 2016.</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</si>
  <si>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</si>
  <si>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</si>
  <si>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2.1.3.13.  Hallazgo Administrativo por la indebida asignación de los honorarios al contratista en el contrato 202-2016. - Se retira la incidencia disciplinaria y fiscal.</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</si>
  <si>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</si>
  <si>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</si>
  <si>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</si>
  <si>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</si>
  <si>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</si>
  <si>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</si>
  <si>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</si>
  <si>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Adelantar los procesos contractuales a través del SECOP II</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</si>
  <si>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</si>
  <si>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</si>
  <si>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</si>
  <si>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</si>
  <si>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Subsecretaría de Planeación y políticas</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</si>
  <si>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</si>
  <si>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Direccionamiento Estrategico</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</si>
  <si>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</si>
  <si>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</si>
  <si>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Cumplir con los procesos contractuales de acuerdo con lo establecido en el Decreto 092 de 2017.</t>
  </si>
  <si>
    <t>Procesos contractuales</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</si>
  <si>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</si>
  <si>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INCUMPLIDA</t>
  </si>
  <si>
    <t>Subdirección Administrativa 
/Todas las dependencias</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</si>
  <si>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</si>
  <si>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Realizar seguimiento  periódicamente al Plan Anual de Adquisiciones establecido para la vigencia</t>
  </si>
  <si>
    <t>Documento de seguimiento</t>
  </si>
  <si>
    <t>Seguimientos  programados/
Seguimiento reaaizados</t>
  </si>
  <si>
    <t>Subdirección Administrativa y supervisores</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</si>
  <si>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</si>
  <si>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 xml:space="preserve">Capacitar al personal de la entidad que ha sido designado como supervisor en las funciones que debe desempeñar. </t>
  </si>
  <si>
    <t>Capacitaciones</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</si>
  <si>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</si>
  <si>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</si>
  <si>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Ajustar el formato de acta de liquidación PS-02-FO249-V6  con formulas  que  minimicen el  margen de error en cifras, avalado  por el  supervisor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</si>
  <si>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</si>
  <si>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</si>
  <si>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</si>
  <si>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Subdirección Financiera</t>
  </si>
  <si>
    <t>2.1.4.8.2.1. Hallazgo Administrativo por presentar inconsistencias en las cifras reportadas e inoportuna ejecución de las reservas presupuestales de la vigencia 2015 no ejecutadas en el 2016.</t>
  </si>
  <si>
    <t>Presentar de manera mensual un  informe de  ejecución de la Reserva Constituida.</t>
  </si>
  <si>
    <t>Informe de Ejecución de Reservas</t>
  </si>
  <si>
    <t>2.1.4.8.3.1. Hallazgo Administrativo por deficiencias en la gestión oportuna para la aplicación de los recursos conforme a los principios de planeación y de anualidad que obliga a la constitución de reservas al cierre de la vigencia 2016.</t>
  </si>
  <si>
    <t>Presentación de manera mensual la ejecución de la Vigencia.</t>
  </si>
  <si>
    <t>Informe de Ejecución de Vigencia.</t>
  </si>
  <si>
    <t>2.1.4.8.4.1. Hallazgo Administrativo: Por la inoportuna gestión para depurar los pasivos exigibles de $54.927.616.450.</t>
  </si>
  <si>
    <t>Elaborar documento guia para la conciliación de los pasivos exigibles de la entidad</t>
  </si>
  <si>
    <t>Guía elaborada</t>
  </si>
  <si>
    <t>Subsecretaria de Coordinación Operativa</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</si>
  <si>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</si>
  <si>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Revisar los indicadores establecidos para los proyecto de inversión vigentes, con el fin de verificar la medición eficaz de la meta.</t>
  </si>
  <si>
    <t xml:space="preserve">Hoja de vida de indicador revisadas.
</t>
  </si>
  <si>
    <t>COORD OPERATIVA</t>
  </si>
  <si>
    <t>Elaborar reporte de cumplimiento  validado por el responsable de cada componente, con el fin de  fortalecer el seguimiento a la ejecución de las metas establecidas en los proyectos de inversión.</t>
  </si>
  <si>
    <t>Reportes</t>
  </si>
  <si>
    <t>a</t>
  </si>
  <si>
    <t>Subsecretaría de Gestión Financiera</t>
  </si>
  <si>
    <t>2.2.1.3. Hallazgo Administrativo con presunta Incidencia Disciplinaria: Por Incumplimiento de la Meta No.11: “Generar 2.302 subsidios en especie para hogares en proyectos de vivienda de interés prioritario”, para la vigencia 2016.</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</si>
  <si>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</si>
  <si>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</si>
  <si>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</si>
  <si>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Instrumentos de Financiación para el Acceso a la Vivienda</t>
  </si>
  <si>
    <t>2.2.1.4. Hallazgo Administrativo con presunta Incidencia Disciplinaria: Por inconsistencias en el registro del valor de los subsidios realmente generados, en cumplimiento de la Meta 11</t>
  </si>
  <si>
    <t>Coordinar la conciliación de la información de las áreas involucradas.</t>
  </si>
  <si>
    <t>Reunión</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</si>
  <si>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</si>
  <si>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</si>
  <si>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Discriminar contablemente  el saldo  de la cuenta deudores,  teniendo en cuenta los actos administrativos en  etapa  de cobro persuasivo y etapa de cobro coactivo.</t>
  </si>
  <si>
    <t xml:space="preserve">Cuenta Contable a nivel Auxiliar  discriminada. </t>
  </si>
  <si>
    <t>Generar lineamientos al interior de la entidad, en los que se indique a las áreas los plazos para realizar el envío de información a la Subdirección Financiera a fin de generar mayor fluidez en la información</t>
  </si>
  <si>
    <t>Lineamientos generados</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</si>
  <si>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</si>
  <si>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Generar lineamientos al interior de la entidad, en el que se indique a las áreas los plazos para realizar el envío de información a la Subdirección Financiera a fin de generar mayor fluidez en la información</t>
  </si>
  <si>
    <t>2.3.1.1.1.3. Hallazgo Administrativo: Por Sobreestimación de $252.337.863 en el saldo de la Cuenta 140102 Deudores, Ingresos no Tributarios - Multas, por presentar resoluciones de Multa Incobrables según el Comité de Sostenibilidad Contable de la SDHT</t>
  </si>
  <si>
    <t xml:space="preserve">Realizar la depuración de la cuenta contable 140102  según la etapa de cobro en que se encuentre el acto administrativo, y lo establecido en los documentos soporte.  </t>
  </si>
  <si>
    <t>Comprobante Contable  de ajuste.</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</si>
  <si>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</si>
  <si>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SICV-Subdirección Financiera.</t>
  </si>
  <si>
    <t>2.3.1.2.2. Hallazgo Administrativo: Por presentar incertidumbre en $1.652.059.967 en el saldo por cobrar de los Deudores de los procesos sancionatorios de multa ejecutoriados reportados en la Base de Datos de la SDHT.</t>
  </si>
  <si>
    <t>Identificar el estado de los actos administrativos  por tercero  que conforman el saldo $1.652.059.967, determinando  la situación  real de cada resolución no ejecutoriada.</t>
  </si>
  <si>
    <t>Subsecretaría de Inspección Vigilancia y Control de Vivienda</t>
  </si>
  <si>
    <t>2.3.1.3.1. Hallazgo Administrativo: Por no revelar en las Notas a los Estados Contables la conformación del saldo de la cuenta "142013 - Anticipos para proyectos de inversión" según los tipos de proyectos de inversión a los cuales se efectuaron los desembolsos</t>
  </si>
  <si>
    <t>Continuar  con la revelación de los hechos económicos en las Notas a los Estados Financieros,  de acuerdo con lo establecido en el Régimen de Contabilidad Publica vigente.</t>
  </si>
  <si>
    <t xml:space="preserve">Notas Estados Financieros </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</si>
  <si>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</si>
  <si>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</si>
  <si>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</si>
  <si>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2.3.1.3.3. Hallazgo Administrativo: Por subestimación en el saldo de la cuenta "142013 - Anticipos para proyectos de inversión" por el no registro de giros efectuados por $59.037.420.</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</si>
  <si>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</si>
  <si>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</si>
  <si>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</si>
  <si>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</si>
  <si>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Efectuar la legalización  de las 38 viviendas  con ocasión a la ejecución del Contrato de Compraventa 403 de 2013 por $1.511.577.678., con los documentos soporte idóneos.</t>
  </si>
  <si>
    <t xml:space="preserve">Auxiliar de cuenta 142013 </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</si>
  <si>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</si>
  <si>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Realizar una mesa de trabajo para establecer acciones encaminadas a que las dependencias suministren oportunamente la información necesaria a la Subdirección financiera.</t>
  </si>
  <si>
    <t>Acta y lista de Asistencia</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</si>
  <si>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</si>
  <si>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</si>
  <si>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</si>
  <si>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</si>
  <si>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Realizar el proceso de conciliación de los desembolsos efectuados por parte de la Entidad con entidades ejecutoras, de acuerdo con los documentos soporte suministrados por los supervisores designados.</t>
  </si>
  <si>
    <t>Auxiliar de la cuenta 14240201</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</si>
  <si>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</si>
  <si>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</si>
  <si>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</si>
  <si>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</si>
  <si>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</si>
  <si>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Ajustar el formato de acta de liquidación PS-02-FO249-V6 con fórmulas que minimicen el margen de error en cifras, avalado por el supervisor.</t>
  </si>
  <si>
    <t>Gestión de Bienes, servicios e Infraestructura</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</si>
  <si>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</si>
  <si>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Registrar los desembolsos   de convenios firmados con cargo a proyectos de inversión, en la cuenta que corresponda considerando sise debe llevar a cuentas de balance o de resultado</t>
  </si>
  <si>
    <t>Registros contables</t>
  </si>
  <si>
    <t>Realizar registros contables de acuerdo con el tipo de operación</t>
  </si>
  <si>
    <t>2.3.1.4.5. Hallazgo Administrativo: Por mora en la ejecución del proyecto de vivienda Asociación de Vivienda Caminos de Esperanza y la no revelación de su estado en las notas a los Estados Contables.</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</si>
  <si>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</si>
  <si>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</si>
  <si>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</si>
  <si>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2.3.1.4.6 Hallazgo Administrativo: Por sobrestimación del saldo de la cuenta 142402 Recursos Entregados en Administración - Subsidios de Vivienda por $87.357.904.431 al presentar saldos de convenios interadministrativos sobre los cuales se constituyó fiducia mercantil</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</si>
  <si>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</si>
  <si>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</si>
  <si>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Subsecretaria de Gestión Financiera y  la Subdirección Financiera</t>
  </si>
  <si>
    <t>2.3.1.5.1. Hallazgo Administrativo: Por Sobrestimación por $2.757.857.350 en el saldo 2.3.1.51. de la cuenta 151002 inventario - Mercancías en Existencias - Terrenos al presentar un saldo inexistente.</t>
  </si>
  <si>
    <t>Realizar la reclasificación a una cuenta por cobrar entre tanto se identifican los soportes que dieron origen al registro de los hechos economicos y realizar los ajustes a los que haya lugar.</t>
  </si>
  <si>
    <t>Registro contable
Mesas de trabajos a la ERU</t>
  </si>
  <si>
    <t>Oficina Asesora de Control Interno</t>
  </si>
  <si>
    <t>2.3.1.7.1. Hallazgo Administrativo: Por debilidades en la evaluación del Control Interno  Contable ven el contenido de su Informe.</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</si>
  <si>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</si>
  <si>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</si>
  <si>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</si>
  <si>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Evaluación, Asesoria y mejoramiento</t>
  </si>
  <si>
    <t>CONTROL INTERNO</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</si>
  <si>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</si>
  <si>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</si>
  <si>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</si>
  <si>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 xml:space="preserve">CONTROL INTERNO </t>
  </si>
  <si>
    <t>FILA_67 ( Fila NN</t>
  </si>
  <si>
    <t>NN</t>
  </si>
  <si>
    <t>2.1.1.24</t>
  </si>
  <si>
    <t>2.1.1.24. Hallazgo Administrativo con Presunta Incidencia Disciplinaria Por pago de seis viviendas y solamente hay soportes de entrega de cinco viviendas en el Contrato de Compra Venta No. 420 suscrito el 18 noviembre de 2013</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</si>
  <si>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</si>
  <si>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</si>
  <si>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 CUMPLIDA.</t>
  </si>
  <si>
    <t>LA CB NO LA TIENE REGISTRADA</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</si>
  <si>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</si>
  <si>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</si>
  <si>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Seguimiento de actos administrativos ejecutoriados</t>
  </si>
  <si>
    <t xml:space="preserve">Control de Vivienda y Veeduría a las Curadurías </t>
  </si>
  <si>
    <t>FILA_70 ( Fila NN- NO esta REGISTRADO EN SIVICOF )</t>
  </si>
  <si>
    <t>2.1.1.7</t>
  </si>
  <si>
    <t>Subsecretaría de Coordinación Operativa</t>
  </si>
  <si>
    <t>2.1.1.7. Hallazgo Administrativo, por diferencias en los giros efectuados en el tercer pago y el anexo Técnico No. 1 Modificado del Convenio 303/2013</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</si>
  <si>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</si>
  <si>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</si>
  <si>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 xml:space="preserve">100%
</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</si>
  <si>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</si>
  <si>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Gestión Territorial del Hábitat</t>
  </si>
  <si>
    <t>SDHT Junio 2012 a Oct 31 de 2017 Vig 2017</t>
  </si>
  <si>
    <t xml:space="preserve">Incluir en el Reglamento Operativo lineamientos para el reintegro de recursos por parte de los oferentes de proyectos. 
</t>
  </si>
  <si>
    <t>Reglamento operativo con lineamientos para el integro de recursos</t>
  </si>
  <si>
    <t>Actualizar el procedimiento del SIG PM06-PR06 Reintegro de recursos de subsidios</t>
  </si>
  <si>
    <t>Procedimiento de reintegro de recursos de subsidios actualizado</t>
  </si>
  <si>
    <t>3.3.1.2. Hallazgo Administrativo con presunta Incidencia Disciplinaria: Por falta de control y seguimiento oportuno a los Rendimientos Financieros generados con los recursos de los SDVE.</t>
  </si>
  <si>
    <t>Definir el procedimiento mediante el cual la SDHT realizará seguimiento y control a los rendimientos financieros.</t>
  </si>
  <si>
    <t>Procedimiento para el  seguimiento y control de rendimientos financieros adoptado</t>
  </si>
  <si>
    <t>3.3.2.1.1. Hallazgo Administrativo: Por mayor reconocimiento a noviembre 30 de 2017 en e/ valor de las indexaciones y en el saldo por pagar a los oferentes de los Proyectos VIP por la suma de $4.051.362.783.</t>
  </si>
  <si>
    <t>Incluir en el Reglamento Operativo la metodología para realizar la indexación.</t>
  </si>
  <si>
    <t>Reglamento operativo modificado</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</si>
  <si>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</si>
  <si>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Incluir en el Reglamento Operativo la metodología para realizar la indexación del valor del subsidio.</t>
  </si>
  <si>
    <t>3.3.2.2.1. Hallazgo Administrativo: Porque en los Proyectos Asociativos Bolonia Unidad 4 (Puerta del Rey), Mirador Del Virrey I y Torres de San Rafael II,no hay proporcionalidad entre el avance de la obra y los giros efectuados al oferente.</t>
  </si>
  <si>
    <t>Aclarar las condiciones de giro a los oferentes de los proyectos seleccionados por la Secretaria</t>
  </si>
  <si>
    <t>Reglamento operativo aplicable a los proyectos seleccionados por la Secretaria modificado</t>
  </si>
  <si>
    <t>3.3.3.1. Hallazgo Administrativo: Por presentarse atraso en el proceso de vinculación de hogares a 7 proyectos asociativos terminados con certificado de habitabilidad.</t>
  </si>
  <si>
    <t>Realizar mesas de trabajo con los oferentes de los 7 proyectos, para definir las medidas a implementar y finalizar el proceso de vinculación en los cupos pendientes.</t>
  </si>
  <si>
    <t>Mesas de trabajo con oferentes con acciones definidas para la vinculación de hogares</t>
  </si>
  <si>
    <t>CVP 2012-2016 ENERO 2018</t>
  </si>
  <si>
    <t>Secretaria Distrital del Habitat-Subsecretaría Jurídica</t>
  </si>
  <si>
    <t>3.3.2.1. Hallazgo administrativo con presunta incidencia disciplinaria por la indebida adjudicación y aprobación de los proyectos de mejoramiento habitacional de vivienda Alfonso López HAB. I Y San Isidro - Ciudad Bolívar, al oferente Asoencuentros.</t>
  </si>
  <si>
    <t>Ajustar  los controles de la evaluación juridica, definiendo   los criterios que permitan determinar el cumplimiento de los requisitos  establecidos en el reglamento operativo</t>
  </si>
  <si>
    <t>Controles ajustados</t>
  </si>
  <si>
    <t>JURIDICA</t>
  </si>
  <si>
    <t>Secretaria Distrital del Habitat-Subsecretaría de Gestión Financiera y Subsecretaria Jurídica</t>
  </si>
  <si>
    <t>3.3.2.3. Observación administrativa con presunta incidencia disciplinaria, por inadecuado seguimiento a los subsidios por la Secretaria Distrital del Hábitat - SDHT, recursos con los que se adelantan los proyectos de mejoramiento de vivienda.</t>
  </si>
  <si>
    <t>Definir un procedimiento para el  acompañamiento a la Caja de Vivienda Popular en el seguimiento de la ejecución presupuestal y el avance físico de las obras de mejoramiento de vivienda.</t>
  </si>
  <si>
    <t>Secretaria Distrital del Habitat-Subsecretaría Jurídica.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</si>
  <si>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</si>
  <si>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</si>
  <si>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</si>
  <si>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</si>
  <si>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FILA 111 ( Audit Vig 2017)</t>
  </si>
  <si>
    <t>2018 2018</t>
  </si>
  <si>
    <t>Regularidad Vigencia 2017</t>
  </si>
  <si>
    <t>3.1.1.1</t>
  </si>
  <si>
    <t>Subdirección de Programas y Proyectos y Subdirección Administrativa</t>
  </si>
  <si>
    <r>
      <t xml:space="preserve">3.1.1.1. Hallazgo Administrativo con presunta incidencia Disciplinaria: Por la debilidad del sistema de información relacionada con los proyectos 1153, 1144 y 1075 vigencia 2017  </t>
    </r>
    <r>
      <rPr>
        <b/>
        <sz val="12"/>
        <rFont val="Times New Roman"/>
        <family val="1"/>
      </rPr>
      <t>(Pagina 21 - Informe final auditoria regularidad 2017)</t>
    </r>
  </si>
  <si>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</si>
  <si>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</si>
  <si>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</si>
  <si>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Agosto 1 de 2018: Se suscribio Plan en el SIVICOF</t>
  </si>
  <si>
    <t>FILA 112 ( Audit Vig 2017)</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</si>
  <si>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</si>
  <si>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</si>
  <si>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</si>
  <si>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FILA 113 ( Audit Vig 2017)</t>
  </si>
  <si>
    <t>Generar una directriz a los gerentes de proyecto frente a la presentación de información contractual periódica</t>
  </si>
  <si>
    <t xml:space="preserve">Numero de directrices emitidas </t>
  </si>
  <si>
    <t>Sumatoria de las duirectrices emitidas</t>
  </si>
  <si>
    <t>FILA 114 ( Audit Vig 2017)</t>
  </si>
  <si>
    <t>Desarrollar y validar la herramienta de información integral de la SDHT</t>
  </si>
  <si>
    <t>Porcentaje de avance del Desarrollo de la herramienta</t>
  </si>
  <si>
    <t>Avance del cronograma del proyecto "sistema de información integral"</t>
  </si>
  <si>
    <t>FILA 115 ( Audit Vig 2017)</t>
  </si>
  <si>
    <t xml:space="preserve">Subdirección de Servicios Públicos </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</si>
  <si>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</si>
  <si>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</si>
  <si>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</si>
  <si>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FILA 116 ( Audit Vig 2017)</t>
  </si>
  <si>
    <t>3.1.1.2</t>
  </si>
  <si>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2"/>
        <rFont val="Times New Roman"/>
        <family val="1"/>
      </rPr>
      <t>(Pagina 27 - Informe final auditoria regularidad 2017).</t>
    </r>
  </si>
  <si>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</si>
  <si>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</si>
  <si>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</si>
  <si>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FILA 117 ( Audit Vig 2017)</t>
  </si>
  <si>
    <t>Realizar el seguimiernto anual de la informaciòn de lineamientos</t>
  </si>
  <si>
    <t>Reuniònm de Seguimiento</t>
  </si>
  <si>
    <t>Nùmero de reuniones de seguimiento realizadas/ numero de reuniones deseguimiento programadas</t>
  </si>
  <si>
    <t>FILA 118 ( Audit Vig 2017)</t>
  </si>
  <si>
    <t>3.1.3.1</t>
  </si>
  <si>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2"/>
        <rFont val="Times New Roman"/>
        <family val="1"/>
      </rPr>
      <t>(Pagina 42 - Informe final auditoria regularidad 2017)</t>
    </r>
    <r>
      <rPr>
        <sz val="12"/>
        <rFont val="Times New Roman"/>
        <family val="1"/>
      </rPr>
      <t>.</t>
    </r>
  </si>
  <si>
    <t>Verificar que la  contratacion que se adelantó por la plataforma SECOP I.  cuya ejecución no ha culminado, publique los documentos que de ella se deriven en los términos de ley.</t>
  </si>
  <si>
    <t>Procesos contractuales de SECOP verificados</t>
  </si>
  <si>
    <t>procesos contractuales SECOP I que no han culminado verificados/ Total de procesos contracutales SECOP I que no han culminado</t>
  </si>
  <si>
    <t>FILA 119 ( Audit Vig 2017)</t>
  </si>
  <si>
    <t>3.1.3.2</t>
  </si>
  <si>
    <t>Subdirección de Barrios</t>
  </si>
  <si>
    <r>
      <t xml:space="preserve">3.1.3.2 Hallazgo administrativo con presunta incidencia disciplinaria por la inexistencia de mecanismos para la verificación de beneficiarios y actividades en el Convenio de Asociación No. 425 de 2017 </t>
    </r>
    <r>
      <rPr>
        <b/>
        <sz val="12"/>
        <rFont val="Times New Roman"/>
        <family val="1"/>
      </rPr>
      <t>.(Pagina 44 - Informe final auditoria regularidad 2017).</t>
    </r>
  </si>
  <si>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</si>
  <si>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</si>
  <si>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</si>
  <si>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FILA 120 ( Audit Vig 2017)</t>
  </si>
  <si>
    <r>
      <t>Consolidar la matriz de control, en formato modificable, para la verificación de los beneficiarios y actividades derivados de la ejecución del Convenio de Asociación No. 425 de 2017</t>
    </r>
    <r>
      <rPr>
        <b/>
        <sz val="12"/>
        <rFont val="Times New Roman"/>
        <family val="1"/>
      </rPr>
      <t>.</t>
    </r>
    <r>
      <rPr>
        <sz val="12"/>
        <color rgb="FFFF0000"/>
        <rFont val="Times New Roman"/>
        <family val="1"/>
      </rPr>
      <t/>
    </r>
  </si>
  <si>
    <t>Porcentaje de matrices cosolidadas por territorio.</t>
  </si>
  <si>
    <t>Número de matrices consolidadas por territorio/número de territorios priorizados.</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</si>
  <si>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area no reporto avance.
</t>
    </r>
    <r>
      <rPr>
        <b/>
        <sz val="14"/>
        <rFont val="Times New Roman"/>
        <family val="1"/>
      </rPr>
      <t>Recomendaciòn:</t>
    </r>
    <r>
      <rPr>
        <sz val="14"/>
        <rFont val="Times New Roman"/>
        <family val="1"/>
      </rPr>
      <t xml:space="preserve"> Contar en el proximo sequimiento estado de avance sigfnificativo, toda vez que permite reducir la materializaciòn del riesgo de accion INCUMPLIDA.</t>
    </r>
  </si>
  <si>
    <t>FILA 121 ( Audit Vig 2017)</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</si>
  <si>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</si>
  <si>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</si>
  <si>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</si>
  <si>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FILA 122 ( Audit Vig 2017)</t>
  </si>
  <si>
    <t>3.1.3.3</t>
  </si>
  <si>
    <r>
      <t>3.1.3.3. Hallazgo administrativo por el indebido diligenciamiento de las planillas de control de servicio de transporte en el Contrato No. 298 de 2016.</t>
    </r>
    <r>
      <rPr>
        <b/>
        <sz val="12"/>
        <rFont val="Times New Roman"/>
        <family val="1"/>
      </rPr>
      <t>(Pagina 46 - Informe final auditoria regularidad 2017).</t>
    </r>
  </si>
  <si>
    <t>Ajustar e implementar el formato “PS02-FO29 Control de  registro serv transp V7” en el que la  fecha del  servicio, este predeterminada  por cada día de servicio.</t>
  </si>
  <si>
    <t>Formato</t>
  </si>
  <si>
    <t>Formato ajustado e implementado</t>
  </si>
  <si>
    <t>FILA 123 ( Audit Vig 2017)</t>
  </si>
  <si>
    <r>
      <t xml:space="preserve">Socializar con el proveedor de servicio de transporte el formato </t>
    </r>
    <r>
      <rPr>
        <i/>
        <sz val="12"/>
        <rFont val="Times New Roman"/>
        <family val="1"/>
      </rPr>
      <t>“PS02-FO29 Contr registro serv transp V7”</t>
    </r>
    <r>
      <rPr>
        <sz val="12"/>
        <rFont val="Times New Roman"/>
        <family val="1"/>
      </rPr>
      <t xml:space="preserve"> ajustado con el fin de que capacite al personal encargado de brindar el servicio. </t>
    </r>
  </si>
  <si>
    <t>Formato socializado</t>
  </si>
  <si>
    <t>Formato socializado a proveedor</t>
  </si>
  <si>
    <t>FILA 124 ( Audit Vig 2017)</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</si>
  <si>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</si>
  <si>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</si>
  <si>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</si>
  <si>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FILA 125 ( Audit Vig 2017)</t>
  </si>
  <si>
    <t>3.1.3.4</t>
  </si>
  <si>
    <r>
      <t xml:space="preserve">3.1.3.4 Hallazgo administrativo con presunta incidencia disciplinaria por la carencia en los requisitos reglamentarios de los estudios previos, en el Contrato No. 451 de 2017. </t>
    </r>
    <r>
      <rPr>
        <b/>
        <sz val="12"/>
        <rFont val="Times New Roman"/>
        <family val="1"/>
      </rPr>
      <t>(Pagina 47 - Informe final auditoria regularidad 2017)</t>
    </r>
    <r>
      <rPr>
        <sz val="12"/>
        <rFont val="Times New Roman"/>
        <family val="1"/>
      </rPr>
      <t>.</t>
    </r>
  </si>
  <si>
    <t>Modificar e implementar el formato de Estudios Previos, en el que se incluya  un instructivo independiente detallado para su diligenciamiento que incluya la  normativa aplicable</t>
  </si>
  <si>
    <t>FILA 126 ( Audit Vig 2017)</t>
  </si>
  <si>
    <t xml:space="preserve">Socializar el formato de Estudios Previos en el que se incluya  un instructivo independiente detallado para su diigenciamiento que incluya la  normativa aplicable </t>
  </si>
  <si>
    <t xml:space="preserve">Circular </t>
  </si>
  <si>
    <t>Circular emitida</t>
  </si>
  <si>
    <t>FILA 127 ( Audit Vig 2017)</t>
  </si>
  <si>
    <t xml:space="preserve">Verificar la implementación del formato de Estudios Previos en el que se incluya  un instructivo independiente detallado para su diigenciamiento que incluya la  normativa aplicable </t>
  </si>
  <si>
    <t>Formato de estudios previos implementado</t>
  </si>
  <si>
    <t>(numero de estudios previos que cumplen el instructivo/ Total del procesos adelantado)</t>
  </si>
  <si>
    <t>FILA 128 ( Audit Vig 2017)</t>
  </si>
  <si>
    <t>3.1.3.5</t>
  </si>
  <si>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2"/>
        <rFont val="Times New Roman"/>
        <family val="1"/>
      </rPr>
      <t>(Pagina 49 - Informe final auditoria regularidad 2017).</t>
    </r>
  </si>
  <si>
    <t>Emitir circular dirigida a los servidores de la entidad en donde se establezcan lineamientos y directrices requeridos para la presentación de informes de ejecución contractual.</t>
  </si>
  <si>
    <t>FILA 129 ( Audit Vig 2017)</t>
  </si>
  <si>
    <t>Socializar circular  en donde se establezcan lineamientos y directrices requeridos para la presentación de informes de ejecución contractual.</t>
  </si>
  <si>
    <t>Socialización</t>
  </si>
  <si>
    <t>Socialización realizada</t>
  </si>
  <si>
    <t>FILA 130 ( Audit Vig 2017)</t>
  </si>
  <si>
    <t>3.1.3.6</t>
  </si>
  <si>
    <t>Subdirección de Gestión del Suelo</t>
  </si>
  <si>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2"/>
        <rFont val="Times New Roman"/>
        <family val="1"/>
      </rPr>
      <t>(Pagina 52- Informe final auditoria regularidad 2017).</t>
    </r>
  </si>
  <si>
    <r>
      <t xml:space="preserve">Incluir en los futuros convenios a cargo de la Subdirección de Gestión del Suelo una obligación  en donde el </t>
    </r>
    <r>
      <rPr>
        <i/>
        <sz val="12"/>
        <rFont val="Times New Roman"/>
        <family val="1"/>
      </rPr>
      <t xml:space="preserve">"El Comité Fiduciario deberá realizar el seguimiento y reportar periódicamente el manejo de los recursos al Comité Operativo del Convenio", </t>
    </r>
    <r>
      <rPr>
        <sz val="12"/>
        <rFont val="Times New Roman"/>
        <family val="1"/>
      </rPr>
      <t>solamente en caso de que los recursos aportados por la SDHT sean manejados a través de encargos  Fiduciarios.</t>
    </r>
  </si>
  <si>
    <t>Obligaciòn incluida en los convenios  donde los recursos impliquen encargos Fiduciarios.</t>
  </si>
  <si>
    <t xml:space="preserve">Número de convenios con obligación incluida / Número de Convenios que manejan recursos a través de Fiducia. </t>
  </si>
  <si>
    <t>FILA 131 ( Audit Vig 2017)</t>
  </si>
  <si>
    <t>3.1.4.7.2.1</t>
  </si>
  <si>
    <t xml:space="preserve">Subdirección Financiera y todas las áreas </t>
  </si>
  <si>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2"/>
        <rFont val="Times New Roman"/>
        <family val="1"/>
      </rPr>
      <t>(Pagina 83- Informe final auditoria regularidad 2017).</t>
    </r>
  </si>
  <si>
    <t>Realizar reuniones de seguimiento mensual,  con los gerentes de los proyectos  relativas a la ejecución presupuestal, incluyendo reservas presupuestales y pasivos exigibles, para establecer compromisos tendientes a su ejecución y/o liberación.</t>
  </si>
  <si>
    <t>Reuniones de Seguimiento</t>
  </si>
  <si>
    <t>(Número de reuniones de seguimiento realizadas / Número de
reuniones de seguimiento programadas)</t>
  </si>
  <si>
    <t>FILA 132 ( Audit Vig 2017)</t>
  </si>
  <si>
    <t>3.1.4.7.3.1</t>
  </si>
  <si>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2"/>
        <rFont val="Times New Roman"/>
        <family val="1"/>
      </rPr>
      <t>(Pagina87- Informe final auditoria regularidad 2017).</t>
    </r>
  </si>
  <si>
    <t>Número de reuniones de seguimiento realizadas / Número de
reuniones de seguimiento programadas</t>
  </si>
  <si>
    <t>FILA 133 ( Audit Vig 2017)</t>
  </si>
  <si>
    <t>3.2.1.1.1</t>
  </si>
  <si>
    <t>Subdirección Administrativa
Subdirección de Programas y Proyectos</t>
  </si>
  <si>
    <r>
      <t xml:space="preserve">3.2.1.1.1 Hallazgo Administrativo con Presunta Incidencia Disciplinaria por la falta de planeación en la contratación de la vigencia 2017, para la ejecución de las metas de los proyectos del Plan de Desarrollo.  </t>
    </r>
    <r>
      <rPr>
        <b/>
        <sz val="12"/>
        <rFont val="Times New Roman"/>
        <family val="1"/>
      </rPr>
      <t>(Pagina 96- Informe final auditoria regularidad 2017).</t>
    </r>
  </si>
  <si>
    <t>Crear el comité de adquisiciones de la entidad con el fin de fortalecer el seguimiento a la gestión y ejecución de los procesos contractuales de la entidad.</t>
  </si>
  <si>
    <t xml:space="preserve">Resolución de creación comité </t>
  </si>
  <si>
    <t>Comité adquisiciones creado</t>
  </si>
  <si>
    <t>FILA 134 ( Audit Vig 2017)</t>
  </si>
  <si>
    <t>3.2.1.1.2</t>
  </si>
  <si>
    <r>
      <t xml:space="preserve">3.2.1.1.2 Hallazgo Administrativo con Presunta Incidencia Disciplinaria por falta de planeación en la estructuración y en el comportamiento de los recursos programados frente a las Metas Físicas programadas </t>
    </r>
    <r>
      <rPr>
        <b/>
        <sz val="12"/>
        <rFont val="Times New Roman"/>
        <family val="1"/>
      </rPr>
      <t xml:space="preserve"> (Pagina 98- Informe final auditoria regularidad 2017).</t>
    </r>
  </si>
  <si>
    <t>FILA 135 ( Audit Vig 2017)</t>
  </si>
  <si>
    <t>Subdirección de Programas y Proyectos</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</si>
  <si>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</si>
  <si>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</si>
  <si>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</si>
  <si>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FILA 136 ( Audit Vig 2017)</t>
  </si>
  <si>
    <t>3.2.1.2.1</t>
  </si>
  <si>
    <r>
      <t>3.2.1.2.1. Hallazgo Administrativo con presunta incidencia disciplinaria por la falta de claridad en las actividades de la programación global en magnitud de la meta 2 “Coordinar 100 Por Ciento de las Intervenciones Para el Mejoramiento Integral.”</t>
    </r>
    <r>
      <rPr>
        <b/>
        <sz val="12"/>
        <rFont val="Times New Roman"/>
        <family val="1"/>
      </rPr>
      <t>(Pagina 106- Informe final auditoria regularidad 2017).</t>
    </r>
  </si>
  <si>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</si>
  <si>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</si>
  <si>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</si>
  <si>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Contar en el próximo seguimiento con un estado de avance significativo que permita  eliminar el riesgo de incumplimiento de la acción en las fechas establecidas.</t>
    </r>
  </si>
  <si>
    <t>FILA 137 ( Audit Vig 2017)</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</si>
  <si>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</si>
  <si>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</si>
  <si>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</si>
  <si>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FILA 138 ( Audit Vig 2017)</t>
  </si>
  <si>
    <t>3.2.1.2.2</t>
  </si>
  <si>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2"/>
        <rFont val="Times New Roman"/>
        <family val="1"/>
      </rPr>
      <t>(Pagina 109- Informe final auditoria regularidad 2017).</t>
    </r>
  </si>
  <si>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</si>
  <si>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</si>
  <si>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</si>
  <si>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FILA 139 ( Audit Vig 2017)</t>
  </si>
  <si>
    <t>3.2.1.2.3</t>
  </si>
  <si>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2"/>
        <rFont val="Times New Roman"/>
        <family val="1"/>
      </rPr>
      <t>(Pagina 111- Informe final auditoria regularidad 2017)</t>
    </r>
  </si>
  <si>
    <t xml:space="preserve">
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
</t>
  </si>
  <si>
    <t>Número de actas de reunión realizadas</t>
  </si>
  <si>
    <t>FILA 140 ( Audit Vig 2017)</t>
  </si>
  <si>
    <t>3.2.1.2.4</t>
  </si>
  <si>
    <t>Subsecretaría de Gestión Financiera - Subdirección de Recursos Públicos</t>
  </si>
  <si>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2"/>
        <rFont val="Times New Roman"/>
        <family val="1"/>
      </rPr>
      <t>(Pagina 120- Informe final auditoria regularidad 2017)</t>
    </r>
    <r>
      <rPr>
        <sz val="12"/>
        <rFont val="Times New Roman"/>
        <family val="1"/>
      </rPr>
      <t>.</t>
    </r>
  </si>
  <si>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</si>
  <si>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</si>
  <si>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</si>
  <si>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FILA 141 ( Audit Vig 2017)</t>
  </si>
  <si>
    <t>3.2.1.2.5</t>
  </si>
  <si>
    <t>Subsecretaría de Gestión Financiera - Subdirección de Recursos Privados</t>
  </si>
  <si>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2"/>
        <rFont val="Times New Roman"/>
        <family val="1"/>
      </rPr>
      <t>(Pagina 122- Informe final auditoria regularidad 2017)</t>
    </r>
    <r>
      <rPr>
        <sz val="12"/>
        <rFont val="Times New Roman"/>
        <family val="1"/>
      </rPr>
      <t xml:space="preserve">. </t>
    </r>
  </si>
  <si>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</si>
  <si>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</si>
  <si>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</si>
  <si>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FILA 142 ( Audit Vig 2017)</t>
  </si>
  <si>
    <t>3.2.5.1</t>
  </si>
  <si>
    <t xml:space="preserve">Subdirección de Programas y Proyectos </t>
  </si>
  <si>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2"/>
        <rFont val="Times New Roman"/>
        <family val="1"/>
      </rPr>
      <t xml:space="preserve">(Pagina 140- Informe final auditoria regularidad 2017). </t>
    </r>
  </si>
  <si>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</si>
  <si>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</si>
  <si>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</si>
  <si>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FILA 143 ( Audit Vig 2017)</t>
  </si>
  <si>
    <t>3.3.1.1.1</t>
  </si>
  <si>
    <t xml:space="preserve">Subdirecciòn Financiera </t>
  </si>
  <si>
    <t xml:space="preserve">3.3.1.1.1. Hallazgo Administrativo: Por crear dos cuentas auxiliares bajo el mismo nombre y establecer en los libros de contabilidad un sistema de acumulación de saldos irregular: </t>
  </si>
  <si>
    <t>Realizar la revisión previa y posterior a la creación de cuentas de los parámetros del plan de cuentas de la entidad.</t>
  </si>
  <si>
    <t>Creación de cuentas</t>
  </si>
  <si>
    <t>(Número de revisiones realizadas/Número de cuentas creadas)*100</t>
  </si>
  <si>
    <t>FILA 144 ( Audit Vig 2017)</t>
  </si>
  <si>
    <t>3.3.1.1.2</t>
  </si>
  <si>
    <t xml:space="preserve">Subdireccion Financiera </t>
  </si>
  <si>
    <t>3.3.1.1.2. Hallazgo Administrativo: Por efectuar el registro y presentar saldos de operaciones de la misma naturaleza en dos cuentas auxiliares diferentes</t>
  </si>
  <si>
    <t xml:space="preserve">
Realizar mensualmente conciliación de terceros, revisando que para la misma operación no se realicen registros en cuentas diferentes</t>
  </si>
  <si>
    <t>Conciliaciones mensuales</t>
  </si>
  <si>
    <t>Numero de conciliaciones realizadas</t>
  </si>
  <si>
    <t>FILA 145 ( Audit Vig 2017)</t>
  </si>
  <si>
    <t>3.3.1.1.3</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</si>
  <si>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</si>
  <si>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</si>
  <si>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</si>
  <si>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</si>
  <si>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FILA 146 ( Audit Vig 2017)</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</si>
  <si>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</si>
  <si>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</si>
  <si>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</si>
  <si>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FILA 147 ( Audit Vig 2017)</t>
  </si>
  <si>
    <t>3.3.1.1.4</t>
  </si>
  <si>
    <t>Subdirección Financiera y los supervisores de los proyectos</t>
  </si>
  <si>
    <t xml:space="preserve">3.3.1.1.4. Hallazgo Administrativo: Por la no revelación en las notas a los Estados Contables el estado de ejecución del proyecto de vivienda Asociación de Vivienda Caminos de Esperanza </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</si>
  <si>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</si>
  <si>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</si>
  <si>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</si>
  <si>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FILA 148 ( Audit Vig 2017)</t>
  </si>
  <si>
    <t>3.3.1.1.5</t>
  </si>
  <si>
    <t>Supervisores de convenios y de contratos
Subdirección Financiera</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</si>
  <si>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</si>
  <si>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</si>
  <si>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</si>
  <si>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</si>
  <si>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Subdireccion Financiera  y supervisores de convenios y contratos</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</si>
  <si>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</si>
  <si>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</si>
  <si>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</si>
  <si>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FILA 150 ( Audit Vig 2017)</t>
  </si>
  <si>
    <t>Subdirecciòn Financiera</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</si>
  <si>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</si>
  <si>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</si>
  <si>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</si>
  <si>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FILA 151 ( Audit Vig 2017)</t>
  </si>
  <si>
    <t>3.3.1.1.6.1</t>
  </si>
  <si>
    <t>Subdirección de Recursos Privados
Subdirección de Recursos Públicos</t>
  </si>
  <si>
    <t xml:space="preserve">3.3.1.1.6.1. Hallazgo Administrativo: Por Sobrestimación de $54.071.980.393 en el saldo de la cuenta 1424020103 SUBSIDIOS DE VIVIENDA por el no registro de los reintegros y legalizaciones de los PROYECTOS ASOCIATIVOS </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</si>
  <si>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</si>
  <si>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</si>
  <si>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</si>
  <si>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FILA 152 ( Audit Vig 2017)</t>
  </si>
  <si>
    <t>Subdirección Financiera
Subdirección de Recursos Privados
Subdirección de Recursos Públicos</t>
  </si>
  <si>
    <t xml:space="preserve">Realizar conciliaciones mensuales entre las Subdirecciones de Recursos Públicos y Recursos Privados y la Subdirección Financiera, con la finalidad de mantener uniformidad en los valores a legalizar por conceptos de subsidios de vivienda.
</t>
  </si>
  <si>
    <t>Conciliaciones</t>
  </si>
  <si>
    <t>Número de Conciliaciones realizadas</t>
  </si>
  <si>
    <t>FILA 153 ( Audit Vig 2017)</t>
  </si>
  <si>
    <t>3.3.1.1.6.2</t>
  </si>
  <si>
    <t xml:space="preserve">3.3.1.1.6.2. Hallazgo Administrativo: Por Sobrestimación de $1.092.509.610 en el saldo de la cuenta 1424020103 SUBSIDIOS DE VIVIENDA por el no registro de legalizaciones de los subsidios de vivienda aprobados </t>
  </si>
  <si>
    <t xml:space="preserve">Realizar la remisión mensual de soportes para la legalización de los recursos entregados por la Secretaría, así como el detalle de los reintegros realizados.
</t>
  </si>
  <si>
    <r>
      <rPr>
        <b/>
        <sz val="14"/>
        <rFont val="Times New Roman"/>
        <family val="1"/>
      </rPr>
      <t>Agosto 2018:</t>
    </r>
    <r>
      <rPr>
        <sz val="14"/>
        <rFont val="Times New Roman"/>
        <family val="1"/>
      </rPr>
      <t xml:space="preserve"> El àrea no reporta avance
</t>
    </r>
    <r>
      <rPr>
        <b/>
        <sz val="14"/>
        <rFont val="Times New Roman"/>
        <family val="1"/>
      </rPr>
      <t xml:space="preserve">Recomendaciòn: </t>
    </r>
    <r>
      <rPr>
        <sz val="14"/>
        <rFont val="Times New Roman"/>
        <family val="1"/>
      </rPr>
      <t>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</si>
  <si>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t>FILA 154 ( Audit Vig 2017)</t>
  </si>
  <si>
    <t xml:space="preserve">Realizar conciliaciones entre las Subdirecciones de Recursos Públicos y Privados y la Subdirección Financiera, con la finalidad de mantener uniformidad en los valores a legalizar por conceptos de subsidios de vivienda.
</t>
  </si>
  <si>
    <t>FILA 155 ( Audit Vig 2017)</t>
  </si>
  <si>
    <t>3.3.1.1.6.3</t>
  </si>
  <si>
    <t xml:space="preserve">Subdirección Financiera </t>
  </si>
  <si>
    <t>3.3.1.1.6.3. Hallazgo Administrativo: Por presentar en el saldo de la cuenta 1424020103 SUBSIDIOS DE VIVIENDA a Ordoñez Mendieta &amp; Cia S.A con un saldo de ($61.560.051) con naturaleza contraria a la cuenta</t>
  </si>
  <si>
    <t>Realizar la reclasificación de los terceros que presenten saldos contrarios a los de las cuentas contables en las que se encuentran registradas las operaciones.</t>
  </si>
  <si>
    <t>Terceros reclasificados</t>
  </si>
  <si>
    <t>(Terceros reclasficados /Terceros con saldos contrarios)*100</t>
  </si>
  <si>
    <t>FILA 156 ( Audit Vig 2017)</t>
  </si>
  <si>
    <t>Realizar revisiones mensuales de los terceros a fin de identificar si existen terceros con saldos contrarios</t>
  </si>
  <si>
    <t>Revisión de terceros</t>
  </si>
  <si>
    <t>Revisiones realizadas</t>
  </si>
  <si>
    <t>FILA 157 ( Audit Vig 2017)</t>
  </si>
  <si>
    <t>Conciliaciones realizadas</t>
  </si>
  <si>
    <t>FILA 158 ( Audit Vig 2017)</t>
  </si>
  <si>
    <t>3.3.1.2.1.1</t>
  </si>
  <si>
    <t>Asesor de Control Interno</t>
  </si>
  <si>
    <t xml:space="preserve">3.3.1.2.1.1. Hallazgo Administrativo: Por debilidades en la evaluación del Control Interno Contable y en el contenido de su Informe </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</si>
  <si>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</si>
  <si>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</si>
  <si>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</si>
  <si>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FILA 159 ( Audit Vig 2017)</t>
  </si>
  <si>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2"/>
        <rFont val="Times New Roman"/>
        <family val="1"/>
      </rPr>
      <t>(Pagina 195- Informe final auditoria regularidad 2017).</t>
    </r>
    <r>
      <rPr>
        <sz val="12"/>
        <rFont val="Times New Roman"/>
        <family val="1"/>
      </rPr>
      <t xml:space="preserve">
</t>
    </r>
  </si>
  <si>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</si>
  <si>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</si>
  <si>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FILA 160 ( Audit Vig 2017)</t>
  </si>
  <si>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2"/>
        <rFont val="Times New Roman"/>
        <family val="1"/>
      </rPr>
      <t>(Pagina 199- Informe final auditoria regularidad 2017)</t>
    </r>
    <r>
      <rPr>
        <sz val="12"/>
        <rFont val="Times New Roman"/>
        <family val="1"/>
      </rPr>
      <t xml:space="preserve">.
</t>
    </r>
  </si>
  <si>
    <t>FILA 161 ( Audit Vig 2017)</t>
  </si>
  <si>
    <t>4.2.1.1</t>
  </si>
  <si>
    <t>Subdirección Administrativa/
 Todas las áreas</t>
  </si>
  <si>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2"/>
        <rFont val="Times New Roman"/>
        <family val="1"/>
      </rPr>
      <t xml:space="preserve"> (Pagina 207- Informe final auditoria regularidad 2017).</t>
    </r>
    <r>
      <rPr>
        <sz val="12"/>
        <rFont val="Times New Roman"/>
        <family val="1"/>
      </rPr>
      <t xml:space="preserve">
</t>
    </r>
  </si>
  <si>
    <t>Establecer  en el comité de adquisiciones las modalidades de contratacion a partir de la justificacion de necesidad de cada area.</t>
  </si>
  <si>
    <t xml:space="preserve">Plan de  Adquisiciones Concertado </t>
  </si>
  <si>
    <t>Procesos de contratación requeridos con modalidades establecidas</t>
  </si>
  <si>
    <t>FILA 162 ( Audit Vig 2017)</t>
  </si>
  <si>
    <t>4.2.1.2</t>
  </si>
  <si>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2"/>
        <rFont val="Times New Roman"/>
        <family val="1"/>
      </rPr>
      <t>(Pagina 209- Informe final auditoria regularidad 2017).</t>
    </r>
    <r>
      <rPr>
        <sz val="12"/>
        <rFont val="Times New Roman"/>
        <family val="1"/>
      </rPr>
      <t xml:space="preserve"> 
</t>
    </r>
  </si>
  <si>
    <t>Realizar seguimiento en el comité de adquisiciones a los contratos que requieren establecer un mismo objeto contractual, de acuerdo con lo establecido en el artículo 2.8.4.4.5 del Decreto 1068 de 2015, dispone: “(…) Condiciones para contratar la prestación de servicios”.</t>
  </si>
  <si>
    <t>Dos (2) seguimientos al año</t>
  </si>
  <si>
    <t>FILA 149 ( Audit Vig 2017)</t>
  </si>
  <si>
    <r>
      <t xml:space="preserve">Agosto 2018: </t>
    </r>
    <r>
      <rPr>
        <sz val="14"/>
        <rFont val="Times New Roman"/>
        <family val="1"/>
      </rPr>
      <t>De acuerdo al plan anual de auditoria se incluyó entre los meses de agosto y octubre la realización de la auditoria al sistema de control interno contable; se modifica el porcentaje de avance ya que esta acción fue objeto de modificacion</t>
    </r>
  </si>
  <si>
    <t>30/04/2018
3108/2018</t>
  </si>
  <si>
    <t>FILA_69
 ( Fila 9)</t>
  </si>
  <si>
    <r>
      <rPr>
        <b/>
        <sz val="14"/>
        <rFont val="Times New Roman"/>
        <family val="1"/>
      </rPr>
      <t xml:space="preserve">Noviembre 2017: </t>
    </r>
    <r>
      <rPr>
        <sz val="14"/>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rFont val="Times New Roman"/>
        <family val="1"/>
      </rPr>
      <t>Recomendación:</t>
    </r>
    <r>
      <rPr>
        <sz val="14"/>
        <rFont val="Times New Roman"/>
        <family val="1"/>
      </rPr>
      <t xml:space="preserve">
1. Incluir en los planes de auditoría de la vigencia 2018 la verificación de las cuentas contables de mayor representatividad.
2. Continuar con el desarrollo de la actividad en la vigencia 2018.
</t>
    </r>
    <r>
      <rPr>
        <b/>
        <sz val="14"/>
        <rFont val="Times New Roman"/>
        <family val="1"/>
      </rPr>
      <t xml:space="preserve">Abril 2018: </t>
    </r>
    <r>
      <rPr>
        <sz val="14"/>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De acuerdo al plan anual de auditoria se incluyó entre los meses de agosto y octubre la realización de la auditoria al sistema de control interno contable; se modifica el porcentaje de avance ya que esta acción fue objeto de modificacion</t>
    </r>
  </si>
  <si>
    <r>
      <rPr>
        <b/>
        <sz val="14"/>
        <rFont val="Times New Roman"/>
        <family val="1"/>
      </rPr>
      <t xml:space="preserve">Noviembre 2017: </t>
    </r>
    <r>
      <rPr>
        <sz val="14"/>
        <rFont val="Times New Roman"/>
        <family val="1"/>
      </rPr>
      <t xml:space="preserve">En los planes de auditoría de la vigencia 2017 se vienen incorporando criterios contables para evaluar, cuyos resultados se registro en los informes de auditoría interna.
</t>
    </r>
    <r>
      <rPr>
        <b/>
        <sz val="14"/>
        <rFont val="Times New Roman"/>
        <family val="1"/>
      </rPr>
      <t>Recomendación:</t>
    </r>
    <r>
      <rPr>
        <sz val="14"/>
        <rFont val="Times New Roman"/>
        <family val="1"/>
      </rPr>
      <t xml:space="preserve">
1. Incluir en el universo de auditorias y plan de acción de la Oficina Asesora de Control Interno para la vigencia 2018 la evaluación del Sistema de Control Interno Contable.
</t>
    </r>
    <r>
      <rPr>
        <b/>
        <sz val="14"/>
        <rFont val="Times New Roman"/>
        <family val="1"/>
      </rPr>
      <t>Abril 2018:</t>
    </r>
    <r>
      <rPr>
        <sz val="14"/>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t>
    </r>
  </si>
  <si>
    <r>
      <t xml:space="preserve">En los planes de auditoría de la vigencia 2017 se incorporo los criterios contables para evaluar, cuyos resultados se registro en los informes de auditoría interna. </t>
    </r>
    <r>
      <rPr>
        <b/>
        <sz val="14"/>
        <rFont val="Times New Roman"/>
        <family val="1"/>
      </rPr>
      <t>Recomendación:</t>
    </r>
    <r>
      <rPr>
        <sz val="14"/>
        <rFont val="Times New Roman"/>
        <family val="1"/>
      </rPr>
      <t xml:space="preserve"> Incluir en el universo de auditorias y plan de acción de la Oficina Asesora de Control Interno para la vigencia 2018 la evaluación del Sistema de Control Interno Contable. EJECUCIÓN.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</si>
  <si>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</si>
  <si>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</si>
  <si>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 E</t>
    </r>
    <r>
      <rPr>
        <sz val="14"/>
        <rFont val="Times New Roman"/>
        <family val="1"/>
      </rPr>
      <t xml:space="preserve">l proceso manifiesta que dará inicio a la acción en el mes de septiembre de 2018.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</si>
  <si>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Recomendación:</t>
    </r>
    <r>
      <rPr>
        <sz val="14"/>
        <rFont val="Times New Roman"/>
        <family val="1"/>
      </rPr>
      <t xml:space="preserve"> Contar en el proximo seguimiento con un estado de avance significativo que permita  eliminar el riesgo de incumplimiento de la acción en las fechas establecidas.</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</si>
  <si>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area responsable no remitio avance de la acciòn, no obstante al revisar el formato PD02-FO29 se observa que la versiòn actual es la No. 7 de fecha del actualizaciòn del 29 de abril de 2016, por lo que no se ha actualizado dicho formato.</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</si>
  <si>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area responsable no remitio avance de la acciòn, no obstante al revisar el formato PD02-FO29 se observa que la versiòn actual es la No. 7 de fecha del actualizaciòn del 29 de abril de 2016, por lo que no se ha actualizado dicho formato.</t>
    </r>
    <r>
      <rPr>
        <b/>
        <sz val="14"/>
        <rFont val="Times New Roman"/>
        <family val="1"/>
      </rPr>
      <t xml:space="preserve">
Recomendaciòn: </t>
    </r>
    <r>
      <rPr>
        <sz val="14"/>
        <rFont val="Times New Roman"/>
        <family val="1"/>
      </rPr>
      <t>Contar en el pròximo seguimiento con avance significativo tenmiendo en cuenta los tiempos establecidos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</si>
  <si>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àrea responsable informa que "Durante el mes de agosto no se suscribieron convenios interadministrativos para dar inclusión de la Cláusula propuesta"
</t>
    </r>
    <r>
      <rPr>
        <b/>
        <sz val="14"/>
        <rFont val="Times New Roman"/>
        <family val="1"/>
      </rPr>
      <t>Recomendaciòn</t>
    </r>
    <r>
      <rPr>
        <sz val="14"/>
        <rFont val="Times New Roman"/>
        <family val="1"/>
      </rPr>
      <t>: Contar en el pròximo seguimiento con avance significativo tenmiendo en cuenta los tiempos establecidos</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</si>
  <si>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rFont val="Times New Roman"/>
        <family val="1"/>
      </rPr>
      <t>Recomendaciòn</t>
    </r>
    <r>
      <rPr>
        <sz val="14"/>
        <rFont val="Times New Roman"/>
        <family val="1"/>
      </rPr>
      <t>: Contar en el pròximo seguimiento con avance significativo tenmiendo en cuenta los tiempos establecidos</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</si>
  <si>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rFont val="Times New Roman"/>
        <family val="1"/>
      </rPr>
      <t>Recomendaciòn:</t>
    </r>
    <r>
      <rPr>
        <sz val="14"/>
        <rFont val="Times New Roman"/>
        <family val="1"/>
      </rPr>
      <t xml:space="preserve"> Contar en el pròximo seguimiento con avance significativo tenmiendo en cuenta los tiempos establecidos</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</si>
  <si>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Se evidenció que se realizó un seguimiento al avance de las metas asociadas a los proyectos de inversión  (ejecución presupuestal y física) de la SDHT con corte al 30 de junio de 2018.
</t>
    </r>
    <r>
      <rPr>
        <b/>
        <sz val="14"/>
        <color theme="1"/>
        <rFont val="Times New Roman"/>
        <family val="1"/>
      </rPr>
      <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</si>
  <si>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reporto avance.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</si>
  <si>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El àrea no reporto avance.</t>
    </r>
    <r>
      <rPr>
        <b/>
        <sz val="14"/>
        <rFont val="Times New Roman"/>
        <family val="1"/>
      </rPr>
      <t xml:space="preserve">
Alerta:  </t>
    </r>
    <r>
      <rPr>
        <sz val="14"/>
        <rFont val="Times New Roman"/>
        <family val="1"/>
      </rPr>
      <t>Contar en el próximo seguimiento con un estado de avance significativo que permita  eliminar el riesgo de incumplimiento de la acción en las fechas establecidas.</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</si>
  <si>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proceso manifiesta que dará inicio a la acción en el primer trimestre de 2019. </t>
    </r>
  </si>
  <si>
    <r>
      <rPr>
        <b/>
        <sz val="14"/>
        <rFont val="Times New Roman"/>
        <family val="1"/>
      </rPr>
      <t>Agosto 1 de 2018</t>
    </r>
    <r>
      <rPr>
        <sz val="14"/>
        <rFont val="Times New Roman"/>
        <family val="1"/>
      </rPr>
      <t xml:space="preserve">: Se suscribio Plan en el SIVICOF
</t>
    </r>
    <r>
      <rPr>
        <b/>
        <sz val="14"/>
        <rFont val="Times New Roman"/>
        <family val="1"/>
      </rPr>
      <t>Agosto 2018: l</t>
    </r>
    <r>
      <rPr>
        <sz val="14"/>
        <rFont val="Times New Roman"/>
        <family val="1"/>
      </rPr>
      <t xml:space="preserve">os soportes allegados no corresponden al periodo en el que se establecio la acción de mejora ( 01 de agosto de 2018 al 17 de julio de 2019)
</t>
    </r>
    <r>
      <rPr>
        <b/>
        <sz val="14"/>
        <rFont val="Times New Roman"/>
        <family val="1"/>
      </rPr>
      <t xml:space="preserve">Recomendación: </t>
    </r>
    <r>
      <rPr>
        <sz val="14"/>
        <rFont val="Times New Roman"/>
        <family val="1"/>
      </rPr>
      <t>Establecer el número de mesas de trabajo programadas para medir de manera adecuada la meta y  contar el próximo seguimiento con un estado de avance significativo que permita  eliminar el riesgo de incumplimiento de la acción en las fechas establecidas.</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</si>
  <si>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Se evidencia que el procedimiento no ha sido actualizado, no obstante la actividad se dio inicio en elmes de agosto de 2018. </t>
    </r>
    <r>
      <rPr>
        <b/>
        <sz val="14"/>
        <rFont val="Times New Roman"/>
        <family val="1"/>
      </rPr>
      <t xml:space="preserve">
</t>
    </r>
    <r>
      <rPr>
        <sz val="14"/>
        <rFont val="Times New Roman"/>
        <family val="1"/>
      </rPr>
      <t xml:space="preserve">
</t>
    </r>
    <r>
      <rPr>
        <b/>
        <sz val="14"/>
        <rFont val="Times New Roman"/>
        <family val="1"/>
      </rPr>
      <t>Recomendaciòn:</t>
    </r>
    <r>
      <rPr>
        <sz val="14"/>
        <rFont val="Times New Roman"/>
        <family val="1"/>
      </rPr>
      <t xml:space="preserve"> Contar en el proximo seguimiento con avance o cumplimiento de la acciòn.</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</si>
  <si>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Se verificaran las Revelaciones a los Estados Financieros con corte al 31 de diciembre de 2018.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</si>
  <si>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El proceso no aporto evidencias que den cuenta del avance de la acción planteada; no obstante la acción se encuentra en  estado de  ejecución.
</t>
    </r>
    <r>
      <rPr>
        <b/>
        <sz val="14"/>
        <rFont val="Times New Roman"/>
        <family val="1"/>
      </rPr>
      <t xml:space="preserve">Recomendaciòn: </t>
    </r>
    <r>
      <rPr>
        <sz val="14"/>
        <rFont val="Times New Roman"/>
        <family val="1"/>
      </rPr>
      <t>Contar en el proximo seguimiento con avance o cumplimiento de la acciòn.</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</si>
  <si>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proceso no aporto evidencias que den cuenta del avance de la acción planteada; no obstante la acción se encuentra en inicio de ejecución.
</t>
    </r>
    <r>
      <rPr>
        <b/>
        <sz val="14"/>
        <rFont val="Times New Roman"/>
        <family val="1"/>
      </rPr>
      <t xml:space="preserve">Aleta: </t>
    </r>
    <r>
      <rPr>
        <sz val="14"/>
        <rFont val="Times New Roman"/>
        <family val="1"/>
      </rPr>
      <t>Contar en el próximo seguimiento con un estado de avance significativo que permita  eliminar el riesgo de incumplimiento de la acción en las fechas establecidas.</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</si>
  <si>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t>
    </r>
  </si>
  <si>
    <t>SECRETARÍA DISTRITAL DEL HÁBITAT</t>
  </si>
  <si>
    <t xml:space="preserve">PLAN DE MEJORAMIENTO INSTITUCIONAL </t>
  </si>
  <si>
    <t># fila</t>
  </si>
  <si>
    <t xml:space="preserve">ORIGEN O FUENTE </t>
  </si>
  <si>
    <t>DESCRIPCIÓN DEL HALLAZGO / O NO CONFORMIDAD</t>
  </si>
  <si>
    <t>FECHA DEL HALLAZGO</t>
  </si>
  <si>
    <t>ÁREA RESPONSABLE</t>
  </si>
  <si>
    <t>SUBSECRETARIA</t>
  </si>
  <si>
    <t>CAUSAS</t>
  </si>
  <si>
    <t>IMPACTO</t>
  </si>
  <si>
    <t>ACCIÓN PROPUESTA</t>
  </si>
  <si>
    <t>TIPO ACCIÓN</t>
  </si>
  <si>
    <t>RESPONSABLE</t>
  </si>
  <si>
    <t xml:space="preserve">INDICADOR </t>
  </si>
  <si>
    <t>RECURSOS ADICIONALES A LOS DISPONIBLES</t>
  </si>
  <si>
    <t>PERIODO DE CUMPLIMIENTO</t>
  </si>
  <si>
    <t>SEGUIMIENTO</t>
  </si>
  <si>
    <t>INTERNO</t>
  </si>
  <si>
    <t>EXTERNO</t>
  </si>
  <si>
    <t>DIRECTO</t>
  </si>
  <si>
    <t>COGESTOR</t>
  </si>
  <si>
    <t>ESPECIFICACIÓN</t>
  </si>
  <si>
    <t>VALOR</t>
  </si>
  <si>
    <t>INICIAL</t>
  </si>
  <si>
    <t>FINAL</t>
  </si>
  <si>
    <t>FECHA DE SEGUIMIENTO</t>
  </si>
  <si>
    <t>ACTA No.</t>
  </si>
  <si>
    <t>INFORMACIÓN QUE SUMINISTRA EL PROCESO</t>
  </si>
  <si>
    <t>INTERPRETACION DE LA INFORMACION ( Diligenciado por Control Interno)</t>
  </si>
  <si>
    <t>RESULTADO DEL INDICADOR</t>
  </si>
  <si>
    <t>ESTADO DE LA ACCION</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</si>
  <si>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</si>
  <si>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</si>
  <si>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</si>
  <si>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Subsecretarìa de Gestiòn Corporativa y Control Interno Disciplinario</t>
  </si>
  <si>
    <t>Gestión de Bienes, Servicios e Infraestructura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</si>
  <si>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</si>
  <si>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</si>
  <si>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</si>
  <si>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</si>
  <si>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</si>
  <si>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Humanos</t>
  </si>
  <si>
    <t>N.A</t>
  </si>
  <si>
    <t>Claudia Diaz</t>
  </si>
  <si>
    <r>
      <t xml:space="preserve">La entidad aporta fotografías del nuevo espacio de Atención al Usuario, ubicado en el primer piso de la Secretaría Distrital del Hábitat.
</t>
    </r>
    <r>
      <rPr>
        <b/>
        <sz val="14"/>
        <color theme="1"/>
        <rFont val="Times New Roman"/>
        <family val="1"/>
      </rPr>
      <t>Febrero 2018</t>
    </r>
    <r>
      <rPr>
        <sz val="14"/>
        <color theme="1"/>
        <rFont val="Times New Roman"/>
        <family val="1"/>
      </rPr>
      <t xml:space="preserve">: Aportan fortografias de adecuación de los espacios de atención al usuario.
</t>
    </r>
    <r>
      <rPr>
        <b/>
        <sz val="14"/>
        <color theme="1"/>
        <rFont val="Times New Roman"/>
        <family val="1"/>
      </rPr>
      <t>Agosto 2018</t>
    </r>
    <r>
      <rPr>
        <sz val="14"/>
        <color theme="1"/>
        <rFont val="Times New Roman"/>
        <family val="1"/>
      </rPr>
      <t>: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t>
    </r>
  </si>
  <si>
    <r>
      <rPr>
        <b/>
        <sz val="14"/>
        <color theme="1"/>
        <rFont val="Times New Roman"/>
        <family val="1"/>
      </rPr>
      <t xml:space="preserve">Agosto 2017: </t>
    </r>
    <r>
      <rPr>
        <sz val="14"/>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4"/>
        <color theme="1"/>
        <rFont val="Times New Roman"/>
        <family val="1"/>
      </rPr>
      <t>Febrero 2018</t>
    </r>
    <r>
      <rPr>
        <sz val="14"/>
        <color theme="1"/>
        <rFont val="Times New Roman"/>
        <family val="1"/>
      </rPr>
      <t xml:space="preserve">: Aunque adiciona como siportes de fortografia de adecuacion del espacio de atención al usuario, persiste la alerta, toda vez que no han remitido el dueño del proceso la acciín que sea coherente con los soportes y la eliminación de la causa raiz de la No conformidad. 
</t>
    </r>
    <r>
      <rPr>
        <b/>
        <sz val="14"/>
        <color theme="1"/>
        <rFont val="Times New Roman"/>
        <family val="1"/>
      </rPr>
      <t>Recomendación</t>
    </r>
    <r>
      <rPr>
        <sz val="14"/>
        <color theme="1"/>
        <rFont val="Times New Roman"/>
        <family val="1"/>
      </rPr>
      <t xml:space="preserve">: Realizar las actuaciones pertinentes de acuerdo al Procedimiento de Acciones Correctrivas y Preventivas en referencia a la elaboración de todos los items que conforman un plan de mejoramiento.
</t>
    </r>
    <r>
      <rPr>
        <b/>
        <sz val="14"/>
        <color theme="1"/>
        <rFont val="Times New Roman"/>
        <family val="1"/>
      </rPr>
      <t xml:space="preserve">Alerta: </t>
    </r>
    <r>
      <rPr>
        <sz val="14"/>
        <color theme="1"/>
        <rFont val="Times New Roman"/>
        <family val="1"/>
      </rPr>
      <t xml:space="preserve">El responsable del proceso sigue sin formular acción alguna sobre la situación detectada, por lo que materializa el riesgo de incumplimiento.
</t>
    </r>
    <r>
      <rPr>
        <b/>
        <sz val="14"/>
        <color theme="1"/>
        <rFont val="Times New Roman"/>
        <family val="1"/>
      </rPr>
      <t>Alerta:</t>
    </r>
    <r>
      <rPr>
        <sz val="14"/>
        <color theme="1"/>
        <rFont val="Times New Roman"/>
        <family val="1"/>
      </rPr>
      <t xml:space="preserve"> Establecer un plan de choque a fin de evitar la materialización del riesgo de incumplimiento de la actividad en la fecha establecida teniendo en cuenta el porcentaje de avance.
</t>
    </r>
    <r>
      <rPr>
        <b/>
        <sz val="14"/>
        <rFont val="Times New Roman"/>
        <family val="1"/>
      </rPr>
      <t>Agosto 2018:</t>
    </r>
    <r>
      <rPr>
        <sz val="14"/>
        <rFont val="Times New Roman"/>
        <family val="1"/>
      </rPr>
      <t xml:space="preserve"> Con comunicaciòn No. 3-2018-03619 del 16 de julio de 2018, el area responsable remite las acciones para eliminar la causa raiz del hallazgo detectado el cual se adicionaron en este seguimiento. En ese orden se evidencia fotografias de colocaciòn de rampas en el area de ingreso a la SDHT, no obstante y teniendo en cuenta el indicador establecido ( Espacios adecuados/ espacios por adecuar) es importante conocer cuales son los espacios por adecuar planeaados pera el periodo dela aciòn definida, esto con el fin de establecer  estado de avance de la acciòn.
</t>
    </r>
    <r>
      <rPr>
        <b/>
        <sz val="14"/>
        <rFont val="Times New Roman"/>
        <family val="1"/>
      </rPr>
      <t>Recomendaciòn:</t>
    </r>
    <r>
      <rPr>
        <sz val="14"/>
        <rFont val="Times New Roman"/>
        <family val="1"/>
      </rPr>
      <t xml:space="preserve"> Contar con un cronograma o plan de trabajo que permita conocer cuales son los espacios por adecuar.</t>
    </r>
  </si>
  <si>
    <t>3. VIGENTE</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</si>
  <si>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</si>
  <si>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</si>
  <si>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Subsecretaria de Gestiòn Corporativa y Control Interno Sisciplinario</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</si>
  <si>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</si>
  <si>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</si>
  <si>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</si>
  <si>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</si>
  <si>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</si>
  <si>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</si>
  <si>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</si>
  <si>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</si>
  <si>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</si>
  <si>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</si>
  <si>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t>Claudia Patricia Díaz Carrillo Y Miguel Angel Pardo</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</si>
  <si>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4"/>
        <color theme="1"/>
        <rFont val="Times New Roman"/>
        <family val="1"/>
      </rPr>
      <t xml:space="preserve">Agosto 2017: </t>
    </r>
    <r>
      <rPr>
        <sz val="14"/>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</si>
  <si>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4"/>
        <color theme="1"/>
        <rFont val="Times New Roman"/>
        <family val="1"/>
      </rPr>
      <t xml:space="preserve">Agosto de 2017: </t>
    </r>
    <r>
      <rPr>
        <sz val="14"/>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</si>
  <si>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8. CERRADO</t>
  </si>
  <si>
    <t>PMI 3</t>
  </si>
  <si>
    <t>Otros Seguimientos</t>
  </si>
  <si>
    <r>
      <rPr>
        <b/>
        <sz val="14"/>
        <rFont val="Times New Roman"/>
        <family val="1"/>
      </rPr>
      <t xml:space="preserve">Hallazgos realizados en Informe Técnico de  "Visita de seguimiento al cumplimiento de la normativa archivística en el D.C." realizado por la Dirección de Archivo de Bogotá, </t>
    </r>
    <r>
      <rPr>
        <sz val="14"/>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</si>
  <si>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 xml:space="preserve">Subdirección Administrativa </t>
  </si>
  <si>
    <t xml:space="preserve">NR </t>
  </si>
  <si>
    <t xml:space="preserve">Investigaciones, sanciones.
Materialización de riesgos de pérdida, destrucción o alteración de documentos. 
Pérdida de control de gestión.
</t>
  </si>
  <si>
    <r>
      <rPr>
        <b/>
        <sz val="14"/>
        <rFont val="Times New Roman"/>
        <family val="1"/>
      </rPr>
      <t xml:space="preserve">Febrero 2018:  </t>
    </r>
    <r>
      <rPr>
        <sz val="14"/>
        <rFont val="Times New Roman"/>
        <family val="1"/>
      </rPr>
      <t xml:space="preserve">Aporta oficio donde se registra la radicación de las TRD al Consejo Distrital de Archivos con radicado  2-2018-00001 el 2 de enero de 2018. 
</t>
    </r>
    <r>
      <rPr>
        <b/>
        <sz val="14"/>
        <rFont val="Times New Roman"/>
        <family val="1"/>
      </rPr>
      <t xml:space="preserve">Agosto 2018: </t>
    </r>
    <r>
      <rPr>
        <sz val="14"/>
        <rFont val="Times New Roman"/>
        <family val="1"/>
      </rPr>
      <t>En relación con este hallazgo, es importante puntualizar que la norma citada no es aplicable a la Secretaría Distrital del Hábitat, considerando que el acuerdo 004 de 2015 su épigrafe es " por el cual se reglamenta la adminsitración integral, control, conservación, posesión, custodia y aseguramiento de los documentos públicos relativos con los Derechos Humanos y el Derecho Internacional Humanitario que se conservanen archivos de entidaes del Estado", y la Secretaría no tiene en sus fondos documentos relativos con Derechos Humanos o Derecho Internacional Humanitario.</t>
    </r>
  </si>
  <si>
    <r>
      <rPr>
        <b/>
        <sz val="14"/>
        <rFont val="Times New Roman"/>
        <family val="1"/>
      </rPr>
      <t>Noviembre 2017:</t>
    </r>
    <r>
      <rPr>
        <sz val="14"/>
        <rFont val="Times New Roman"/>
        <family val="1"/>
      </rPr>
      <t xml:space="preserve"> No se ha formulado acción alguna. 
Recomendación: Monitorear el proceso de Gestión Documental durante 2018 a fin de verificar que la situación detectada se haya subsanado a través del PGD y/o PINAR.
</t>
    </r>
    <r>
      <rPr>
        <b/>
        <sz val="14"/>
        <rFont val="Times New Roman"/>
        <family val="1"/>
      </rPr>
      <t>Febrero 2018:</t>
    </r>
    <r>
      <rPr>
        <sz val="14"/>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raiz.
</t>
    </r>
    <r>
      <rPr>
        <b/>
        <sz val="14"/>
        <rFont val="Times New Roman"/>
        <family val="1"/>
      </rPr>
      <t xml:space="preserve">Recomendación: </t>
    </r>
    <r>
      <rPr>
        <sz val="14"/>
        <rFont val="Times New Roman"/>
        <family val="1"/>
      </rPr>
      <t xml:space="preserve">Realizar las actuaciones pertinentes a fin de contar con la acción de mejora que susbsane la causa raiz de la No Conformidad y verificar si esta perisiste en último informe de seguimiento que el Archivo de Bogota y elaborar una unica acción de mejora.
</t>
    </r>
    <r>
      <rPr>
        <b/>
        <sz val="14"/>
        <rFont val="Times New Roman"/>
        <family val="1"/>
      </rPr>
      <t xml:space="preserve">Alerta: </t>
    </r>
    <r>
      <rPr>
        <sz val="14"/>
        <rFont val="Times New Roman"/>
        <family val="1"/>
      </rPr>
      <t xml:space="preserve">El incumplimiento de esta acción en los tiempos definidos afecta su efectividad.
</t>
    </r>
    <r>
      <rPr>
        <b/>
        <sz val="14"/>
        <rFont val="Times New Roman"/>
        <family val="1"/>
      </rPr>
      <t>Agosto 2018:</t>
    </r>
    <r>
      <rPr>
        <sz val="14"/>
        <rFont val="Times New Roman"/>
        <family val="1"/>
      </rPr>
      <t xml:space="preserve"> Teniendo en cuenta el pronuciamiento dado por  el responsable, esta no aplica toda vez que fue detectado en la vigencia 2016 por el Archivo Distrital de Bogota quien es el ente rector en maretia de gestiòn documental.
</t>
    </r>
    <r>
      <rPr>
        <b/>
        <sz val="14"/>
        <rFont val="Times New Roman"/>
        <family val="1"/>
      </rPr>
      <t xml:space="preserve">Recomendaciòn: </t>
    </r>
    <r>
      <rPr>
        <sz val="14"/>
        <rFont val="Times New Roman"/>
        <family val="1"/>
      </rPr>
      <t>Establecer acción de mejora y los demas itemns que lo conforman.</t>
    </r>
  </si>
  <si>
    <t>1. SIN PLAN DE MEJORAMIENTO</t>
  </si>
  <si>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</si>
  <si>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</si>
  <si>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</si>
  <si>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</si>
  <si>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</si>
  <si>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</si>
  <si>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</si>
  <si>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</si>
  <si>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</si>
  <si>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</si>
  <si>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Crear la Subdirección de Gestión Documental </t>
  </si>
  <si>
    <t xml:space="preserve">Subdirección de Gestión Documental en la Entidad creada e implementada. </t>
  </si>
  <si>
    <r>
      <rPr>
        <b/>
        <sz val="14"/>
        <color theme="1"/>
        <rFont val="Times New Roman"/>
        <family val="1"/>
      </rPr>
      <t>Febrero 2018:</t>
    </r>
    <r>
      <rPr>
        <sz val="14"/>
        <color theme="1"/>
        <rFont val="Times New Roman"/>
        <family val="1"/>
      </rPr>
      <t xml:space="preserve"> La entidad informa que esta acción se realizará en el segundo semestre de 2018.
</t>
    </r>
    <r>
      <rPr>
        <b/>
        <sz val="14"/>
        <color theme="1"/>
        <rFont val="Times New Roman"/>
        <family val="1"/>
      </rPr>
      <t>Agosto 2018:</t>
    </r>
    <r>
      <rPr>
        <sz val="14"/>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archivisticos con el personal idóne</t>
    </r>
  </si>
  <si>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4"/>
        <color theme="1"/>
        <rFont val="Times New Roman"/>
        <family val="1"/>
      </rPr>
      <t>Octubre 2017:</t>
    </r>
    <r>
      <rPr>
        <sz val="14"/>
        <color theme="1"/>
        <rFont val="Times New Roman"/>
        <family val="1"/>
      </rPr>
      <t xml:space="preserve"> No han remitido acción propuesta.
</t>
    </r>
    <r>
      <rPr>
        <b/>
        <sz val="14"/>
        <color theme="1"/>
        <rFont val="Times New Roman"/>
        <family val="1"/>
      </rPr>
      <t>Noviembre 2017:</t>
    </r>
    <r>
      <rPr>
        <sz val="14"/>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4"/>
        <color theme="1"/>
        <rFont val="Times New Roman"/>
        <family val="1"/>
      </rPr>
      <t xml:space="preserve">Febrero 2018: </t>
    </r>
    <r>
      <rPr>
        <sz val="14"/>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4"/>
        <color theme="1"/>
        <rFont val="Times New Roman"/>
        <family val="1"/>
      </rPr>
      <t xml:space="preserve">Alerta </t>
    </r>
    <r>
      <rPr>
        <sz val="14"/>
        <color theme="1"/>
        <rFont val="Times New Roman"/>
        <family val="1"/>
      </rPr>
      <t xml:space="preserve">: Se materializo el riego de incumplimiento de la acción en los tiempos establecidos, lo que se evidencia inefectividad.
</t>
    </r>
    <r>
      <rPr>
        <b/>
        <sz val="14"/>
        <rFont val="Times New Roman"/>
        <family val="1"/>
      </rPr>
      <t>Agosto 2018:</t>
    </r>
    <r>
      <rPr>
        <sz val="14"/>
        <rFont val="Times New Roman"/>
        <family val="1"/>
      </rPr>
      <t xml:space="preserve"> En los seguimientos anteriores se presenta que la entidad realizò cambio a la acciòn, no obstante, el seguimiento que emite el responsable no es coherente con la meta  (Crear la Subdirección de Gestión Documental ) ni con el indicador ( Subdirección de Gestión Documental en la Entidad creada e implementada), toda vez que el area emite pronunciamiento sobre nombramientos.
</t>
    </r>
    <r>
      <rPr>
        <b/>
        <sz val="14"/>
        <rFont val="Times New Roman"/>
        <family val="1"/>
      </rPr>
      <t>Recomendación :</t>
    </r>
    <r>
      <rPr>
        <sz val="14"/>
        <rFont val="Times New Roman"/>
        <family val="1"/>
      </rPr>
      <t xml:space="preserve"> Realizar los ajustes pertinentes entre la acción, meta e indicador frente a los soportes..</t>
    </r>
  </si>
  <si>
    <t>4. ATRASADO</t>
  </si>
  <si>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</si>
  <si>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</si>
  <si>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</si>
  <si>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</si>
  <si>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</si>
  <si>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</si>
  <si>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</si>
  <si>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Único Reglamentario 1080 de 2015 (Artículo 2.8.2.1.15) y Actas del Comité Interno de Archivo vigencia 2016 y 2017</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</si>
  <si>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</si>
  <si>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</si>
  <si>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</si>
  <si>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</si>
  <si>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</si>
  <si>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</si>
  <si>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Actualizar  y publicar las PGD.</t>
  </si>
  <si>
    <t xml:space="preserve">1 Programa de Gestión Documental actualizado y publicado </t>
  </si>
  <si>
    <t>Sin determinar</t>
  </si>
  <si>
    <t>La entidad aporta Acta del Comité de Archivo del 4 de abril de 2017 donde se aprobó el PGD vig 2017 y PGD</t>
  </si>
  <si>
    <r>
      <rPr>
        <b/>
        <sz val="14"/>
        <color theme="1"/>
        <rFont val="Times New Roman"/>
        <family val="1"/>
      </rPr>
      <t>Recomendación:</t>
    </r>
    <r>
      <rPr>
        <sz val="14"/>
        <color theme="1"/>
        <rFont val="Times New Roman"/>
        <family val="1"/>
      </rPr>
      <t xml:space="preserve"> Realizar seguimiento para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</si>
  <si>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</si>
  <si>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</si>
  <si>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</si>
  <si>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</si>
  <si>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</si>
  <si>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</si>
  <si>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</si>
  <si>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Archivo del 4 de abril de 2017 donde se aprobó el PGD vig 2017 y PINAR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</si>
  <si>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</si>
  <si>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</si>
  <si>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</si>
  <si>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</si>
  <si>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</si>
  <si>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</si>
  <si>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</si>
  <si>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</si>
  <si>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Archivo del 4 de abril de 2017 donde se actualizó la Política de Gestión Documental</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</si>
  <si>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</si>
  <si>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</si>
  <si>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</si>
  <si>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</si>
  <si>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</si>
  <si>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</si>
  <si>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</si>
  <si>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existentes </t>
  </si>
  <si>
    <t>Karol  Marroquin</t>
  </si>
  <si>
    <t>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cirtuales" tiene fecha de actualización 4 de enero del 2015. Estos dos últimos están en proceso de revisión para estimar si deben ser actualizados o dados de baja de los procedimientos del área de Gestión Documental.</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</si>
  <si>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4"/>
        <color theme="1"/>
        <rFont val="Times New Roman"/>
        <family val="1"/>
      </rPr>
      <t xml:space="preserve">Septiembre 2017: </t>
    </r>
    <r>
      <rPr>
        <sz val="14"/>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4"/>
        <color theme="1"/>
        <rFont val="Times New Roman"/>
        <family val="1"/>
      </rPr>
      <t xml:space="preserve">Noviembre: 2017:  </t>
    </r>
    <r>
      <rPr>
        <sz val="14"/>
        <color theme="1"/>
        <rFont val="Times New Roman"/>
        <family val="1"/>
      </rPr>
      <t xml:space="preserve">Los procedimientos PS03-PR 07 y PS03-PR 11 aun se encuentran desactualizados.
Recomendación: Culminar la actualización de los procedimientos para conceptuar el cierre de la acción
</t>
    </r>
    <r>
      <rPr>
        <b/>
        <sz val="14"/>
        <color theme="1"/>
        <rFont val="Times New Roman"/>
        <family val="1"/>
      </rPr>
      <t xml:space="preserve">Febrero 2018: </t>
    </r>
    <r>
      <rPr>
        <sz val="14"/>
        <color theme="1"/>
        <rFont val="Times New Roman"/>
        <family val="1"/>
      </rPr>
      <t xml:space="preserve">No se evidencia avance cumplimiento, por lo que se recomienda establecer plan dechoque a fin de cumplir a la mayor brevedad posible con el cumplimiento de la totalidad de las acciones, por cuanto se encuentra vencida.
</t>
    </r>
    <r>
      <rPr>
        <b/>
        <sz val="14"/>
        <color theme="1"/>
        <rFont val="Times New Roman"/>
        <family val="1"/>
      </rPr>
      <t xml:space="preserve">Alerta : </t>
    </r>
    <r>
      <rPr>
        <sz val="14"/>
        <color theme="1"/>
        <rFont val="Times New Roman"/>
        <family val="1"/>
      </rPr>
      <t xml:space="preserve">Al materializarse el riego de incumplimiento de la acción en los tiempos establecidos, se puede evidenciar la inefectividad del Plan de Mejoramiento de la Entidad.
</t>
    </r>
    <r>
      <rPr>
        <b/>
        <sz val="14"/>
        <color theme="1"/>
        <rFont val="Times New Roman"/>
        <family val="1"/>
      </rPr>
      <t xml:space="preserve">Agosto 2018: </t>
    </r>
    <r>
      <rPr>
        <sz val="14"/>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4"/>
        <color theme="1"/>
        <rFont val="Times New Roman"/>
        <family val="1"/>
      </rPr>
      <t xml:space="preserve">Recomendación: </t>
    </r>
    <r>
      <rPr>
        <sz val="14"/>
        <color theme="1"/>
        <rFont val="Times New Roman"/>
        <family val="1"/>
      </rPr>
      <t>Es importante realizar la revisión de los dos procedimientos faltantes en el menor tiempo posible, dado que la fecha de finalización ya se cumplió.</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</si>
  <si>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</si>
  <si>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</si>
  <si>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</si>
  <si>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</si>
  <si>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</si>
  <si>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</si>
  <si>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</si>
  <si>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</si>
  <si>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Noviembre 2017: </t>
    </r>
    <r>
      <rPr>
        <sz val="14"/>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</si>
  <si>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</si>
  <si>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</si>
  <si>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</si>
  <si>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</si>
  <si>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</si>
  <si>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</si>
  <si>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</si>
  <si>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</si>
  <si>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4"/>
        <color theme="1"/>
        <rFont val="Times New Roman"/>
        <family val="1"/>
      </rPr>
      <t xml:space="preserve">Agosto 2017: </t>
    </r>
    <r>
      <rPr>
        <sz val="14"/>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</si>
  <si>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</si>
  <si>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</si>
  <si>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</si>
  <si>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</si>
  <si>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</si>
  <si>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</si>
  <si>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</si>
  <si>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r>
      <t xml:space="preserve">La entidad aporto video y reporte de la estrategia, adicionalmente los tramites de la entidad se realizar de manera electrónica.
</t>
    </r>
    <r>
      <rPr>
        <b/>
        <sz val="14"/>
        <rFont val="Times New Roman"/>
        <family val="1"/>
      </rPr>
      <t xml:space="preserve">Noviembre 2017:  </t>
    </r>
    <r>
      <rPr>
        <sz val="14"/>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4"/>
        <rFont val="Times New Roman"/>
        <family val="1"/>
      </rPr>
      <t xml:space="preserve">Febrero 2018: </t>
    </r>
    <r>
      <rPr>
        <sz val="14"/>
        <rFont val="Times New Roman"/>
        <family val="1"/>
      </rPr>
      <t xml:space="preserve">La entidad aporta Acta de Conestración PIGA
</t>
    </r>
    <r>
      <rPr>
        <b/>
        <sz val="14"/>
        <rFont val="Times New Roman"/>
        <family val="1"/>
      </rPr>
      <t xml:space="preserve">Agosto 2018: </t>
    </r>
    <r>
      <rPr>
        <sz val="14"/>
        <rFont val="Times New Roman"/>
        <family val="1"/>
      </rPr>
      <t>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t>
    </r>
  </si>
  <si>
    <r>
      <t xml:space="preserve">La entidad aporto video y reporte de la estrategia, adicionalmente los tramites de la entidad se realizar de manera electrónica.
</t>
    </r>
    <r>
      <rPr>
        <b/>
        <sz val="14"/>
        <rFont val="Times New Roman"/>
        <family val="1"/>
      </rPr>
      <t xml:space="preserve">
Noviembre 2017: </t>
    </r>
    <r>
      <rPr>
        <sz val="14"/>
        <rFont val="Times New Roman"/>
        <family val="1"/>
      </rPr>
      <t xml:space="preserve">No se registran avances significativos en el establecimiento de la estrategia.
</t>
    </r>
    <r>
      <rPr>
        <b/>
        <sz val="14"/>
        <rFont val="Times New Roman"/>
        <family val="1"/>
      </rPr>
      <t>Recomendación:</t>
    </r>
    <r>
      <rPr>
        <sz val="14"/>
        <rFont val="Times New Roman"/>
        <family val="1"/>
      </rPr>
      <t xml:space="preserve"> Se sugiere formular un plan de acción que sea conocido y aprobado por el Comité Directivo a fin de impulsar con decisión la Estrategia Cero Papel en la Entidad.
</t>
    </r>
    <r>
      <rPr>
        <b/>
        <sz val="14"/>
        <rFont val="Times New Roman"/>
        <family val="1"/>
      </rPr>
      <t xml:space="preserve">
Febrero 2018:
</t>
    </r>
    <r>
      <rPr>
        <sz val="14"/>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
</t>
    </r>
    <r>
      <rPr>
        <b/>
        <sz val="14"/>
        <rFont val="Times New Roman"/>
        <family val="1"/>
      </rPr>
      <t xml:space="preserve">Agosto 2018: </t>
    </r>
    <r>
      <rPr>
        <sz val="14"/>
        <rFont val="Times New Roman"/>
        <family val="1"/>
      </rPr>
      <t xml:space="preserve">A traves de correo electrónico se remitió el plan de acción del plan institucional de gestión ambiental PIGA, en donde se úede evidenciar que dentro del programa de </t>
    </r>
    <r>
      <rPr>
        <i/>
        <sz val="14"/>
        <rFont val="Times New Roman"/>
        <family val="1"/>
      </rPr>
      <t xml:space="preserve">Gestión Integral de Residuos </t>
    </r>
    <r>
      <rPr>
        <sz val="14"/>
        <rFont val="Times New Roman"/>
        <family val="1"/>
      </rPr>
      <t xml:space="preserve">se tiene deifnida una meta enfocada a </t>
    </r>
    <r>
      <rPr>
        <i/>
        <sz val="14"/>
        <rFont val="Times New Roman"/>
        <family val="1"/>
      </rPr>
      <t xml:space="preserve">Gestionar de manera adecuada el 100% de los residuos generados por las actividades de la entidad" </t>
    </r>
    <r>
      <rPr>
        <sz val="14"/>
        <rFont val="Times New Roman"/>
        <family val="1"/>
      </rPr>
      <t xml:space="preserve">en donde se plantea como indicador </t>
    </r>
    <r>
      <rPr>
        <i/>
        <sz val="14"/>
        <rFont val="Times New Roman"/>
        <family val="1"/>
      </rPr>
      <t xml:space="preserve">Implementar acciones para limitar el consumo de resmas de papel a 2150 unidades o menos, </t>
    </r>
    <r>
      <rPr>
        <sz val="14"/>
        <rFont val="Times New Roman"/>
        <family val="1"/>
      </rPr>
      <t xml:space="preserve">planteando como meta de la actividad </t>
    </r>
    <r>
      <rPr>
        <i/>
        <sz val="14"/>
        <rFont val="Times New Roman"/>
        <family val="1"/>
      </rPr>
      <t xml:space="preserve">Reducir el número de resmas consumidas enun 15% respecto al ño anteior. </t>
    </r>
    <r>
      <rPr>
        <sz val="14"/>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4"/>
        <rFont val="Times New Roman"/>
        <family val="1"/>
      </rPr>
      <t xml:space="preserve">Recomendación: </t>
    </r>
    <r>
      <rPr>
        <sz val="14"/>
        <rFont val="Times New Roman"/>
        <family val="1"/>
      </rPr>
      <t>Las acciones permiten evidenciar que se han implementado actividades para lograr la disminución del consumo de papel, sin embargo, se recomienda establecer fechas programadas que aseguren el cumplimiento de la estrategia</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</si>
  <si>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</si>
  <si>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</si>
  <si>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</si>
  <si>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</si>
  <si>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</si>
  <si>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</si>
  <si>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</si>
  <si>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Único a través del FOREST</t>
  </si>
  <si>
    <r>
      <t xml:space="preserve">Recomendación: Realizar seguimiento pare verificar el estado de avance sobre la acción.
Agosto 2017: </t>
    </r>
    <r>
      <rPr>
        <sz val="14"/>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</si>
  <si>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</si>
  <si>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</si>
  <si>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</si>
  <si>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</si>
  <si>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</si>
  <si>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</si>
  <si>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</si>
  <si>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4"/>
        <color theme="1"/>
        <rFont val="Times New Roman"/>
        <family val="1"/>
      </rPr>
      <t>Recomendación:</t>
    </r>
    <r>
      <rPr>
        <sz val="14"/>
        <color theme="1"/>
        <rFont val="Times New Roman"/>
        <family val="1"/>
      </rPr>
      <t xml:space="preserve"> Realizar seguimiento pare verificar el estado de avance sobre la acción.
</t>
    </r>
    <r>
      <rPr>
        <b/>
        <sz val="14"/>
        <color theme="1"/>
        <rFont val="Times New Roman"/>
        <family val="1"/>
      </rPr>
      <t>Agosto 2017:</t>
    </r>
    <r>
      <rPr>
        <sz val="14"/>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</si>
  <si>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</si>
  <si>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</si>
  <si>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</si>
  <si>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</si>
  <si>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</si>
  <si>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</si>
  <si>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 xml:space="preserve">Implementar las acciones necesarias para dar cumplimiento al Decreto ley 019 de 2012, Ley Anti trámites y Ley 1712 "Ley de Transparencia". </t>
  </si>
  <si>
    <t>Acciones implementadas / Acciones requeridas</t>
  </si>
  <si>
    <t>Documento de pagina WEB - Tramites y Servicios</t>
  </si>
  <si>
    <r>
      <rPr>
        <b/>
        <sz val="14"/>
        <color theme="1"/>
        <rFont val="Times New Roman"/>
        <family val="1"/>
      </rPr>
      <t>Recomendación:</t>
    </r>
    <r>
      <rPr>
        <sz val="14"/>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</si>
  <si>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</si>
  <si>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</si>
  <si>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</si>
  <si>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</si>
  <si>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</si>
  <si>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</si>
  <si>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</si>
  <si>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t>Giovany Mancera</t>
  </si>
  <si>
    <r>
      <rPr>
        <b/>
        <sz val="14"/>
        <color theme="1"/>
        <rFont val="Times New Roman"/>
        <family val="1"/>
      </rPr>
      <t xml:space="preserve">Febrero 2018:  </t>
    </r>
    <r>
      <rPr>
        <sz val="14"/>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4"/>
        <color theme="1"/>
        <rFont val="Times New Roman"/>
        <family val="1"/>
      </rPr>
      <t>Agosto 2018:</t>
    </r>
    <r>
      <rPr>
        <sz val="14"/>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</si>
  <si>
    <r>
      <t xml:space="preserve">Noviembre 2017: No se registran avances sobre el particular.
</t>
    </r>
    <r>
      <rPr>
        <b/>
        <sz val="14"/>
        <rFont val="Times New Roman"/>
        <family val="1"/>
      </rPr>
      <t xml:space="preserve">
Recomendación: </t>
    </r>
    <r>
      <rPr>
        <sz val="14"/>
        <rFont val="Times New Roman"/>
        <family val="1"/>
      </rPr>
      <t xml:space="preserve">Se sugiere a la Subdirección Administrativa impulsar la parametrización para dar cumplimiento a al acción establecida.
</t>
    </r>
    <r>
      <rPr>
        <b/>
        <sz val="14"/>
        <rFont val="Times New Roman"/>
        <family val="1"/>
      </rPr>
      <t xml:space="preserve">Febrero 2018: </t>
    </r>
    <r>
      <rPr>
        <sz val="14"/>
        <rFont val="Times New Roman"/>
        <family val="1"/>
      </rPr>
      <t xml:space="preserve">No aportan soportes de gestión o cumplimiento de la acción , por lo que se recomienda establecer un Plan de Choque a fin de dar cumplimiento a la acción antes de la primera verificación.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
</t>
    </r>
    <r>
      <rPr>
        <b/>
        <sz val="14"/>
        <rFont val="Times New Roman"/>
        <family val="1"/>
      </rPr>
      <t>Agosto 2018:</t>
    </r>
    <r>
      <rPr>
        <sz val="14"/>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4"/>
        <rFont val="Times New Roman"/>
        <family val="1"/>
      </rPr>
      <t xml:space="preserve">Alerta: </t>
    </r>
    <r>
      <rPr>
        <sz val="14"/>
        <rFont val="Times New Roman"/>
        <family val="1"/>
      </rPr>
      <t xml:space="preserve"> El tiempo de ejecución de la acción venció y no ha sido cumplida.</t>
    </r>
    <r>
      <rPr>
        <b/>
        <sz val="14"/>
        <rFont val="Times New Roman"/>
        <family val="1"/>
      </rPr>
      <t xml:space="preserve"> Recomendación: </t>
    </r>
    <r>
      <rPr>
        <sz val="14"/>
        <rFont val="Times New Roman"/>
        <family val="1"/>
      </rPr>
      <t xml:space="preserve"> Dar continuidad a la implementación de la acción establecida en el menor tiempo posible,  toda vez que la acción se encuentra atrasada.</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</si>
  <si>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</si>
  <si>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</si>
  <si>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</si>
  <si>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</si>
  <si>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</si>
  <si>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</si>
  <si>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</si>
  <si>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r>
      <rPr>
        <b/>
        <sz val="14"/>
        <color theme="1"/>
        <rFont val="Times New Roman"/>
        <family val="1"/>
      </rPr>
      <t xml:space="preserve">Febrero 2018: </t>
    </r>
    <r>
      <rPr>
        <sz val="14"/>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4"/>
        <color theme="1"/>
        <rFont val="Times New Roman"/>
        <family val="1"/>
      </rPr>
      <t xml:space="preserve">Agosto 2018: </t>
    </r>
    <r>
      <rPr>
        <sz val="14"/>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</si>
  <si>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4"/>
        <color theme="1"/>
        <rFont val="Times New Roman"/>
        <family val="1"/>
      </rPr>
      <t>Noviembre 2017</t>
    </r>
    <r>
      <rPr>
        <sz val="14"/>
        <color theme="1"/>
        <rFont val="Times New Roman"/>
        <family val="1"/>
      </rPr>
      <t xml:space="preserve">: Durante el próximo seguimiento se revisará nuevamente el estado de avance de la acción propuesta.
</t>
    </r>
    <r>
      <rPr>
        <b/>
        <sz val="14"/>
        <color theme="1"/>
        <rFont val="Times New Roman"/>
        <family val="1"/>
      </rPr>
      <t xml:space="preserve">Febrero 2018: </t>
    </r>
    <r>
      <rPr>
        <sz val="14"/>
        <color theme="1"/>
        <rFont val="Times New Roman"/>
        <family val="1"/>
      </rPr>
      <t xml:space="preserve"> NO  se anexo soporte que validara el cumplimiento de la actividad.
</t>
    </r>
    <r>
      <rPr>
        <b/>
        <sz val="14"/>
        <color theme="1"/>
        <rFont val="Times New Roman"/>
        <family val="1"/>
      </rPr>
      <t>Recomienda:</t>
    </r>
    <r>
      <rPr>
        <sz val="14"/>
        <color theme="1"/>
        <rFont val="Times New Roman"/>
        <family val="1"/>
      </rPr>
      <t xml:space="preserve"> Establecer un Plan de Choque a fin de cumplir a la mayor brevedad posible con el desarrollo de la actividad.
</t>
    </r>
    <r>
      <rPr>
        <b/>
        <sz val="14"/>
        <color theme="1"/>
        <rFont val="Times New Roman"/>
        <family val="1"/>
      </rPr>
      <t xml:space="preserve">Alerta : </t>
    </r>
    <r>
      <rPr>
        <sz val="14"/>
        <color theme="1"/>
        <rFont val="Times New Roman"/>
        <family val="1"/>
      </rPr>
      <t xml:space="preserve">Al materializarse el riego de incumplimiento de la acción en los tiempos establecidos, se puede evidenciar la inefectividad del Plan de Mejoramiento de la Entidad.
</t>
    </r>
    <r>
      <rPr>
        <b/>
        <sz val="14"/>
        <color theme="1"/>
        <rFont val="Times New Roman"/>
        <family val="1"/>
      </rPr>
      <t>Agosto 2018</t>
    </r>
    <r>
      <rPr>
        <sz val="14"/>
        <color theme="1"/>
        <rFont val="Times New Roman"/>
        <family val="1"/>
      </rPr>
      <t xml:space="preserve">: El responsable presenta como soporte estudio previo para contratación directa cuyo objeto es </t>
    </r>
    <r>
      <rPr>
        <b/>
        <sz val="14"/>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4"/>
        <color theme="1"/>
        <rFont val="Times New Roman"/>
        <family val="1"/>
      </rPr>
      <t xml:space="preserve">no obstante no es claro el estado de avance de la acción. Se mantiene el mismo porcentaje del seguimiento anterior.
</t>
    </r>
    <r>
      <rPr>
        <b/>
        <sz val="14"/>
        <color theme="1"/>
        <rFont val="Times New Roman"/>
        <family val="1"/>
      </rPr>
      <t>Recomienda</t>
    </r>
    <r>
      <rPr>
        <sz val="14"/>
        <color theme="1"/>
        <rFont val="Times New Roman"/>
        <family val="1"/>
      </rPr>
      <t xml:space="preserve">: Remitir soportes que permitan validar el estado de avance de la acción frente a la meta e indicador. 
</t>
    </r>
    <r>
      <rPr>
        <b/>
        <sz val="14"/>
        <color theme="1"/>
        <rFont val="Times New Roman"/>
        <family val="1"/>
      </rPr>
      <t xml:space="preserve">Alerta : </t>
    </r>
    <r>
      <rPr>
        <sz val="14"/>
        <color theme="1"/>
        <rFont val="Times New Roman"/>
        <family val="1"/>
      </rPr>
      <t>Al materializarse el riesgo de incumplimiento de la acción en los tiempos establecidos, se puede evidenciar la inefectividad del Plan de Mejoramiento de la Entidad.</t>
    </r>
  </si>
  <si>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</si>
  <si>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</si>
  <si>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</si>
  <si>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</si>
  <si>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</si>
  <si>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Elaborar y aplicar las TVD</t>
  </si>
  <si>
    <t>Tablas TVD elaboradas y aplicadas</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</si>
  <si>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4"/>
        <color theme="1"/>
        <rFont val="Times New Roman"/>
        <family val="1"/>
      </rPr>
      <t>Noviembre 2017:</t>
    </r>
    <r>
      <rPr>
        <sz val="14"/>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</si>
  <si>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</si>
  <si>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</si>
  <si>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</si>
  <si>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</si>
  <si>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</si>
  <si>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</si>
  <si>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</si>
  <si>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</si>
  <si>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 xml:space="preserve">Agosto 2017: </t>
    </r>
    <r>
      <rPr>
        <sz val="14"/>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</si>
  <si>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</si>
  <si>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</si>
  <si>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</si>
  <si>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</si>
  <si>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</si>
  <si>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</si>
  <si>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</si>
  <si>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</si>
  <si>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Entidad-
* Una (1) prueba piloto de teletrabajo iniciada.-
* Un (1) diagnóstico de recursos requeridos para la implementación del teletrabajo.</t>
  </si>
  <si>
    <t xml:space="preserve">1. Una resolución
2. Una prueba piloto
3. Diagnóstico de recursos </t>
  </si>
  <si>
    <r>
      <rPr>
        <b/>
        <sz val="14"/>
        <color theme="1"/>
        <rFont val="Times New Roman"/>
        <family val="1"/>
      </rPr>
      <t>Febrero 2018:</t>
    </r>
    <r>
      <rPr>
        <sz val="14"/>
        <color theme="1"/>
        <rFont val="Times New Roman"/>
        <family val="1"/>
      </rPr>
      <t xml:space="preserve"> La entidad no aporta información que valide cumplimiento de la Acción.
</t>
    </r>
    <r>
      <rPr>
        <b/>
        <sz val="14"/>
        <color theme="1"/>
        <rFont val="Times New Roman"/>
        <family val="1"/>
      </rPr>
      <t>Agosto 2018</t>
    </r>
    <r>
      <rPr>
        <sz val="14"/>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</si>
  <si>
    <r>
      <t>Verificando la acción propuesta:</t>
    </r>
    <r>
      <rPr>
        <i/>
        <sz val="14"/>
        <color theme="1"/>
        <rFont val="Times New Roman"/>
        <family val="1"/>
      </rPr>
      <t xml:space="preserve"> "Adoptar los lineamientos para la implementación del teletrabajo en la Secretaría Distrital del Hábitat, e iniciar el piloto de teletrabajo."</t>
    </r>
    <r>
      <rPr>
        <sz val="14"/>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4"/>
        <color theme="1"/>
        <rFont val="Times New Roman"/>
        <family val="1"/>
      </rPr>
      <t>Recomendación:</t>
    </r>
    <r>
      <rPr>
        <sz val="14"/>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4"/>
        <color theme="1"/>
        <rFont val="Times New Roman"/>
        <family val="1"/>
      </rPr>
      <t>Agosto 2017:</t>
    </r>
    <r>
      <rPr>
        <sz val="14"/>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4"/>
        <color theme="1"/>
        <rFont val="Times New Roman"/>
        <family val="1"/>
      </rPr>
      <t xml:space="preserve">Noviembre 2017: </t>
    </r>
    <r>
      <rPr>
        <sz val="14"/>
        <color theme="1"/>
        <rFont val="Times New Roman"/>
        <family val="1"/>
      </rPr>
      <t xml:space="preserve"> El líder del proceso no ha remitido los ajustes pertinentes y no se registran avances sobre el particular.
Febrero 2018: No se evidencia avance o cumplimiento de la acción.
</t>
    </r>
    <r>
      <rPr>
        <b/>
        <sz val="14"/>
        <color theme="1"/>
        <rFont val="Times New Roman"/>
        <family val="1"/>
      </rPr>
      <t xml:space="preserve">Recomendación: </t>
    </r>
    <r>
      <rPr>
        <sz val="14"/>
        <color theme="1"/>
        <rFont val="Times New Roman"/>
        <family val="1"/>
      </rPr>
      <t xml:space="preserve">Ejecutar un plan de choque a fin de cumplir con el Decreto 596 de 2013 "'Por el cual se dictan medidas para la aplicación del teletrabajo en organismos y entidades del Distrito Capital". 
</t>
    </r>
    <r>
      <rPr>
        <b/>
        <sz val="14"/>
        <color theme="1"/>
        <rFont val="Times New Roman"/>
        <family val="1"/>
      </rPr>
      <t xml:space="preserve">Alerta : </t>
    </r>
    <r>
      <rPr>
        <sz val="14"/>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4"/>
        <color theme="1"/>
        <rFont val="Times New Roman"/>
        <family val="1"/>
      </rPr>
      <t xml:space="preserve">Agosto 2018: </t>
    </r>
    <r>
      <rPr>
        <sz val="14"/>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</si>
  <si>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</si>
  <si>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</si>
  <si>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</si>
  <si>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</si>
  <si>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</si>
  <si>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</si>
  <si>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</si>
  <si>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</si>
  <si>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</si>
  <si>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r>
      <t xml:space="preserve">1. El procedimiento  PS05-PR10 Gestión de Soportes de Procesos Informáticos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 xml:space="preserve">Noviembre 2017: </t>
    </r>
    <r>
      <rPr>
        <sz val="14"/>
        <color theme="1"/>
        <rFont val="Times New Roman"/>
        <family val="1"/>
      </rPr>
      <t xml:space="preserve">El procedimiento no se encuentra actualizado en el SIG.
</t>
    </r>
    <r>
      <rPr>
        <b/>
        <sz val="14"/>
        <color theme="1"/>
        <rFont val="Times New Roman"/>
        <family val="1"/>
      </rPr>
      <t>Febrero 2018:</t>
    </r>
    <r>
      <rPr>
        <sz val="14"/>
        <color theme="1"/>
        <rFont val="Times New Roman"/>
        <family val="1"/>
      </rPr>
      <t xml:space="preserve"> El proceso suministra una versión preliminar del procedimiento PS05-PR10, el cual está en proceso de aprobación por parte del SIG.
</t>
    </r>
    <r>
      <rPr>
        <b/>
        <sz val="14"/>
        <color theme="1"/>
        <rFont val="Times New Roman"/>
        <family val="1"/>
      </rPr>
      <t>Agosto: 2018:</t>
    </r>
    <r>
      <rPr>
        <sz val="14"/>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</si>
  <si>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color theme="1"/>
        <rFont val="Times New Roman"/>
        <family val="1"/>
      </rPr>
      <t>Agosto 2017</t>
    </r>
    <r>
      <rPr>
        <sz val="14"/>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4"/>
        <color theme="1"/>
        <rFont val="Times New Roman"/>
        <family val="1"/>
      </rPr>
      <t>Noviembre 2017</t>
    </r>
    <r>
      <rPr>
        <sz val="14"/>
        <color theme="1"/>
        <rFont val="Times New Roman"/>
        <family val="1"/>
      </rPr>
      <t xml:space="preserve">: En el SIG no se cuenta con el procedimiento de "Gestión de Medios Removibles"
Alerta: las acciones 2 y 3 no se han ejecutado.
</t>
    </r>
    <r>
      <rPr>
        <b/>
        <sz val="14"/>
        <color theme="1"/>
        <rFont val="Times New Roman"/>
        <family val="1"/>
      </rPr>
      <t>Febrero 2018:</t>
    </r>
    <r>
      <rPr>
        <sz val="14"/>
        <color theme="1"/>
        <rFont val="Times New Roman"/>
        <family val="1"/>
      </rPr>
      <t xml:space="preserve"> Se observa que existe una versión preliminar del procedimiento PS05-PR10, el cual está en proceso de aprobación por parte del SIG.
</t>
    </r>
    <r>
      <rPr>
        <b/>
        <sz val="14"/>
        <color theme="1"/>
        <rFont val="Times New Roman"/>
        <family val="1"/>
      </rPr>
      <t>Recomendación</t>
    </r>
    <r>
      <rPr>
        <sz val="14"/>
        <color theme="1"/>
        <rFont val="Times New Roman"/>
        <family val="1"/>
      </rPr>
      <t xml:space="preserve">: Dar continuidad a la implementación a las acciones establecidas en el menor tiempo posible,  toda vez que la acción se encuentra atrasada.  
</t>
    </r>
    <r>
      <rPr>
        <b/>
        <sz val="14"/>
        <color theme="1"/>
        <rFont val="Times New Roman"/>
        <family val="1"/>
      </rPr>
      <t xml:space="preserve">Alerta </t>
    </r>
    <r>
      <rPr>
        <sz val="14"/>
        <color theme="1"/>
        <rFont val="Times New Roman"/>
        <family val="1"/>
      </rPr>
      <t xml:space="preserve">: Al materializarse el riego de incumplimiento de la acción en los tiempos establecidos, se puede evidenciar la inefectividad del Plan de Mejoramiento de la Entidad.
</t>
    </r>
    <r>
      <rPr>
        <b/>
        <sz val="14"/>
        <color theme="1"/>
        <rFont val="Times New Roman"/>
        <family val="1"/>
      </rPr>
      <t>Agosto de 2018:</t>
    </r>
    <r>
      <rPr>
        <sz val="14"/>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</si>
  <si>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PMI 22</t>
  </si>
  <si>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</si>
  <si>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</si>
  <si>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</si>
  <si>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</si>
  <si>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Giovanny Mancera</t>
  </si>
  <si>
    <r>
      <t xml:space="preserve">1. El procedimiento   “PS05-PR11 Administración de servicios de terceras partes” y sus formatos anexos continua en revisión y ajustes por parte de los profesionales responsables del proceso.
</t>
    </r>
    <r>
      <rPr>
        <b/>
        <sz val="14"/>
        <rFont val="Times New Roman"/>
        <family val="1"/>
      </rPr>
      <t>Agosto 2017</t>
    </r>
    <r>
      <rPr>
        <sz val="14"/>
        <rFont val="Times New Roman"/>
        <family val="1"/>
      </rPr>
      <t xml:space="preserve">:  La entidad informa que el Procedimiento se encuentra en revisión por parte de Programas y Proyectos.
</t>
    </r>
    <r>
      <rPr>
        <b/>
        <sz val="14"/>
        <rFont val="Times New Roman"/>
        <family val="1"/>
      </rPr>
      <t>Noviembre 2017:</t>
    </r>
    <r>
      <rPr>
        <sz val="14"/>
        <rFont val="Times New Roman"/>
        <family val="1"/>
      </rPr>
      <t xml:space="preserve"> En el SIG no se evidencia actualización del procedimiento  "Administración de Servicios de Terceras partes".
</t>
    </r>
    <r>
      <rPr>
        <b/>
        <sz val="14"/>
        <rFont val="Times New Roman"/>
        <family val="1"/>
      </rPr>
      <t xml:space="preserve">Febrero 2018: </t>
    </r>
    <r>
      <rPr>
        <sz val="14"/>
        <rFont val="Times New Roman"/>
        <family val="1"/>
      </rPr>
      <t xml:space="preserve">La acción no presenta avance desde el último seguimiento de Control Interno.
</t>
    </r>
    <r>
      <rPr>
        <b/>
        <sz val="14"/>
        <rFont val="Times New Roman"/>
        <family val="1"/>
      </rPr>
      <t>Agosto 2018:</t>
    </r>
    <r>
      <rPr>
        <sz val="14"/>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4"/>
        <rFont val="Times New Roman"/>
        <family val="1"/>
      </rPr>
      <t/>
    </r>
  </si>
  <si>
    <r>
      <t xml:space="preserve">Realizada la verificación, se observa que el procedimiento “PS05-PR11 Administración de servicios de terceras partes”  no ha sido actualizado; la versión publicada en el SIG, corresponde a la No 1 del 12-12-2011.
</t>
    </r>
    <r>
      <rPr>
        <b/>
        <sz val="14"/>
        <rFont val="Times New Roman"/>
        <family val="1"/>
      </rPr>
      <t xml:space="preserve">
Recomendación</t>
    </r>
    <r>
      <rPr>
        <sz val="14"/>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rFont val="Times New Roman"/>
        <family val="1"/>
      </rPr>
      <t>Agosto 2017</t>
    </r>
    <r>
      <rPr>
        <sz val="14"/>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4"/>
        <rFont val="Times New Roman"/>
        <family val="1"/>
      </rPr>
      <t>Noviembre 2017:</t>
    </r>
    <r>
      <rPr>
        <sz val="14"/>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4"/>
        <rFont val="Times New Roman"/>
        <family val="1"/>
      </rPr>
      <t>Febrero 2018</t>
    </r>
    <r>
      <rPr>
        <sz val="14"/>
        <rFont val="Times New Roman"/>
        <family val="1"/>
      </rPr>
      <t>: Se evidenció que no existe avance de la acción desde el último seguimiento de Control Interno.</t>
    </r>
    <r>
      <rPr>
        <b/>
        <sz val="14"/>
        <rFont val="Times New Roman"/>
        <family val="1"/>
      </rPr>
      <t xml:space="preserve"> Recomendación:</t>
    </r>
    <r>
      <rPr>
        <sz val="14"/>
        <rFont val="Times New Roman"/>
        <family val="1"/>
      </rPr>
      <t xml:space="preserve"> Dar continuidad a la implementación a las acciones establecidas en el menor tiempo posible,  toda vez que la acción se encuentra atrasada.
</t>
    </r>
    <r>
      <rPr>
        <b/>
        <sz val="14"/>
        <rFont val="Times New Roman"/>
        <family val="1"/>
      </rPr>
      <t>Alerta :</t>
    </r>
    <r>
      <rPr>
        <sz val="14"/>
        <rFont val="Times New Roman"/>
        <family val="1"/>
      </rPr>
      <t xml:space="preserve"> Al materializarse el riego de incumplimiento de la acción en los tiempos establecidos, se puede evidenciar la inefectividad del Plan de Mejoramiento de la Entidad.
</t>
    </r>
    <r>
      <rPr>
        <b/>
        <sz val="14"/>
        <rFont val="Times New Roman"/>
        <family val="1"/>
      </rPr>
      <t xml:space="preserve">Agosto de 2018: </t>
    </r>
    <r>
      <rPr>
        <sz val="14"/>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4"/>
        <rFont val="Times New Roman"/>
        <family val="1"/>
      </rPr>
      <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</si>
  <si>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</si>
  <si>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</si>
  <si>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</si>
  <si>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</si>
  <si>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</si>
  <si>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</si>
  <si>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4"/>
        <rFont val="Times New Roman"/>
        <family val="1"/>
      </rPr>
      <t>Agosto 2017</t>
    </r>
    <r>
      <rPr>
        <sz val="14"/>
        <rFont val="Times New Roman"/>
        <family val="1"/>
      </rPr>
      <t xml:space="preserve">:  La entidad informa que el Procedimiento se encuentra en revisión por parte de Programas y Proyectos.
</t>
    </r>
    <r>
      <rPr>
        <b/>
        <sz val="14"/>
        <rFont val="Times New Roman"/>
        <family val="1"/>
      </rPr>
      <t>Noviembre 2017:</t>
    </r>
    <r>
      <rPr>
        <sz val="14"/>
        <rFont val="Times New Roman"/>
        <family val="1"/>
      </rPr>
      <t xml:space="preserve">  En el SIG se evidencia que los procedimientos  “PS05-PR15 Controles Criptográficos” y “PS05-PR05 Clasificación de Activos de Información” no esta actualizado en el SIG.
</t>
    </r>
    <r>
      <rPr>
        <b/>
        <sz val="14"/>
        <rFont val="Times New Roman"/>
        <family val="1"/>
      </rPr>
      <t>Febrero 2018:</t>
    </r>
    <r>
      <rPr>
        <sz val="14"/>
        <rFont val="Times New Roman"/>
        <family val="1"/>
      </rPr>
      <t xml:space="preserve"> El proceso suministra una versión preliminar del procedimiento PS05-PR05 y PS05-PR15, los cuales están en proceso de aprobación por parte del SIG.
</t>
    </r>
    <r>
      <rPr>
        <b/>
        <sz val="14"/>
        <rFont val="Times New Roman"/>
        <family val="1"/>
      </rPr>
      <t xml:space="preserve">Agosto 2018: </t>
    </r>
    <r>
      <rPr>
        <sz val="14"/>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4"/>
        <rFont val="Times New Roman"/>
        <family val="1"/>
      </rPr>
      <t xml:space="preserve">
</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</si>
  <si>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4"/>
        <rFont val="Times New Roman"/>
        <family val="1"/>
      </rPr>
      <t>Recomendaciones:</t>
    </r>
    <r>
      <rPr>
        <sz val="14"/>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rFont val="Times New Roman"/>
        <family val="1"/>
      </rPr>
      <t xml:space="preserve">Agosto 2017: </t>
    </r>
    <r>
      <rPr>
        <sz val="14"/>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4"/>
        <rFont val="Times New Roman"/>
        <family val="1"/>
      </rPr>
      <t>Noviembre 2017:</t>
    </r>
    <r>
      <rPr>
        <sz val="14"/>
        <rFont val="Times New Roman"/>
        <family val="1"/>
      </rPr>
      <t xml:space="preserve"> Los  procedimientos  “PS05-PR15 Controles Criptográficos” y “PS05-PR05 Clasificación de Activos de Información” no esta actualizado en el SIG. </t>
    </r>
    <r>
      <rPr>
        <b/>
        <sz val="14"/>
        <rFont val="Times New Roman"/>
        <family val="1"/>
      </rPr>
      <t>Alerta</t>
    </r>
    <r>
      <rPr>
        <sz val="14"/>
        <rFont val="Times New Roman"/>
        <family val="1"/>
      </rPr>
      <t xml:space="preserve">: Se concluyen retrasos injustificados en la culminación de la acción. </t>
    </r>
    <r>
      <rPr>
        <b/>
        <sz val="14"/>
        <rFont val="Times New Roman"/>
        <family val="1"/>
      </rPr>
      <t>Febrero 2018:</t>
    </r>
    <r>
      <rPr>
        <sz val="14"/>
        <rFont val="Times New Roman"/>
        <family val="1"/>
      </rPr>
      <t xml:space="preserve"> Se observa que existe una versión preliminar de los procedimiento PS05-PR15 y PS05-PR05, los cuales están en proceso de aprobación por parte del SIG. </t>
    </r>
    <r>
      <rPr>
        <b/>
        <sz val="14"/>
        <rFont val="Times New Roman"/>
        <family val="1"/>
      </rPr>
      <t>Recomendación</t>
    </r>
    <r>
      <rPr>
        <sz val="14"/>
        <rFont val="Times New Roman"/>
        <family val="1"/>
      </rPr>
      <t xml:space="preserve">: Dar continuidad a la implementación a las acciones establecidas en el menor tiempo posible,  toda vez que la acción se encuentra atrasada.
</t>
    </r>
    <r>
      <rPr>
        <b/>
        <sz val="14"/>
        <rFont val="Times New Roman"/>
        <family val="1"/>
      </rPr>
      <t>Agosto 2018</t>
    </r>
    <r>
      <rPr>
        <sz val="14"/>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4"/>
        <rFont val="Times New Roman"/>
        <family val="1"/>
      </rPr>
      <t xml:space="preserve">Recomendación:  </t>
    </r>
    <r>
      <rPr>
        <sz val="14"/>
        <rFont val="Times New Roman"/>
        <family val="1"/>
      </rPr>
      <t>Actualizar y publicar los</t>
    </r>
    <r>
      <rPr>
        <b/>
        <sz val="14"/>
        <rFont val="Times New Roman"/>
        <family val="1"/>
      </rPr>
      <t xml:space="preserve"> </t>
    </r>
    <r>
      <rPr>
        <sz val="14"/>
        <rFont val="Times New Roman"/>
        <family val="1"/>
      </rPr>
      <t xml:space="preserve">procedimientos PS05-PR12  Monitoreo del uso de los medios de procesamiento de información" y  PS05-PR15 "Controles Criptográficos”, en el menor tiempo posible,  toda vez que  estas acciones se encuentran atrasadas.
</t>
    </r>
  </si>
  <si>
    <t>PMI 24</t>
  </si>
  <si>
    <t>Visitas Administrativas</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</si>
  <si>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la entidad debe incluir dentro de la Política Ambiental la prevención de la contaminación. </t>
    </r>
  </si>
  <si>
    <t>Subsecretaría de Planeación y Política</t>
  </si>
  <si>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</si>
  <si>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</si>
  <si>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</si>
  <si>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</si>
  <si>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</si>
  <si>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</si>
  <si>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</si>
  <si>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r>
      <rPr>
        <b/>
        <sz val="14"/>
        <color theme="1"/>
        <rFont val="Times New Roman"/>
        <family val="1"/>
      </rPr>
      <t xml:space="preserve">María Mercedes Rueda: 20/06/2016 : </t>
    </r>
    <r>
      <rPr>
        <sz val="14"/>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</si>
  <si>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En la Política actual del SIG se incluyó un aspecto en materia de Prevención de la Contaminación. Soporte : Pantallazo de la Política en el Mapa Interactivo.</t>
    </r>
  </si>
  <si>
    <t>PMI 25</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</si>
  <si>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</si>
  <si>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</si>
  <si>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</si>
  <si>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</si>
  <si>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</si>
  <si>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</si>
  <si>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Viviana Rocio Bejarano</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</si>
  <si>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de 2017: </t>
    </r>
    <r>
      <rPr>
        <sz val="14"/>
        <color theme="1"/>
        <rFont val="Times New Roman"/>
        <family val="1"/>
      </rPr>
      <t xml:space="preserve">Mapa interactivo.
</t>
    </r>
    <r>
      <rPr>
        <b/>
        <sz val="14"/>
        <color theme="1"/>
        <rFont val="Times New Roman"/>
        <family val="1"/>
      </rPr>
      <t>Febrero 2018:</t>
    </r>
    <r>
      <rPr>
        <sz val="14"/>
        <color theme="1"/>
        <rFont val="Times New Roman"/>
        <family val="1"/>
      </rPr>
      <t xml:space="preserve"> No se registra avance de las las acciones propuestas.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</si>
  <si>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4"/>
        <color theme="1"/>
        <rFont val="Times New Roman"/>
        <family val="1"/>
      </rPr>
      <t xml:space="preserve">Septiembre 2017: </t>
    </r>
    <r>
      <rPr>
        <sz val="14"/>
        <color theme="1"/>
        <rFont val="Times New Roman"/>
        <family val="1"/>
      </rPr>
      <t xml:space="preserve">No se reporto encuesta.
</t>
    </r>
    <r>
      <rPr>
        <b/>
        <sz val="14"/>
        <color theme="1"/>
        <rFont val="Times New Roman"/>
        <family val="1"/>
      </rPr>
      <t>Noviembre 2017 :</t>
    </r>
    <r>
      <rPr>
        <sz val="14"/>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4"/>
        <color theme="1"/>
        <rFont val="Times New Roman"/>
        <family val="1"/>
      </rPr>
      <t>.
Febrero de 2018:</t>
    </r>
    <r>
      <rPr>
        <sz val="14"/>
        <color theme="1"/>
        <rFont val="Times New Roman"/>
        <family val="1"/>
      </rPr>
      <t xml:space="preserve"> No se evidenció avance de la acciones establecidas con respecto al último seguimiento. Acción vencida
</t>
    </r>
    <r>
      <rPr>
        <b/>
        <sz val="14"/>
        <color theme="1"/>
        <rFont val="Times New Roman"/>
        <family val="1"/>
      </rPr>
      <t>Recomendación</t>
    </r>
    <r>
      <rPr>
        <sz val="14"/>
        <color theme="1"/>
        <rFont val="Times New Roman"/>
        <family val="1"/>
      </rPr>
      <t xml:space="preserve">: Establecer plan de choque a fin de cumplir con las actividades asignadas. 
</t>
    </r>
    <r>
      <rPr>
        <b/>
        <sz val="14"/>
        <color theme="1"/>
        <rFont val="Times New Roman"/>
        <family val="1"/>
      </rPr>
      <t xml:space="preserve">Alerta </t>
    </r>
    <r>
      <rPr>
        <sz val="14"/>
        <color theme="1"/>
        <rFont val="Times New Roman"/>
        <family val="1"/>
      </rPr>
      <t xml:space="preserve">: Al materializarse el riego de incumplimiento de la acción en los tiempos establecidos, se puede evidenciar la inefectividad del Plan de Mejoramiento de la Entidad.
</t>
    </r>
    <r>
      <rPr>
        <b/>
        <sz val="14"/>
        <color theme="1"/>
        <rFont val="Times New Roman"/>
        <family val="1"/>
      </rPr>
      <t>Agosto de 2018:</t>
    </r>
    <r>
      <rPr>
        <sz val="14"/>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4"/>
        <color theme="1"/>
        <rFont val="Times New Roman"/>
        <family val="1"/>
      </rPr>
      <t>Recomendación:</t>
    </r>
    <r>
      <rPr>
        <sz val="14"/>
        <color theme="1"/>
        <rFont val="Times New Roman"/>
        <family val="1"/>
      </rPr>
      <t xml:space="preserve">  Realizar la tabulación de las encuestas con el fin de determinar la eficacia de la acción</t>
    </r>
  </si>
  <si>
    <t>PMI 26</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</si>
  <si>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</si>
  <si>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</si>
  <si>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</si>
  <si>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</si>
  <si>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</si>
  <si>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aporto el Manual PG03-MM28 "Plan de Gestión Integral de Residuos Peligrosos de la entidad -Versión 2 vigencia 2017",  </t>
    </r>
    <r>
      <rPr>
        <b/>
        <sz val="14"/>
        <color theme="1"/>
        <rFont val="Times New Roman"/>
        <family val="1"/>
      </rPr>
      <t>Matriz de Riesgos</t>
    </r>
    <r>
      <rPr>
        <sz val="14"/>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</si>
  <si>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</si>
  <si>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</si>
  <si>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4"/>
        <color theme="1"/>
        <rFont val="Times New Roman"/>
        <family val="1"/>
      </rPr>
      <t>Visita Administrativa de la Secretaría Distrital de Ambiente</t>
    </r>
    <r>
      <rPr>
        <sz val="14"/>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</si>
  <si>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</si>
  <si>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</si>
  <si>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</si>
  <si>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t>Adquisición dispositivos ahorradores de agua.</t>
  </si>
  <si>
    <r>
      <rPr>
        <u/>
        <sz val="14"/>
        <color theme="1"/>
        <rFont val="Times New Roman"/>
        <family val="1"/>
      </rPr>
      <t xml:space="preserve">Dispositivos ahorradores adquiridos </t>
    </r>
    <r>
      <rPr>
        <sz val="14"/>
        <color theme="1"/>
        <rFont val="Times New Roman"/>
        <family val="1"/>
      </rPr>
      <t>Dispositivos ahorradores faltantes</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</si>
  <si>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</si>
  <si>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</si>
  <si>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</si>
  <si>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4"/>
        <color theme="1"/>
        <rFont val="Times New Roman"/>
        <family val="1"/>
      </rPr>
      <t>Visita Administrativa de la Secretaría Distrital de Ambiente</t>
    </r>
    <r>
      <rPr>
        <sz val="14"/>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</si>
  <si>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</si>
  <si>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</si>
  <si>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</si>
  <si>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</si>
  <si>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r>
      <rPr>
        <u/>
        <sz val="14"/>
        <color theme="1"/>
        <rFont val="Times New Roman"/>
        <family val="1"/>
      </rPr>
      <t xml:space="preserve">Fuentes lumínicas de alta eficacia adquiridas </t>
    </r>
    <r>
      <rPr>
        <sz val="14"/>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</si>
  <si>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</si>
  <si>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</si>
  <si>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</si>
  <si>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</si>
  <si>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</si>
  <si>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</si>
  <si>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</si>
  <si>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</si>
  <si>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</si>
  <si>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rPr>
        <u/>
        <sz val="14"/>
        <color theme="1"/>
        <rFont val="Times New Roman"/>
        <family val="1"/>
      </rPr>
      <t xml:space="preserve">Actividades realizadas
</t>
    </r>
    <r>
      <rPr>
        <sz val="14"/>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</si>
  <si>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aporto los planos de ubicación de residuos y clasificación de los mismos, como fotografías de rotulado y clasificación de residuos en el sitio especifico.</t>
    </r>
  </si>
  <si>
    <r>
      <rPr>
        <b/>
        <sz val="14"/>
        <color theme="1"/>
        <rFont val="Times New Roman"/>
        <family val="1"/>
      </rPr>
      <t>María Mercedes Rueda: 20/06/2016:</t>
    </r>
    <r>
      <rPr>
        <sz val="14"/>
        <color theme="1"/>
        <rFont val="Times New Roman"/>
        <family val="1"/>
      </rPr>
      <t xml:space="preserve"> No se evidenciaron gestiones correspondientes a la acción planteada.</t>
    </r>
    <r>
      <rPr>
        <b/>
        <sz val="14"/>
        <color theme="1"/>
        <rFont val="Times New Roman"/>
        <family val="1"/>
      </rPr>
      <t xml:space="preserve"> Recomendación: </t>
    </r>
    <r>
      <rPr>
        <sz val="14"/>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4"/>
        <color theme="1"/>
        <rFont val="Times New Roman"/>
        <family val="1"/>
      </rPr>
      <t>Agosto 2017:  Adecuación de la infraestructura del sitio de almacenamiento:</t>
    </r>
    <r>
      <rPr>
        <sz val="14"/>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4"/>
        <color theme="1"/>
        <rFont val="Times New Roman"/>
        <family val="1"/>
      </rPr>
      <t xml:space="preserve">
Señalización del sitio de almacenamiento de residuos: </t>
    </r>
    <r>
      <rPr>
        <sz val="14"/>
        <color theme="1"/>
        <rFont val="Times New Roman"/>
        <family val="1"/>
      </rPr>
      <t xml:space="preserve"> Se cuenta con la señalización en el sitio enunciado.</t>
    </r>
    <r>
      <rPr>
        <b/>
        <sz val="14"/>
        <color theme="1"/>
        <rFont val="Times New Roman"/>
        <family val="1"/>
      </rPr>
      <t xml:space="preserve">
Embalado y etiquetado semanal de los residuos peligrosos: </t>
    </r>
    <r>
      <rPr>
        <sz val="14"/>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4"/>
        <color theme="1"/>
        <rFont val="Times New Roman"/>
        <family val="1"/>
      </rPr>
      <t xml:space="preserve">Restringir el ingreso al sitio de almacenamiento: </t>
    </r>
    <r>
      <rPr>
        <sz val="14"/>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4"/>
        <color theme="1"/>
        <rFont val="Times New Roman"/>
        <family val="1"/>
      </rPr>
      <t xml:space="preserve">.  </t>
    </r>
    <r>
      <rPr>
        <sz val="14"/>
        <color theme="1"/>
        <rFont val="Times New Roman"/>
        <family val="1"/>
      </rPr>
      <t>En la evaluación del PIGA se continuará con la verificación</t>
    </r>
  </si>
  <si>
    <t>PMI 30</t>
  </si>
  <si>
    <r>
      <rPr>
        <b/>
        <sz val="14"/>
        <color theme="1"/>
        <rFont val="Times New Roman"/>
        <family val="1"/>
      </rPr>
      <t>Visita Administrativa de la Secretaría Distrital de Ambiente</t>
    </r>
    <r>
      <rPr>
        <sz val="14"/>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</si>
  <si>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</si>
  <si>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</si>
  <si>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</si>
  <si>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</si>
  <si>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r>
      <rPr>
        <u/>
        <sz val="14"/>
        <color theme="1"/>
        <rFont val="Times New Roman"/>
        <family val="1"/>
      </rPr>
      <t xml:space="preserve">Certificados de aprovechamiento de aceites usados entregado a la SDHT </t>
    </r>
    <r>
      <rPr>
        <sz val="14"/>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</si>
  <si>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4"/>
        <color theme="1"/>
        <rFont val="Times New Roman"/>
        <family val="1"/>
      </rPr>
      <t>Agosto 2017:</t>
    </r>
    <r>
      <rPr>
        <sz val="14"/>
        <color theme="1"/>
        <rFont val="Times New Roman"/>
        <family val="1"/>
      </rPr>
      <t xml:space="preserve"> La entidad aporto la solicitud al administrador los certificados de disposición que evidencien que existe un control en el manejo de aceites usados y las certificaciones.</t>
    </r>
  </si>
  <si>
    <r>
      <rPr>
        <b/>
        <sz val="14"/>
        <color theme="1"/>
        <rFont val="Times New Roman"/>
        <family val="1"/>
      </rPr>
      <t xml:space="preserve">María Mercedes Rueda: 20/06/2016: </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</si>
  <si>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</si>
  <si>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4"/>
        <color theme="1"/>
        <rFont val="Times New Roman"/>
        <family val="1"/>
      </rPr>
      <t>Visita Administrativa de la Secretaría Distrital de Ambiente</t>
    </r>
    <r>
      <rPr>
        <sz val="14"/>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</si>
  <si>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</si>
  <si>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</si>
  <si>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</si>
  <si>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</si>
  <si>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4"/>
        <color theme="1"/>
        <rFont val="Times New Roman"/>
        <family val="1"/>
      </rPr>
      <t>María Mercedes Rueda: 20/06/2016:</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</si>
  <si>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</si>
  <si>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</si>
  <si>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</si>
  <si>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</si>
  <si>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Oficina Asesora de Control Interno                                             Subsecretaría de Inspección, Vigilancia y Control de Vivienda</t>
  </si>
  <si>
    <t>Control Interno</t>
  </si>
  <si>
    <t>Evaluación Asesoría y Mejoramiento</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</si>
  <si>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</si>
  <si>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</si>
  <si>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</si>
  <si>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</si>
  <si>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</si>
  <si>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</si>
  <si>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</si>
  <si>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t>Claudia Patricia Díaz Carrillo y Miguel Angel Pardo</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</si>
  <si>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4"/>
        <color theme="1"/>
        <rFont val="Times New Roman"/>
        <family val="1"/>
      </rPr>
      <t xml:space="preserve">.  </t>
    </r>
    <r>
      <rPr>
        <sz val="14"/>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</si>
  <si>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4"/>
        <color theme="1"/>
        <rFont val="Times New Roman"/>
        <family val="1"/>
      </rPr>
      <t>Septiembre 2017
Actividad 1:</t>
    </r>
    <r>
      <rPr>
        <sz val="14"/>
        <color theme="1"/>
        <rFont val="Times New Roman"/>
        <family val="1"/>
      </rPr>
      <t xml:space="preserve">  Los soportes y evidencias suministradas permiten concluir que los auditores internos de la entidad cuentan con certificaciones de formación en los estándares  NTC GP 1000:2009.
</t>
    </r>
    <r>
      <rPr>
        <b/>
        <sz val="14"/>
        <color theme="1"/>
        <rFont val="Times New Roman"/>
        <family val="1"/>
      </rPr>
      <t xml:space="preserve">Actividad 2: </t>
    </r>
    <r>
      <rPr>
        <sz val="14"/>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4"/>
        <color theme="1"/>
        <rFont val="Times New Roman"/>
        <family val="1"/>
      </rPr>
      <t xml:space="preserve">Actividad 3: </t>
    </r>
    <r>
      <rPr>
        <sz val="14"/>
        <color theme="1"/>
        <rFont val="Times New Roman"/>
        <family val="1"/>
      </rPr>
      <t xml:space="preserve">Los soportes y evidencias suministradas permiten concluir que la socialización de los procedimientos del proceso de Evaluación, Asesoría y Mejoramiento se ejecutó.
</t>
    </r>
    <r>
      <rPr>
        <b/>
        <sz val="14"/>
        <color theme="1"/>
        <rFont val="Times New Roman"/>
        <family val="1"/>
      </rPr>
      <t>Actividad 4:</t>
    </r>
    <r>
      <rPr>
        <sz val="14"/>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</si>
  <si>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</si>
  <si>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AE 2</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</si>
  <si>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</si>
  <si>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</si>
  <si>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</si>
  <si>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</si>
  <si>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</si>
  <si>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</si>
  <si>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</si>
  <si>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</si>
  <si>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</si>
  <si>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4"/>
        <color theme="1"/>
        <rFont val="Times New Roman"/>
        <family val="1"/>
      </rPr>
      <t xml:space="preserve">Septiembre 2017
Actividad 1 </t>
    </r>
    <r>
      <rPr>
        <sz val="14"/>
        <color theme="1"/>
        <rFont val="Times New Roman"/>
        <family val="1"/>
      </rPr>
      <t xml:space="preserve">: Las evidencias aportadas son suficientes para concluir que la capacitación sobre el requisito 7.3 Diseño y Desarrollo, de las normas NTC GP1000:2009 e ISO 9001:2008 fue ejecutada.                                                                                              
</t>
    </r>
    <r>
      <rPr>
        <b/>
        <sz val="14"/>
        <color theme="1"/>
        <rFont val="Times New Roman"/>
        <family val="1"/>
      </rPr>
      <t>Actividad 2</t>
    </r>
    <r>
      <rPr>
        <sz val="14"/>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4"/>
        <color theme="1"/>
        <rFont val="Times New Roman"/>
        <family val="1"/>
      </rPr>
      <t xml:space="preserve">Actividad 3: </t>
    </r>
    <r>
      <rPr>
        <sz val="14"/>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</si>
  <si>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</si>
  <si>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AE 3</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</si>
  <si>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</si>
  <si>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</si>
  <si>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 xml:space="preserve">Gestión de soluciones habitacionales, Gestión jurídica,  Atención al ciudadano  </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</si>
  <si>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</si>
  <si>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</si>
  <si>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</si>
  <si>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</si>
  <si>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</si>
  <si>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</si>
  <si>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</si>
  <si>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4"/>
        <color theme="1"/>
        <rFont val="Times New Roman"/>
        <family val="1"/>
      </rPr>
      <t xml:space="preserve">Septiembre 2017
Actividad 1 </t>
    </r>
    <r>
      <rPr>
        <sz val="14"/>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4"/>
        <color theme="1"/>
        <rFont val="Times New Roman"/>
        <family val="1"/>
      </rPr>
      <t>Actividad 3</t>
    </r>
    <r>
      <rPr>
        <sz val="14"/>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</si>
  <si>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</si>
  <si>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AE 4</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</si>
  <si>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</si>
  <si>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</si>
  <si>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Control de vivienda y veeduría a las Curadurías</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</si>
  <si>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</si>
  <si>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</si>
  <si>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</si>
  <si>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</si>
  <si>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</si>
  <si>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Angelica Bernal</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</si>
  <si>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</si>
  <si>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r>
      <rPr>
        <b/>
        <sz val="14"/>
        <rFont val="Times New Roman"/>
        <family val="1"/>
      </rPr>
      <t xml:space="preserve">Septiembre 2017
Actividad 1 </t>
    </r>
    <r>
      <rPr>
        <sz val="14"/>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4"/>
        <rFont val="Times New Roman"/>
        <family val="1"/>
      </rPr>
      <t xml:space="preserve">Actividad 2 </t>
    </r>
    <r>
      <rPr>
        <sz val="14"/>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4"/>
        <rFont val="Times New Roman"/>
        <family val="1"/>
      </rPr>
      <t>Actividad 3</t>
    </r>
    <r>
      <rPr>
        <sz val="14"/>
        <rFont val="Times New Roman"/>
        <family val="1"/>
      </rPr>
      <t>:  El proceso inició la aplicación del procedimiento actualizado según el caso No. 1662 analizado.
Los soportes y evidencias se encuentran disponibles en la Oficina Asesora de Control  Interno.</t>
    </r>
  </si>
  <si>
    <t>PMI 36</t>
  </si>
  <si>
    <t>AE 5</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</si>
  <si>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</si>
  <si>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</si>
  <si>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</si>
  <si>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</si>
  <si>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</si>
  <si>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</si>
  <si>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</si>
  <si>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</si>
  <si>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r>
      <rPr>
        <b/>
        <sz val="14"/>
        <color theme="1"/>
        <rFont val="Times New Roman"/>
        <family val="1"/>
      </rPr>
      <t xml:space="preserve">
Septiembre 2017
Actividad 1 </t>
    </r>
    <r>
      <rPr>
        <sz val="14"/>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4"/>
        <color theme="1"/>
        <rFont val="Times New Roman"/>
        <family val="1"/>
      </rPr>
      <t>Actividad 3</t>
    </r>
    <r>
      <rPr>
        <sz val="14"/>
        <color theme="1"/>
        <rFont val="Times New Roman"/>
        <family val="1"/>
      </rPr>
      <t>: Se registran evidencias y soportes suficientes que demuestran el cumplimiento de la acción planteada 
Los soportes y evidencias se encuentran disponibles en la Oficina Asesora de Control  Interno.</t>
    </r>
  </si>
  <si>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</si>
  <si>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</si>
  <si>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</si>
  <si>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</si>
  <si>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</si>
  <si>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</si>
  <si>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100% caracterizaciones de proceso actualizadas</t>
  </si>
  <si>
    <t xml:space="preserve">Porcentaje de avance en la actualización de caracterizaciones =Caracterizaciones actualizadas/Número total de caracterizaciones. </t>
  </si>
  <si>
    <t>03/10/2017
24/11/2017</t>
  </si>
  <si>
    <r>
      <t xml:space="preserve">Noviembre 2017: 
</t>
    </r>
    <r>
      <rPr>
        <sz val="14"/>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4"/>
        <color theme="1"/>
        <rFont val="Times New Roman"/>
        <family val="1"/>
      </rPr>
      <t xml:space="preserve">
</t>
    </r>
  </si>
  <si>
    <r>
      <t xml:space="preserve">Noviembre 2017: 
</t>
    </r>
    <r>
      <rPr>
        <sz val="14"/>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4"/>
        <color theme="1"/>
        <rFont val="Times New Roman"/>
        <family val="1"/>
      </rPr>
      <t xml:space="preserve"> Cumplida 100%.</t>
    </r>
    <r>
      <rPr>
        <sz val="14"/>
        <color theme="1"/>
        <rFont val="Times New Roman"/>
        <family val="1"/>
      </rPr>
      <t xml:space="preserve">
</t>
    </r>
    <r>
      <rPr>
        <b/>
        <sz val="14"/>
        <color theme="1"/>
        <rFont val="Times New Roman"/>
        <family val="1"/>
      </rPr>
      <t xml:space="preserve">
Recomendación:</t>
    </r>
    <r>
      <rPr>
        <sz val="14"/>
        <color theme="1"/>
        <rFont val="Times New Roman"/>
        <family val="1"/>
      </rPr>
      <t xml:space="preserve">
Se sugiere hacer evidente la difusión de la actualización de las caracterizaciones de los procesos.</t>
    </r>
  </si>
  <si>
    <t>PMI 38</t>
  </si>
  <si>
    <t>PMI2</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</si>
  <si>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</si>
  <si>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</si>
  <si>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</si>
  <si>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</si>
  <si>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al 100%</t>
  </si>
  <si>
    <t xml:space="preserve"> PG03-PR06 Administración del riesgo, implementado: Numero de procesos con el  PG03-PR06 Administración del riesgo, implementado/ Numero de procesos.</t>
  </si>
  <si>
    <r>
      <rPr>
        <b/>
        <sz val="14"/>
        <color theme="1"/>
        <rFont val="Times New Roman"/>
        <family val="1"/>
      </rPr>
      <t xml:space="preserve">Noviembre  2017: 
</t>
    </r>
    <r>
      <rPr>
        <sz val="14"/>
        <color theme="1"/>
        <rFont val="Times New Roman"/>
        <family val="1"/>
      </rPr>
      <t xml:space="preserve">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t>
    </r>
    <r>
      <rPr>
        <b/>
        <sz val="14"/>
        <color theme="1"/>
        <rFont val="Times New Roman"/>
        <family val="1"/>
      </rPr>
      <t>Febrero de 2018:</t>
    </r>
    <r>
      <rPr>
        <sz val="14"/>
        <color theme="1"/>
        <rFont val="Times New Roman"/>
        <family val="1"/>
      </rPr>
      <t xml:space="preserve">
El proceso anexa : 1. Listado de asistencia de encuentros de lideres SIG realizado el 10 de agosto de 2017 ( Se anexa listado de lideres SIG 2017 y 2018). 2. Presentación dada en la reunión de lideres SIG el 10 de agosto de 2017.
Adicionalmente, en la vigencia 2018 se han desarrolado capacitaciones SIG para los nuevos lideres SIG 2018 en referencia a las funciones que deben desempeñar segun Resolución No.137 del 2017.
</t>
    </r>
  </si>
  <si>
    <r>
      <rPr>
        <b/>
        <sz val="14"/>
        <color theme="1"/>
        <rFont val="Times New Roman"/>
        <family val="1"/>
      </rPr>
      <t>Noviembre 2017:</t>
    </r>
    <r>
      <rPr>
        <sz val="14"/>
        <color theme="1"/>
        <rFont val="Times New Roman"/>
        <family val="1"/>
      </rPr>
      <t xml:space="preserve">
1. Actualizar el PG03-PR06 Administración del riesgo a su versión 2 y PG03-FO401 Mapa de riesgos basado en la guía DAFP en su versión vigente 2014: Se Actualizaron los documentos enunciados.</t>
    </r>
    <r>
      <rPr>
        <b/>
        <sz val="14"/>
        <color theme="1"/>
        <rFont val="Times New Roman"/>
        <family val="1"/>
      </rPr>
      <t xml:space="preserve"> Cumplido 100%.</t>
    </r>
    <r>
      <rPr>
        <sz val="14"/>
        <color theme="1"/>
        <rFont val="Times New Roman"/>
        <family val="1"/>
      </rPr>
      <t xml:space="preserve">
2. Socializar a los líderes de Proceso y lideres Sig. el procedimiento actualizado y la guía de la administración de riesgos DAFP.
3.   Actualizar los mapas de riesgo de los procesos y publicarlos: En el SIG se encuentran actualizados los mapas de riesgos de los procesos. </t>
    </r>
    <r>
      <rPr>
        <b/>
        <sz val="14"/>
        <color theme="1"/>
        <rFont val="Times New Roman"/>
        <family val="1"/>
      </rPr>
      <t xml:space="preserve">Cumplido 100%.
Recomendación:
</t>
    </r>
    <r>
      <rPr>
        <sz val="14"/>
        <color theme="1"/>
        <rFont val="Times New Roman"/>
        <family val="1"/>
      </rPr>
      <t xml:space="preserve">1. Verificar el estado de avance en el próximo seguimiento que realice la Oficina Asesora de Control Interno
2. Impulsar las acciones pendientes para conceptuar su cumplimiento y cierre antes del próximo seguimiento.
</t>
    </r>
    <r>
      <rPr>
        <b/>
        <sz val="14"/>
        <color theme="1"/>
        <rFont val="Times New Roman"/>
        <family val="1"/>
      </rPr>
      <t xml:space="preserve">Febrero 2018: </t>
    </r>
    <r>
      <rPr>
        <sz val="14"/>
        <color theme="1"/>
        <rFont val="Times New Roman"/>
        <family val="1"/>
      </rPr>
      <t xml:space="preserve">De acuerdo con el seguimiento con corte a noviembre de 2017 quedabn pendiente la siguiente actividad:
</t>
    </r>
    <r>
      <rPr>
        <b/>
        <sz val="14"/>
        <color theme="1"/>
        <rFont val="Times New Roman"/>
        <family val="1"/>
      </rPr>
      <t xml:space="preserve">2. Socializar a los líderes de Proceso y lideres Sig. el procedimiento actualizado y la guía de la administración de riesgos DAFP:  </t>
    </r>
    <r>
      <rPr>
        <sz val="14"/>
        <color theme="1"/>
        <rFont val="Times New Roman"/>
        <family val="1"/>
      </rPr>
      <t>Se verificó listado de asistencia de encuentros de lideres SIG 2017 y 2018 y presentación dada en la reunión a los  lideres SIG el 10 de agosto de 2017 donde se incluyo el procedimiento de Administración del Riesgo. En la vigencia 2018 se han desarrolado capacitaciones SIG para los nuevos lideres en referencia a las funciones que deben desempeñar segun Resolución No. 137 del 2017.</t>
    </r>
  </si>
  <si>
    <t>PMI 39</t>
  </si>
  <si>
    <t>PMI3</t>
  </si>
  <si>
    <t>Se evidenció que la ficha técnica del vehículo se está usando sin el código de control asignado en el SGC, incumpliendo el numeral 4.2.3 de las normas  ISO 9001:2008 y NTC GP 1000:2009.</t>
  </si>
  <si>
    <t>Gestión de bienes, servicios e infraestructura</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</si>
  <si>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</si>
  <si>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</si>
  <si>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4"/>
        <rFont val="Times New Roman"/>
        <family val="1"/>
      </rPr>
      <t>Ficha técnica de vehículo,</t>
    </r>
    <r>
      <rPr>
        <sz val="14"/>
        <rFont val="Times New Roman"/>
        <family val="1"/>
      </rPr>
      <t xml:space="preserve"> según lo establecido en el PG03-PR05 Elaboración y control de documentos</t>
    </r>
    <r>
      <rPr>
        <i/>
        <sz val="14"/>
        <rFont val="Times New Roman"/>
        <family val="1"/>
      </rPr>
      <t>.             
3</t>
    </r>
    <r>
      <rPr>
        <sz val="14"/>
        <rFont val="Times New Roman"/>
        <family val="1"/>
      </rPr>
      <t xml:space="preserve">. Verificar implementación del formato </t>
    </r>
    <r>
      <rPr>
        <i/>
        <sz val="14"/>
        <rFont val="Times New Roman"/>
        <family val="1"/>
      </rPr>
      <t xml:space="preserve">Ficha técnica de vehículo.                                    </t>
    </r>
    <r>
      <rPr>
        <sz val="14"/>
        <rFont val="Times New Roman"/>
        <family val="1"/>
      </rPr>
      <t xml:space="preserve">                                                                                </t>
    </r>
  </si>
  <si>
    <t>Subsecretaría de Gestión Corporativa y CID</t>
  </si>
  <si>
    <t>Formato Ficha técnica de vehículos estandarizado e implementado</t>
  </si>
  <si>
    <r>
      <t xml:space="preserve">La dependencia responsable de la ejecución de la acción no reporta información sobre el avance.
</t>
    </r>
    <r>
      <rPr>
        <b/>
        <sz val="14"/>
        <color indexed="8"/>
        <rFont val="Times New Roman"/>
        <family val="1"/>
      </rPr>
      <t xml:space="preserve">Febrero 2018:
</t>
    </r>
    <r>
      <rPr>
        <sz val="14"/>
        <color indexed="8"/>
        <rFont val="Times New Roman"/>
        <family val="1"/>
      </rPr>
      <t>El  área responsable allego la siguiente información.
Lista de asistencia , suscrita por cuatro personas, sin una ayuda de memoria o  documento en el que se pueda evidenciar el desarrollo del tema.
Formato de excel, denominado Ficah tecnica de vehiculos, sin un codigo con el cual se identifique en el SIG.
Formato  PG03-FO387 V4 en el que la Subdirección administrativa solicita la creaci{on  del formato</t>
    </r>
    <r>
      <rPr>
        <i/>
        <sz val="14"/>
        <color indexed="8"/>
        <rFont val="Times New Roman"/>
        <family val="1"/>
      </rPr>
      <t xml:space="preserve"> Ficha técnica del vehiculo</t>
    </r>
    <r>
      <rPr>
        <sz val="14"/>
        <color indexed="8"/>
        <rFont val="Times New Roman"/>
        <family val="1"/>
      </rPr>
      <t>, el 16 de marzo de 2018</t>
    </r>
  </si>
  <si>
    <r>
      <rPr>
        <b/>
        <sz val="14"/>
        <color indexed="8"/>
        <rFont val="Times New Roman"/>
        <family val="1"/>
      </rPr>
      <t>Noviembre 2017:</t>
    </r>
    <r>
      <rPr>
        <sz val="14"/>
        <color indexed="8"/>
        <rFont val="Times New Roman"/>
        <family val="1"/>
      </rPr>
      <t xml:space="preserve">
1. Verificar en el próximo seguimiento el estado de avance de las acciones para determinar su estado toda vez que no se cuenta con información sobre el particular.
2. Impulsar las acciones pendientes para conceptuar su cumplimiento y cierre antes del próximo seguimiento.
</t>
    </r>
    <r>
      <rPr>
        <b/>
        <sz val="14"/>
        <color indexed="8"/>
        <rFont val="Times New Roman"/>
        <family val="1"/>
      </rPr>
      <t xml:space="preserve">Febrero 2018:
</t>
    </r>
    <r>
      <rPr>
        <sz val="14"/>
        <color indexed="8"/>
        <rFont val="Times New Roman"/>
        <family val="1"/>
      </rPr>
      <t xml:space="preserve">Se observó una lista de asistencia en la que se menciona la capacitaciòn e implementaciòn del PG03-PR05. Sin embargo, a esta lista de aistencia se debe adjuntar una ayuda de memoria en la que se desarrolle de manera sucinta el temaobjeto del presente halazgo.
Se observó en formato excel, la ficha técnica de vehiculos, sin embargo, este formato no dispone de un codigo con el cual se identifique dentro del SIG. Frente a este trámite se observó la solicitud de creación en formato PG03-FO387 V4 que realiza la Subdirección administrativa el 16 de marzo de 2018.
No fue posible validar la implementación del formato "Ficha técnica del vehiculo", ya que es necesario cumplir con los dos pasos anteriores.
</t>
    </r>
    <r>
      <rPr>
        <b/>
        <sz val="14"/>
        <color indexed="8"/>
        <rFont val="Times New Roman"/>
        <family val="1"/>
      </rPr>
      <t>Alerta :</t>
    </r>
    <r>
      <rPr>
        <sz val="14"/>
        <color indexed="8"/>
        <rFont val="Times New Roman"/>
        <family val="1"/>
      </rPr>
      <t xml:space="preserve"> Al materializarse el riego de incumplimiento de la acción en los tiempos establecidos, se puede evidenciar la inefectividad del Plan de Mejoramiento de la Entidad.
</t>
    </r>
    <r>
      <rPr>
        <b/>
        <sz val="14"/>
        <color indexed="8"/>
        <rFont val="Times New Roman"/>
        <family val="1"/>
      </rPr>
      <t xml:space="preserve">Agosto 2018: </t>
    </r>
    <r>
      <rPr>
        <sz val="14"/>
        <color indexed="8"/>
        <rFont val="Times New Roman"/>
        <family val="1"/>
      </rPr>
      <t xml:space="preserve">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t>
    </r>
    <r>
      <rPr>
        <b/>
        <sz val="14"/>
        <color indexed="8"/>
        <rFont val="Times New Roman"/>
        <family val="1"/>
      </rPr>
      <t xml:space="preserve">Recomendación: </t>
    </r>
    <r>
      <rPr>
        <sz val="14"/>
        <color indexed="8"/>
        <rFont val="Times New Roman"/>
        <family val="1"/>
      </rPr>
      <t>Realizar la implementación en el menor tiempo posible de la ficha en los vehiculos faltantes de la entidad, con el fin de dar cumplimiento a la acción número 2 y 3, dado que la fecha de finalziación ya se cumplió.</t>
    </r>
  </si>
  <si>
    <t>PMI 40</t>
  </si>
  <si>
    <t>PMI4</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</si>
  <si>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</si>
  <si>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Subdirección de Información Sectorial</t>
  </si>
  <si>
    <t>Producción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</si>
  <si>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</si>
  <si>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</si>
  <si>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</si>
  <si>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</si>
  <si>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 xml:space="preserve">Marcela Urrea Jaramillo </t>
  </si>
  <si>
    <r>
      <rPr>
        <b/>
        <sz val="14"/>
        <rFont val="Times New Roman"/>
        <family val="1"/>
      </rPr>
      <t>Noviembre 2017</t>
    </r>
    <r>
      <rPr>
        <sz val="14"/>
        <rFont val="Times New Roman"/>
        <family val="1"/>
      </rPr>
      <t xml:space="preserve">: El procedimiento PG04-PR04 Producción información sectorial se encuentra actualizado en la  versión 3.
</t>
    </r>
    <r>
      <rPr>
        <b/>
        <sz val="14"/>
        <rFont val="Times New Roman"/>
        <family val="1"/>
      </rPr>
      <t>Febrero 2018:</t>
    </r>
    <r>
      <rPr>
        <sz val="14"/>
        <rFont val="Times New Roman"/>
        <family val="1"/>
      </rPr>
      <t xml:space="preserve">
Durante el seguimiento, el proceso aporto las evidencias relacionadas con la actualización del procedimiento "PG04-PR04 - Producciòn de Informaciòn Sectorial" del 19-07-2017 - V3; la actualizaciòn contemplo la eliminaciòn del procedimiento PG04-PR05 "Análisis de la Informaciòn Sectorial" V2 y  PG04-PR06 -"Divulgación de la Informaciòn Sectorial" V2.
En ek procedimiento PG04-PR04 se incorporaron las actividades relevantes de los procedimientos eliminados PG04-PR05 y PG04-PR06. 
Durante el seguimiento realizado al procedimiento "PG04-PR04 - Producciòn de Informaciòn Sectorial" del 19-07-2017 - V3 se evidenciò el cumplimiento de las actividades, los registros establecidos y el control a travès de la carpeta compartida. 
Los siguientes,  son los  registros evidenciados:
- CRONOGRAMA REVISIÓN DE OPERACIONES ESTADISTICAS 
- GUIA DE PROCESAMIENTO MACRO DE PRODUCCIÒN DE INFORMACIÒN SECTORIAL 
- Radicado 2-2017-25439 - Solicitud de acceso al sistema de informaciòn integrado de Catastro -SIIC 
- GUIA DE PROCESAMIENTO MACRO DE PRODUCCIÓN INFORMACIÓN SECTORIAL</t>
    </r>
  </si>
  <si>
    <r>
      <t xml:space="preserve">
Noviembre 2017: El procedimiento PG04-PR04 Producción información sectorial se encuentra actualizado en la  versión 3.
</t>
    </r>
    <r>
      <rPr>
        <b/>
        <sz val="14"/>
        <rFont val="Times New Roman"/>
        <family val="1"/>
      </rPr>
      <t>Febrero 2018:</t>
    </r>
    <r>
      <rPr>
        <sz val="14"/>
        <rFont val="Times New Roman"/>
        <family val="1"/>
      </rPr>
      <t xml:space="preserve">
Se observa cumplimiento de las acciones planteadas para subsanar el hallazgo a traves de los siguientes soportes:
CRONOGRAMA REVISIÓN DE OPERACIONES ESTADISTICAS 
- GUIA DE PROCESAMIENTO MACRO DE PRODUCCIÒN DE INFORMACIÒN SECTORIAL 
- Radicado 2-2017-25439 - Solicitud de acceso al sistema de informaciòn integrado de Catastro -SIIC 
- GUIA DE PROCESAMIENTO MACRO DE PRODUCCIÓN INFORMACIÓN SECTORIAL
</t>
    </r>
    <r>
      <rPr>
        <b/>
        <sz val="14"/>
        <rFont val="Times New Roman"/>
        <family val="1"/>
      </rPr>
      <t xml:space="preserve"> CIERRE </t>
    </r>
    <r>
      <rPr>
        <sz val="14"/>
        <rFont val="Times New Roman"/>
        <family val="1"/>
      </rPr>
      <t xml:space="preserve">del hallazgo por cumplimiento de las acciones. </t>
    </r>
  </si>
  <si>
    <t>PMI 41</t>
  </si>
  <si>
    <t>PMI5</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</si>
  <si>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</si>
  <si>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</si>
  <si>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</si>
  <si>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</si>
  <si>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</si>
  <si>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</si>
  <si>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9 y 12/03/2018</t>
  </si>
  <si>
    <r>
      <rPr>
        <b/>
        <sz val="14"/>
        <rFont val="Times New Roman"/>
        <family val="1"/>
      </rPr>
      <t>Noviembre 2017:</t>
    </r>
    <r>
      <rPr>
        <sz val="14"/>
        <rFont val="Times New Roman"/>
        <family val="1"/>
      </rPr>
      <t xml:space="preserve">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Acciòn 4: Se observó el seguimiento y aplicación del  "Procedimiento PS04-PR03 - Pagos" se observó en las a través de las siguientes evidencias: 
- Certificados de supervisiòn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r>
  </si>
  <si>
    <r>
      <rPr>
        <b/>
        <sz val="14"/>
        <rFont val="Times New Roman"/>
        <family val="1"/>
      </rPr>
      <t>Noviembre 2017</t>
    </r>
    <r>
      <rPr>
        <sz val="14"/>
        <rFont val="Times New Roman"/>
        <family val="1"/>
      </rPr>
      <t xml:space="preserve">: El procedimiento PS04-PR03 Pagos no ha sido actualizado por cuanto la versión en SIG es del mes de junio de 2017,  formato PS04-FO97 Recepción y trámite de cuentas, actualizado e implementado    
</t>
    </r>
    <r>
      <rPr>
        <b/>
        <sz val="14"/>
        <rFont val="Times New Roman"/>
        <family val="1"/>
      </rPr>
      <t xml:space="preserve">
Febrero 2018:</t>
    </r>
    <r>
      <rPr>
        <sz val="14"/>
        <rFont val="Times New Roman"/>
        <family val="1"/>
      </rPr>
      <t xml:space="preserve">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Acciòn 4: Se observó el seguimiento y aplicación del  "Procedimiento PS04-PR03 - Pagos" se observó en las a través de las siguientes evidencias: 
- Certificados de supervisiòn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r>
    <r>
      <rPr>
        <b/>
        <sz val="14"/>
        <rFont val="Times New Roman"/>
        <family val="1"/>
      </rPr>
      <t xml:space="preserve">Esta acción se encuentra cerrada. 
</t>
    </r>
  </si>
  <si>
    <t>PMI 42</t>
  </si>
  <si>
    <t>PMI6</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</si>
  <si>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</si>
  <si>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</si>
  <si>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</si>
  <si>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</si>
  <si>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</si>
  <si>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</si>
  <si>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r>
      <rPr>
        <b/>
        <sz val="14"/>
        <rFont val="Times New Roman"/>
        <family val="1"/>
      </rPr>
      <t>Noviembre 2017:</t>
    </r>
    <r>
      <rPr>
        <sz val="14"/>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rFont val="Times New Roman"/>
        <family val="1"/>
      </rPr>
      <t>Cumplido 100%.</t>
    </r>
    <r>
      <rPr>
        <sz val="14"/>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rFont val="Times New Roman"/>
        <family val="1"/>
      </rPr>
      <t>Cumplido 100%.</t>
    </r>
    <r>
      <rPr>
        <sz val="14"/>
        <rFont val="Times New Roman"/>
        <family val="1"/>
      </rPr>
      <t xml:space="preserve">
4. Diseño de video corporativo explicativo para difusión masiva:  Se conto con video institucional. </t>
    </r>
    <r>
      <rPr>
        <b/>
        <sz val="14"/>
        <rFont val="Times New Roman"/>
        <family val="1"/>
      </rPr>
      <t>Cumplido 100%.</t>
    </r>
    <r>
      <rPr>
        <sz val="14"/>
        <rFont val="Times New Roman"/>
        <family val="1"/>
      </rPr>
      <t xml:space="preserve">
</t>
    </r>
    <r>
      <rPr>
        <b/>
        <sz val="14"/>
        <rFont val="Times New Roman"/>
        <family val="1"/>
      </rPr>
      <t>Febrero 2018: 
3. Divulgación masiva de las políticas de la entidad por medio de correo electrónico:</t>
    </r>
    <r>
      <rPr>
        <sz val="14"/>
        <rFont val="Times New Roman"/>
        <family val="1"/>
      </rPr>
      <t xml:space="preserve"> La entidad aporta a traves de correo electronico el cumplimiento de esta actividad. 
</t>
    </r>
    <r>
      <rPr>
        <b/>
        <sz val="14"/>
        <rFont val="Times New Roman"/>
        <family val="1"/>
      </rPr>
      <t>5.  Jornadas de sensibilización e interiorización de las políticas de la entidad en los puestos de trabajo por medio de estrategia clown</t>
    </r>
    <r>
      <rPr>
        <sz val="14"/>
        <rFont val="Times New Roman"/>
        <family val="1"/>
      </rPr>
      <t xml:space="preserve">. Se cuentan con fotografías como aporte y evidencia del cumplimiento de la actividad:
</t>
    </r>
  </si>
  <si>
    <r>
      <rPr>
        <b/>
        <sz val="14"/>
        <rFont val="Times New Roman"/>
        <family val="1"/>
      </rPr>
      <t>Noviembre 2017:</t>
    </r>
    <r>
      <rPr>
        <sz val="14"/>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rFont val="Times New Roman"/>
        <family val="1"/>
      </rPr>
      <t>Cumplido 100%.</t>
    </r>
    <r>
      <rPr>
        <sz val="14"/>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rFont val="Times New Roman"/>
        <family val="1"/>
      </rPr>
      <t>Cumplido 100%.</t>
    </r>
    <r>
      <rPr>
        <sz val="14"/>
        <rFont val="Times New Roman"/>
        <family val="1"/>
      </rPr>
      <t xml:space="preserve">
4. Diseño de video corporativo explicativo para difusión masiva:  Se conto con video institucional. </t>
    </r>
    <r>
      <rPr>
        <b/>
        <sz val="14"/>
        <rFont val="Times New Roman"/>
        <family val="1"/>
      </rPr>
      <t>Cumplido 100%.</t>
    </r>
    <r>
      <rPr>
        <sz val="14"/>
        <rFont val="Times New Roman"/>
        <family val="1"/>
      </rPr>
      <t xml:space="preserve">
</t>
    </r>
    <r>
      <rPr>
        <b/>
        <sz val="14"/>
        <rFont val="Times New Roman"/>
        <family val="1"/>
      </rPr>
      <t>Febrero 2018:</t>
    </r>
    <r>
      <rPr>
        <sz val="14"/>
        <rFont val="Times New Roman"/>
        <family val="1"/>
      </rPr>
      <t xml:space="preserve"> Las actividades 3 y 5 fueron cumplidas asi:.
3. Divulgación masiva de las políticas de la entidad por medio de correo electrónico: La entidad aporta a traves de correo electronico masivo del mes de agosto de 2017 la divulgaciòn de la politica. 
5.  Jornadas de sensibilización e interiorización de las políticas de la entidad en los puestos de trabajo por medio de estrategia clown:   Se cuentan listados de asistencia de partipaciòn de politica en cada uno de los pisos de la entidad de los dias 24,25,28 y 30 de agosto de 2017, por otra parte estan soportados con  fotografías.
</t>
    </r>
  </si>
  <si>
    <t>PMI 43</t>
  </si>
  <si>
    <t>PMI7</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</si>
  <si>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</si>
  <si>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</si>
  <si>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</si>
  <si>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</si>
  <si>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</si>
  <si>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los objetivos de la entidad  por medio de correo electrónico: Pendiente envío de soportes.
4.  Jornadas de sensibilización e interiorización de los objetivoss de la entidad en los puestos de trabajo por medio de estrategia clown. Se cuentan con fotografías de soporte de esta actividad
</t>
    </r>
    <r>
      <rPr>
        <b/>
        <sz val="14"/>
        <color theme="1"/>
        <rFont val="Times New Roman"/>
        <family val="1"/>
      </rPr>
      <t>Febrero 2018:</t>
    </r>
    <r>
      <rPr>
        <sz val="14"/>
        <color theme="1"/>
        <rFont val="Times New Roman"/>
        <family val="1"/>
      </rPr>
      <t xml:space="preserve">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r>
  </si>
  <si>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t>
    </r>
    <r>
      <rPr>
        <b/>
        <sz val="14"/>
        <color theme="1"/>
        <rFont val="Times New Roman"/>
        <family val="1"/>
      </rPr>
      <t>Febrero de 2018:</t>
    </r>
    <r>
      <rPr>
        <sz val="14"/>
        <color theme="1"/>
        <rFont val="Times New Roman"/>
        <family val="1"/>
      </rPr>
      <t xml:space="preserve"> Se verificaron las actividades faltantes (3 y 4 )  atraves de los soportes de correos electronicos, listado de asistencia y jornadas de sensibilización en púestos de trabajo a traves de fotografias en referencia  los objetivos de Calidad lo que valida en cierre de esta acción.
</t>
    </r>
  </si>
  <si>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</si>
  <si>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</si>
  <si>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</si>
  <si>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</si>
  <si>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</si>
  <si>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</si>
  <si>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</si>
  <si>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4"/>
        <color indexed="8"/>
        <rFont val="Times New Roman"/>
        <family val="1"/>
      </rPr>
      <t>Noviembre 2017</t>
    </r>
    <r>
      <rPr>
        <sz val="14"/>
        <color indexed="8"/>
        <rFont val="Times New Roman"/>
        <family val="1"/>
      </rPr>
      <t xml:space="preserve">: Realizar  el seguimiento al estado de cumplimiento de la acción durante el primer trimestre 2018.
</t>
    </r>
    <r>
      <rPr>
        <b/>
        <sz val="14"/>
        <color indexed="8"/>
        <rFont val="Times New Roman"/>
        <family val="1"/>
      </rPr>
      <t xml:space="preserve">Febrero 2018: </t>
    </r>
    <r>
      <rPr>
        <sz val="14"/>
        <color indexed="8"/>
        <rFont val="Times New Roman"/>
        <family val="1"/>
      </rPr>
      <t xml:space="preserve">No se observo soporte del avance de la actividad
</t>
    </r>
    <r>
      <rPr>
        <b/>
        <sz val="14"/>
        <color indexed="8"/>
        <rFont val="Times New Roman"/>
        <family val="1"/>
      </rPr>
      <t>Agosto 2018:</t>
    </r>
    <r>
      <rPr>
        <sz val="14"/>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</si>
  <si>
    <r>
      <rPr>
        <b/>
        <sz val="14"/>
        <color indexed="8"/>
        <rFont val="Times New Roman"/>
        <family val="1"/>
      </rPr>
      <t>Noviembre 2017:</t>
    </r>
    <r>
      <rPr>
        <sz val="14"/>
        <color indexed="8"/>
        <rFont val="Times New Roman"/>
        <family val="1"/>
      </rPr>
      <t xml:space="preserve"> Realizar  el seguimiento al estado de cumplimiento de la acción durante el primer trimestre 2018 
</t>
    </r>
    <r>
      <rPr>
        <b/>
        <sz val="14"/>
        <color indexed="8"/>
        <rFont val="Times New Roman"/>
        <family val="1"/>
      </rPr>
      <t xml:space="preserve">Febrero 2018:
</t>
    </r>
    <r>
      <rPr>
        <sz val="14"/>
        <color indexed="8"/>
        <rFont val="Times New Roman"/>
        <family val="1"/>
      </rPr>
      <t xml:space="preserve">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t>
    </r>
    <r>
      <rPr>
        <b/>
        <sz val="14"/>
        <color indexed="8"/>
        <rFont val="Times New Roman"/>
        <family val="1"/>
      </rPr>
      <t xml:space="preserve">Alerta : </t>
    </r>
    <r>
      <rPr>
        <sz val="14"/>
        <color indexed="8"/>
        <rFont val="Times New Roman"/>
        <family val="1"/>
      </rPr>
      <t>Al materializarse el riego de incumplimiento de la acción en los tiempos establecidos, se puede evidenciar la inefectividad del Plan de Mejoramiento de la Entidad.</t>
    </r>
    <r>
      <rPr>
        <b/>
        <sz val="14"/>
        <color indexed="8"/>
        <rFont val="Times New Roman"/>
        <family val="1"/>
      </rPr>
      <t xml:space="preserve"> 
Agosto 2018: </t>
    </r>
    <r>
      <rPr>
        <sz val="14"/>
        <color indexed="8"/>
        <rFont val="Times New Roman"/>
        <family val="1"/>
      </rPr>
      <t>la Entidad emitió la Resolución 167 del 3 de mayo de 2018 ""</t>
    </r>
    <r>
      <rPr>
        <i/>
        <sz val="14"/>
        <color indexed="8"/>
        <rFont val="Times New Roman"/>
        <family val="1"/>
      </rPr>
      <t xml:space="preserve">Por la cual se aprueba y adopta el Plan Institucional de Capacitación PlC de la Secretarla Distrital del Habitat vigencia 2018 ". </t>
    </r>
    <r>
      <rPr>
        <sz val="14"/>
        <color indexed="8"/>
        <rFont val="Times New Roman"/>
        <family val="1"/>
      </rPr>
      <t xml:space="preserve">sin embargo para el presente seguimiento no se aportó el cronograma y el seguimiento al PIC como tampoco se aportaron evidencias de la continuidad del procedimeinto"PS01-PR07 Suscripción Acuerdos de Gestión, versión 4 del  10/05/2017".
</t>
    </r>
    <r>
      <rPr>
        <b/>
        <sz val="14"/>
        <color indexed="8"/>
        <rFont val="Times New Roman"/>
        <family val="1"/>
      </rPr>
      <t xml:space="preserve">Recomendación: </t>
    </r>
    <r>
      <rPr>
        <sz val="14"/>
        <color indexed="8"/>
        <rFont val="Times New Roman"/>
        <family val="1"/>
      </rPr>
      <t>Remitir a Control Interno los soportes que validen el cumplimiento de las acciones plantedas para ser evaluados en el marco de la auditoria al proceso de Gestión del Talento Humano que se desarrollara en los meses de septiembre y octubre de 2018.</t>
    </r>
  </si>
  <si>
    <t>PMI 45</t>
  </si>
  <si>
    <t>PMI9</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</si>
  <si>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</si>
  <si>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</si>
  <si>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</si>
  <si>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</si>
  <si>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</si>
  <si>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4"/>
        <color indexed="8"/>
        <rFont val="Times New Roman"/>
        <family val="1"/>
      </rPr>
      <t>Noviembre 201</t>
    </r>
    <r>
      <rPr>
        <sz val="14"/>
        <color indexed="8"/>
        <rFont val="Times New Roman"/>
        <family val="1"/>
      </rPr>
      <t xml:space="preserve">7: Realizar  el seguimiento al estado de cumplimiento de la acción durante el primer trimestre 2018
</t>
    </r>
    <r>
      <rPr>
        <b/>
        <sz val="14"/>
        <color indexed="8"/>
        <rFont val="Times New Roman"/>
        <family val="1"/>
      </rPr>
      <t xml:space="preserve">Febrero 2018:
</t>
    </r>
    <r>
      <rPr>
        <sz val="14"/>
        <color indexed="8"/>
        <rFont val="Times New Roman"/>
        <family val="1"/>
      </rPr>
      <t>Inventario de extintores</t>
    </r>
  </si>
  <si>
    <r>
      <rPr>
        <b/>
        <sz val="14"/>
        <color indexed="8"/>
        <rFont val="Times New Roman"/>
        <family val="1"/>
      </rPr>
      <t>Noviembre 201</t>
    </r>
    <r>
      <rPr>
        <sz val="14"/>
        <color indexed="8"/>
        <rFont val="Times New Roman"/>
        <family val="1"/>
      </rPr>
      <t xml:space="preserve">7: Realizar  el seguimiento al estado de cumplimiento de la acción durante el primer trimestre 2018
</t>
    </r>
    <r>
      <rPr>
        <b/>
        <sz val="14"/>
        <color indexed="8"/>
        <rFont val="Times New Roman"/>
        <family val="1"/>
      </rPr>
      <t xml:space="preserve">Febrero 2018:
</t>
    </r>
    <r>
      <rPr>
        <sz val="14"/>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4"/>
        <color indexed="8"/>
        <rFont val="Times New Roman"/>
        <family val="1"/>
      </rPr>
      <t xml:space="preserve">Agosto 2018: </t>
    </r>
    <r>
      <rPr>
        <sz val="14"/>
        <color indexed="8"/>
        <rFont val="Times New Roman"/>
        <family val="1"/>
      </rPr>
      <t xml:space="preserve">No se evidencia soportes adicionales a los del seguimiento anterior.
</t>
    </r>
    <r>
      <rPr>
        <b/>
        <sz val="14"/>
        <color indexed="8"/>
        <rFont val="Times New Roman"/>
        <family val="1"/>
      </rPr>
      <t>Recomendación:</t>
    </r>
    <r>
      <rPr>
        <sz val="14"/>
        <color indexed="8"/>
        <rFont val="Times New Roman"/>
        <family val="1"/>
      </rPr>
      <t xml:space="preserve"> Establecer un plan de choque que asegure el cumplimiento de la acción</t>
    </r>
  </si>
  <si>
    <t>PMI 46</t>
  </si>
  <si>
    <t>PMI10</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</si>
  <si>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</si>
  <si>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</si>
  <si>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</si>
  <si>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</si>
  <si>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</si>
  <si>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</si>
  <si>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</si>
  <si>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rPr>
        <b/>
        <sz val="14"/>
        <rFont val="Times New Roman"/>
        <family val="1"/>
      </rPr>
      <t>Noviembre 2017:</t>
    </r>
    <r>
      <rPr>
        <sz val="14"/>
        <rFont val="Times New Roman"/>
        <family val="1"/>
      </rPr>
      <t xml:space="preserve"> El instructivo PG02-IN43 no se encuentra actualizado en el SIG
</t>
    </r>
    <r>
      <rPr>
        <b/>
        <sz val="14"/>
        <rFont val="Times New Roman"/>
        <family val="1"/>
      </rPr>
      <t>Febrero 2018:</t>
    </r>
    <r>
      <rPr>
        <sz val="14"/>
        <rFont val="Times New Roman"/>
        <family val="1"/>
      </rPr>
      <t xml:space="preserve"> La dependencia suministra el instructivo  PG02-IN43 para la elaboración del Plan Estratégico de Comunicaciones de la SDHT código PG02-IN43 versión 2. Así mismo, informan que se encuentra en en proceso de elaboración del plan estratégico para la vigencia 2018.
</t>
    </r>
    <r>
      <rPr>
        <b/>
        <sz val="14"/>
        <rFont val="Times New Roman"/>
        <family val="1"/>
      </rPr>
      <t xml:space="preserve">Agosto 2018: </t>
    </r>
    <r>
      <rPr>
        <sz val="14"/>
        <rFont val="Times New Roman"/>
        <family val="1"/>
      </rPr>
      <t xml:space="preserve">El proceso no suministró información.
</t>
    </r>
  </si>
  <si>
    <r>
      <rPr>
        <b/>
        <sz val="14"/>
        <rFont val="Times New Roman"/>
        <family val="1"/>
      </rPr>
      <t>Noviembre 2017:</t>
    </r>
    <r>
      <rPr>
        <sz val="14"/>
        <rFont val="Times New Roman"/>
        <family val="1"/>
      </rPr>
      <t xml:space="preserve"> El instructivo PG02-IN43 no se encuentra actualizado en el SIG
</t>
    </r>
    <r>
      <rPr>
        <b/>
        <sz val="14"/>
        <rFont val="Times New Roman"/>
        <family val="1"/>
      </rPr>
      <t>Recomendación:</t>
    </r>
    <r>
      <rPr>
        <sz val="14"/>
        <rFont val="Times New Roman"/>
        <family val="1"/>
      </rPr>
      <t xml:space="preserve">Se sugiere dar cumplimiento a la acción de manera oportuna antes de su vencimiento.
</t>
    </r>
    <r>
      <rPr>
        <b/>
        <sz val="14"/>
        <rFont val="Times New Roman"/>
        <family val="1"/>
      </rPr>
      <t>Febrero 2018</t>
    </r>
    <r>
      <rPr>
        <sz val="14"/>
        <rFont val="Times New Roman"/>
        <family val="1"/>
      </rPr>
      <t xml:space="preserve">: El instructivo PG02-IN43 se encuentra actualizado en el SIG versión 2 del 28/04/2017. Así mismo, se observó que el proceso elaboró una versión preliminar del plan estratégico para la vigencia 2018. 
</t>
    </r>
    <r>
      <rPr>
        <b/>
        <sz val="14"/>
        <rFont val="Times New Roman"/>
        <family val="1"/>
      </rPr>
      <t>Recomendación:</t>
    </r>
    <r>
      <rPr>
        <sz val="14"/>
        <rFont val="Times New Roman"/>
        <family val="1"/>
      </rPr>
      <t xml:space="preserve"> Para el próximo seguimiento de Control se debe verificar que se encuentre definido, socializado y publicado el  plan estratégico de comunicaciones para el año 2018.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
</t>
    </r>
    <r>
      <rPr>
        <b/>
        <sz val="14"/>
        <rFont val="Times New Roman"/>
        <family val="1"/>
      </rPr>
      <t>Agosto 2018:</t>
    </r>
    <r>
      <rPr>
        <sz val="14"/>
        <rFont val="Times New Roman"/>
        <family val="1"/>
      </rPr>
      <t xml:space="preserve">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t>
    </r>
    <r>
      <rPr>
        <b/>
        <sz val="14"/>
        <rFont val="Times New Roman"/>
        <family val="1"/>
      </rPr>
      <t xml:space="preserve">Alerta: </t>
    </r>
    <r>
      <rPr>
        <sz val="14"/>
        <rFont val="Times New Roman"/>
        <family val="1"/>
      </rPr>
      <t xml:space="preserve"> El tiempo de ejecución de la acción venció y no ha sido cumplida. </t>
    </r>
    <r>
      <rPr>
        <b/>
        <sz val="14"/>
        <rFont val="Times New Roman"/>
        <family val="1"/>
      </rPr>
      <t>Recomendación:</t>
    </r>
    <r>
      <rPr>
        <sz val="14"/>
        <rFont val="Times New Roman"/>
        <family val="1"/>
      </rPr>
      <t xml:space="preserve">  Dar continuidad a la implementación de la acción establecida en el menor tiempo posible,  toda vez que la acción se encuentra atrasada.  Así mismo, suministrar la información y los respectivos soportes a Control Interno con el fin de realizar el  respectivo seguimiento.</t>
    </r>
  </si>
  <si>
    <t>PMI 47</t>
  </si>
  <si>
    <t>PMI11</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</si>
  <si>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</si>
  <si>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</si>
  <si>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</si>
  <si>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</si>
  <si>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</si>
  <si>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</si>
  <si>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4"/>
        <rFont val="Times New Roman"/>
        <family val="1"/>
      </rPr>
      <t>Septiembre 2017:</t>
    </r>
    <r>
      <rPr>
        <sz val="14"/>
        <rFont val="Times New Roman"/>
        <family val="1"/>
      </rPr>
      <t xml:space="preserve"> PG02-PR18 Comunicación digital esta actualizado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</si>
  <si>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r>
      <rPr>
        <b/>
        <sz val="14"/>
        <rFont val="Times New Roman"/>
        <family val="1"/>
      </rPr>
      <t xml:space="preserve">Septiembre 2017: </t>
    </r>
    <r>
      <rPr>
        <sz val="14"/>
        <rFont val="Times New Roman"/>
        <family val="1"/>
      </rPr>
      <t xml:space="preserve">El procedimiento PG02-PR18 Comunicación digital esta actualizado, pero no fue posible determinar su estado de implementación.  
</t>
    </r>
    <r>
      <rPr>
        <b/>
        <sz val="14"/>
        <rFont val="Times New Roman"/>
        <family val="1"/>
      </rPr>
      <t>Febrero 2018</t>
    </r>
    <r>
      <rPr>
        <sz val="14"/>
        <rFont val="Times New Roman"/>
        <family val="1"/>
      </rPr>
      <t>:Se realizó una nueva version del procedimiento PG02-PR18 versión 3 del 19-12-1017.Así mismo, revisando la implementación del procedimento,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r>
  </si>
  <si>
    <t>PMI 48</t>
  </si>
  <si>
    <t>PMI12</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</si>
  <si>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</si>
  <si>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</si>
  <si>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</si>
  <si>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</si>
  <si>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</si>
  <si>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PG02-PR18 Comunicación digital, implementado en la entidad</t>
  </si>
  <si>
    <t>% de avance en la implementación del PG02-PR18 Comunicación digital.</t>
  </si>
  <si>
    <r>
      <rPr>
        <b/>
        <sz val="14"/>
        <rFont val="Times New Roman"/>
        <family val="1"/>
      </rPr>
      <t xml:space="preserve">Noviembre 2017: </t>
    </r>
    <r>
      <rPr>
        <sz val="14"/>
        <rFont val="Times New Roman"/>
        <family val="1"/>
      </rPr>
      <t xml:space="preserve">
1. Se actualizó el procedimiento PG02-PR18 en el mes de julio de 2017.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</si>
  <si>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r>
      <rPr>
        <b/>
        <sz val="14"/>
        <rFont val="Times New Roman"/>
        <family val="1"/>
      </rPr>
      <t xml:space="preserve">Noviembre 2017: 
</t>
    </r>
    <r>
      <rPr>
        <sz val="14"/>
        <rFont val="Times New Roman"/>
        <family val="1"/>
      </rPr>
      <t>1. Se actualizó el procedimiento PG02-PR18 en el mes de julio de 2017.</t>
    </r>
    <r>
      <rPr>
        <b/>
        <sz val="14"/>
        <rFont val="Times New Roman"/>
        <family val="1"/>
      </rPr>
      <t xml:space="preserve">
Recomendación:
</t>
    </r>
    <r>
      <rPr>
        <sz val="14"/>
        <rFont val="Times New Roman"/>
        <family val="1"/>
      </rPr>
      <t>Se sugiere dar cumplimiento a las acciones restantes antes del próximo seguimiento que realice la Oficina Asesora de Control Interno.</t>
    </r>
    <r>
      <rPr>
        <b/>
        <sz val="14"/>
        <rFont val="Times New Roman"/>
        <family val="1"/>
      </rPr>
      <t xml:space="preserve">
Febrero 2018:</t>
    </r>
    <r>
      <rPr>
        <sz val="14"/>
        <rFont val="Times New Roman"/>
        <family val="1"/>
      </rPr>
      <t xml:space="preserve">Se realizó una nueva version del procedimiento PG02-PR18 versión 3 del 19-12-1017.Así mismo, revisando la implementación del procedimento,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r>
  </si>
  <si>
    <t>PMI 49</t>
  </si>
  <si>
    <t>PMI13</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</si>
  <si>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</si>
  <si>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</si>
  <si>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</si>
  <si>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</si>
  <si>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4"/>
        <rFont val="Times New Roman"/>
        <family val="1"/>
      </rPr>
      <t xml:space="preserve">Noviembre 2017: </t>
    </r>
    <r>
      <rPr>
        <sz val="14"/>
        <rFont val="Times New Roman"/>
        <family val="1"/>
      </rPr>
      <t xml:space="preserve">No se cuenta con información sobre el estado de las acciones.
</t>
    </r>
    <r>
      <rPr>
        <b/>
        <sz val="14"/>
        <rFont val="Times New Roman"/>
        <family val="1"/>
      </rPr>
      <t>Febrero 2018:</t>
    </r>
    <r>
      <rPr>
        <sz val="14"/>
        <rFont val="Times New Roman"/>
        <family val="1"/>
      </rPr>
      <t xml:space="preserve"> El proceso actualizó el procedimiento  PG02-PR18 versión 3 del 19-12-1017.  Así mismo, se revisa la implementación del procedimiento desde la Oficina Asesora de Comunicaciones</t>
    </r>
  </si>
  <si>
    <r>
      <t xml:space="preserve">Noviembre 2017: </t>
    </r>
    <r>
      <rPr>
        <sz val="14"/>
        <rFont val="Times New Roman"/>
        <family val="1"/>
      </rPr>
      <t>Realizar el seguimiento a al estado de cumplimiento durante el primer trimestre de 2018</t>
    </r>
    <r>
      <rPr>
        <b/>
        <sz val="14"/>
        <rFont val="Times New Roman"/>
        <family val="1"/>
      </rPr>
      <t xml:space="preserve">
Recomendación:
</t>
    </r>
    <r>
      <rPr>
        <sz val="14"/>
        <rFont val="Times New Roman"/>
        <family val="1"/>
      </rPr>
      <t>Se sugiere dar cumplimiento a las acciones restantes antes del próximo seguimiento que realice la Oficina Asesora de Control Interno.</t>
    </r>
    <r>
      <rPr>
        <b/>
        <sz val="14"/>
        <rFont val="Times New Roman"/>
        <family val="1"/>
      </rPr>
      <t xml:space="preserve">
Febrero 2018:S</t>
    </r>
    <r>
      <rPr>
        <sz val="14"/>
        <rFont val="Times New Roman"/>
        <family val="1"/>
      </rPr>
      <t>e realizó una nueva version del procedimiento PG02-PR18 versión 3 del 19-12-1017.Así mismo, revisando la implementación del procedimento,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r>
  </si>
  <si>
    <t>PMI 50</t>
  </si>
  <si>
    <t>PMI14</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</si>
  <si>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</si>
  <si>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</si>
  <si>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</si>
  <si>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</si>
  <si>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</si>
  <si>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r>
      <rPr>
        <b/>
        <sz val="14"/>
        <rFont val="Times New Roman"/>
        <family val="1"/>
      </rPr>
      <t>Noviembre 2017</t>
    </r>
    <r>
      <rPr>
        <sz val="14"/>
        <rFont val="Times New Roman"/>
        <family val="1"/>
      </rPr>
      <t xml:space="preserve">: Se actualizó el procedimiento PM07-PR01  en el mes de junio de 2017.
</t>
    </r>
    <r>
      <rPr>
        <b/>
        <sz val="14"/>
        <rFont val="Times New Roman"/>
        <family val="1"/>
      </rPr>
      <t>Febrero 2018:
1.  Mantener la implementación  del PM07-PR01 Diseño de lineamientos e instrumentos de política de vivienda y hábitat, versión 3 del 05/06/2017:</t>
    </r>
    <r>
      <rPr>
        <sz val="14"/>
        <rFont val="Times New Roman"/>
        <family val="1"/>
      </rPr>
      <t xml:space="preserve"> Anexan contexto de estructura de un lineamiento enfocado a los objetivos de la Secretaría, en ese orden se cuenta con una carpeta como registro de control  con 4 diseños  de lineamientos e intrumentos de politica de vivienda y habitat .</t>
    </r>
    <r>
      <rPr>
        <b/>
        <sz val="14"/>
        <rFont val="Times New Roman"/>
        <family val="1"/>
      </rPr>
      <t xml:space="preserve">
2. Hacer seguimiento a la implementación el PM07-PR01 Diseño de lineamientos e instrumentos de política de vivienda y hábitat, versión 3 del 05/06/2017. </t>
    </r>
    <r>
      <rPr>
        <sz val="14"/>
        <rFont val="Times New Roman"/>
        <family val="1"/>
      </rPr>
      <t xml:space="preserve">Se evidencia el seguimiento y monitoreo del procedimiento por cuanto se cuenta con una carpeta de control . Pendiente seguimiento. y soportes que excanearan.
</t>
    </r>
    <r>
      <rPr>
        <b/>
        <sz val="14"/>
        <rFont val="Times New Roman"/>
        <family val="1"/>
      </rPr>
      <t>Agosto 2018: 
1.  Mantener la implementación  del PM07-PR01 Diseño de lineamientos e instrumentos de política de vivienda y hábitat, versión 3 del 05/06/2017:</t>
    </r>
    <r>
      <rPr>
        <sz val="14"/>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proceimieno se mantiene implementado dentro de la SDHT.</t>
    </r>
    <r>
      <rPr>
        <b/>
        <sz val="14"/>
        <rFont val="Times New Roman"/>
        <family val="1"/>
      </rPr>
      <t xml:space="preserve">
2. Hacer seguimiento a la implementación el PM07-PR01 Diseño de lineamientos e instrumentos de política de vivienda y hábitat,  </t>
    </r>
    <r>
      <rPr>
        <sz val="14"/>
        <rFont val="Times New Roman"/>
        <family val="1"/>
      </rPr>
      <t xml:space="preserve">Se evidencia el seguimiento y monitoreo del procedimiento, el cual ha sido efectivo. El PMI se ha ejectuado al 100% por lo cual se solicita generar el cierre respectivo.
</t>
    </r>
    <r>
      <rPr>
        <b/>
        <sz val="14"/>
        <rFont val="Times New Roman"/>
        <family val="1"/>
      </rPr>
      <t>Se adjuntan los siguientes documentos como soporte de las actividades en el año 2018</t>
    </r>
    <r>
      <rPr>
        <sz val="14"/>
        <rFont val="Times New Roman"/>
        <family val="1"/>
      </rPr>
      <t>:
1. Anexo 1.  Soporte de la actualización de PM07-PR01 Diseño de lineamientos e instrumentos de política de vivienda y hábitat a su versión 4 
2. Soportes de planillas y planes de trabajo para los siguientes lineamientos e intrumentos de política de vivienda y habitat,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metodólogico de evaluación del nivel de satisfacción en la atención al ciudadano en el tema de servicios públicos
*Anexo 5. Metodologia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economia Bogotana y el sector de la construcción</t>
    </r>
  </si>
  <si>
    <r>
      <rPr>
        <b/>
        <sz val="12"/>
        <rFont val="Times New Roman"/>
        <family val="1"/>
      </rPr>
      <t>Noviembre 2017</t>
    </r>
    <r>
      <rPr>
        <sz val="12"/>
        <rFont val="Times New Roman"/>
        <family val="1"/>
      </rPr>
      <t xml:space="preserve">: Se actualizó el procedimiento PM07-PR01  en el mes de junio de 2017.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Febrero 2018: Se verificaron las actividades de :
1.  Mantener la implementación  del PM07-PR01 Diseño de lineamientos e instrumentos de política de vivienda y hábitat, versión 3 del 05/06/2017:</t>
    </r>
    <r>
      <rPr>
        <sz val="12"/>
        <rFont val="Times New Roman"/>
        <family val="1"/>
      </rPr>
      <t xml:space="preserve"> El procedimiento se desarrolla bajo el contexto de estructura de un lineamiento enfocado a los objetivos de la Secretaría aplicando a traves del diseño de 4  lineamientos e intrumentos de politica de vivienda y habitat.
</t>
    </r>
    <r>
      <rPr>
        <b/>
        <sz val="12"/>
        <rFont val="Times New Roman"/>
        <family val="1"/>
      </rPr>
      <t xml:space="preserve">2. Hacer seguimiento a la implementación el PM07-PR01 Diseño de lineamientos e instrumentos de política de vivienda y hábitat, versión 3 del 05/06/2017. </t>
    </r>
    <r>
      <rPr>
        <sz val="12"/>
        <rFont val="Times New Roman"/>
        <family val="1"/>
      </rPr>
      <t xml:space="preserve">Se evidencia el seguimiento y monitoreo del procedimiento por cuanto se cuenta con una carpeta de control  y publicación de lineamientos de instrumentos de politica.
Se mantiene abierta teniendo en cuenta que en la actualidad se encuentra en construcciòn un documento de seguimiento al piloto de calles comerciales, como parte del diseño de lineamientos e instrumentos de polìtica de vivienda y habitat. 
</t>
    </r>
    <r>
      <rPr>
        <b/>
        <sz val="12"/>
        <rFont val="Times New Roman"/>
        <family val="1"/>
      </rPr>
      <t xml:space="preserve">Agosto 2018: </t>
    </r>
    <r>
      <rPr>
        <sz val="12"/>
        <rFont val="Times New Roman"/>
        <family val="1"/>
      </rPr>
      <t xml:space="preserve">Revisando los soportes que aporta la construcción de los siguientes 6  de 7 lineamientos e instrumentos de vivienda y habitat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t>
    </r>
    <r>
      <rPr>
        <b/>
        <sz val="12"/>
        <rFont val="Times New Roman"/>
        <family val="1"/>
      </rPr>
      <t>Recomendación:</t>
    </r>
    <r>
      <rPr>
        <sz val="12"/>
        <rFont val="Times New Roman"/>
        <family val="1"/>
      </rPr>
      <t xml:space="preserve"> Aunque se da porcerrado la acción, es importante se continue con esta  toda vez que hace parte de acciones que se encuentran en los Mapas de Riesgos por Procesos del Proceso de Formulación de Lineamientos e instrumentos de Vivienda y Habitat.</t>
    </r>
  </si>
  <si>
    <t>PMI 51</t>
  </si>
  <si>
    <t>PMI15</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</si>
  <si>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</si>
  <si>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</si>
  <si>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</si>
  <si>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</si>
  <si>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4"/>
        <rFont val="Times New Roman"/>
        <family val="1"/>
      </rPr>
      <t>Noviembre 2017</t>
    </r>
    <r>
      <rPr>
        <sz val="14"/>
        <rFont val="Times New Roman"/>
        <family val="1"/>
      </rPr>
      <t xml:space="preserve">: Revisar la implementación del documento PG02-PR19 
</t>
    </r>
    <r>
      <rPr>
        <b/>
        <sz val="14"/>
        <rFont val="Times New Roman"/>
        <family val="1"/>
      </rPr>
      <t xml:space="preserve">Febrero 2018: </t>
    </r>
    <r>
      <rPr>
        <sz val="14"/>
        <rFont val="Times New Roman"/>
        <family val="1"/>
      </rPr>
      <t>El proceso actualizó el procedimiento  PG02-PR19 versión 3 del 04-12-1017.Así mismo, aporta  una pieza comunitaria del evento Barrios creativos del 31 de enero de 2018 que corresponda a la implementación del procedimiento.</t>
    </r>
  </si>
  <si>
    <r>
      <t>Noviembre 2017:</t>
    </r>
    <r>
      <rPr>
        <sz val="14"/>
        <rFont val="Times New Roman"/>
        <family val="1"/>
      </rPr>
      <t xml:space="preserve"> El procedimiento se encuentra en el SIG , revisar la implementación del documento PG02-PR19 </t>
    </r>
    <r>
      <rPr>
        <b/>
        <sz val="14"/>
        <rFont val="Times New Roman"/>
        <family val="1"/>
      </rPr>
      <t xml:space="preserve">
Recomendación:
</t>
    </r>
    <r>
      <rPr>
        <sz val="14"/>
        <rFont val="Times New Roman"/>
        <family val="1"/>
      </rPr>
      <t>Se sugiere dar cumplimiento a las acciones restantes antes del próximo seguimiento que realice la Oficina Asesora de Control Interno.</t>
    </r>
    <r>
      <rPr>
        <b/>
        <sz val="14"/>
        <rFont val="Times New Roman"/>
        <family val="1"/>
      </rPr>
      <t xml:space="preserve">
Febrero 2018: </t>
    </r>
    <r>
      <rPr>
        <sz val="14"/>
        <rFont val="Times New Roman"/>
        <family val="1"/>
      </rPr>
      <t>Se realizó una nueva version del procedimiento  PG02-PR19 versión 3 del 04-12-1017.Así mismo, revisando la implementación del procedimiento, se evidenció que existen piezas comunicativas sobre los eventos realizados en el período del seguimiento correspondientes al numeral 7 de dicho procedimiento.</t>
    </r>
  </si>
  <si>
    <t>PMI 52</t>
  </si>
  <si>
    <t>PMI16</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</si>
  <si>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</si>
  <si>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Gestión territorial del hábitat</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</si>
  <si>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</si>
  <si>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</si>
  <si>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</si>
  <si>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</si>
  <si>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Alexander Riaño</t>
  </si>
  <si>
    <r>
      <rPr>
        <b/>
        <sz val="14"/>
        <rFont val="Times New Roman"/>
        <family val="1"/>
      </rPr>
      <t>Noviembre 2017</t>
    </r>
    <r>
      <rPr>
        <sz val="14"/>
        <rFont val="Times New Roman"/>
        <family val="1"/>
      </rPr>
      <t xml:space="preserve">: El procedimiento se encuentra en el SIG
</t>
    </r>
    <r>
      <rPr>
        <b/>
        <sz val="14"/>
        <rFont val="Times New Roman"/>
        <family val="1"/>
      </rPr>
      <t xml:space="preserve">Febrero 2018: </t>
    </r>
    <r>
      <rPr>
        <sz val="14"/>
        <rFont val="Times New Roman"/>
        <family val="1"/>
      </rPr>
      <t xml:space="preserve">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inclusion al mismo de los tres anexos mencionados, se observaron actualizados algunos expedientes de años anteriores, evidenciado en ellos la implementación de lo expuesto anteriomente.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r>
  </si>
  <si>
    <r>
      <rPr>
        <b/>
        <sz val="14"/>
        <rFont val="Times New Roman"/>
        <family val="1"/>
      </rPr>
      <t xml:space="preserve">Noviembre 2017: </t>
    </r>
    <r>
      <rPr>
        <sz val="14"/>
        <rFont val="Times New Roman"/>
        <family val="1"/>
      </rPr>
      <t xml:space="preserve">Se cuenta con el  procedimiento PM04-PR03  Versión 5 del 19 de mayo 2017.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 xml:space="preserve">Febrero 2018: </t>
    </r>
    <r>
      <rPr>
        <sz val="14"/>
        <rFont val="Times New Roman"/>
        <family val="1"/>
      </rPr>
      <t xml:space="preserve">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inclusion al mismo de los tres anexos mencionados, se observaron actualizados algunos expedientes de años anteriores, evidenciado en ellos la implementación de lo expuesto anteriomente.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r>
  </si>
  <si>
    <t>PMI 53</t>
  </si>
  <si>
    <t>PMI17</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</si>
  <si>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</si>
  <si>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</si>
  <si>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</si>
  <si>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</si>
  <si>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PG06-PT14 Protocolo de atención y servicio al ciudadano, actualizado, implementado y verificado</t>
  </si>
  <si>
    <t>PS01-IN14 Evaluación de actividades de capacitación  actualizado e implementado. 
PG06-PT14 Protocolo de atención y servicio al ciudadano, actualizado, implementado y verificado</t>
  </si>
  <si>
    <r>
      <rPr>
        <b/>
        <sz val="14"/>
        <color theme="1"/>
        <rFont val="Times New Roman"/>
        <family val="1"/>
      </rPr>
      <t xml:space="preserve">Noviembre 2017: </t>
    </r>
    <r>
      <rPr>
        <sz val="14"/>
        <color theme="1"/>
        <rFont val="Times New Roman"/>
        <family val="1"/>
      </rPr>
      <t xml:space="preserve">PG06-PT14 Protocolo de atención y servicio al ciudadano y el PS01-IN14 Evaluación de actividades de capacitación no se encuentran actualizados.
</t>
    </r>
    <r>
      <rPr>
        <b/>
        <sz val="14"/>
        <color theme="1"/>
        <rFont val="Times New Roman"/>
        <family val="1"/>
      </rPr>
      <t xml:space="preserve">Febrero 2018: </t>
    </r>
    <r>
      <rPr>
        <sz val="14"/>
        <color theme="1"/>
        <rFont val="Times New Roman"/>
        <family val="1"/>
      </rPr>
      <t xml:space="preserve">La entidad no aporto documentos que validaran avance o cumplimiento de la acción.
</t>
    </r>
    <r>
      <rPr>
        <b/>
        <sz val="14"/>
        <color theme="1"/>
        <rFont val="Times New Roman"/>
        <family val="1"/>
      </rPr>
      <t>Agosto 2018:</t>
    </r>
    <r>
      <rPr>
        <sz val="14"/>
        <color theme="1"/>
        <rFont val="Times New Roman"/>
        <family val="1"/>
      </rPr>
      <t xml:space="preserve"> La entidad cuenta con el procedimiento PG06-PT14 Protocolo de atención y servicio al ciudadano,y PS01-IN14 Evaluación de actividades de capacitación</t>
    </r>
  </si>
  <si>
    <r>
      <rPr>
        <b/>
        <sz val="14"/>
        <color theme="1"/>
        <rFont val="Times New Roman"/>
        <family val="1"/>
      </rPr>
      <t>Octubre 2017: P</t>
    </r>
    <r>
      <rPr>
        <sz val="14"/>
        <color theme="1"/>
        <rFont val="Times New Roman"/>
        <family val="1"/>
      </rPr>
      <t xml:space="preserve">G06-PT14 Protocolo de atención y servicio al ciudadano y el PS01-IN14 Evaluación de actividades de capacitación no se encuentran actualizados.
</t>
    </r>
    <r>
      <rPr>
        <b/>
        <sz val="14"/>
        <color theme="1"/>
        <rFont val="Times New Roman"/>
        <family val="1"/>
      </rPr>
      <t>Febrero 2018:</t>
    </r>
    <r>
      <rPr>
        <sz val="14"/>
        <color theme="1"/>
        <rFont val="Times New Roman"/>
        <family val="1"/>
      </rPr>
      <t xml:space="preserve"> La entidad no aporto docuemntos que validaran avance o cumplimiento de la acción.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
</t>
    </r>
    <r>
      <rPr>
        <b/>
        <sz val="14"/>
        <color theme="1"/>
        <rFont val="Times New Roman"/>
        <family val="1"/>
      </rPr>
      <t>Alerta</t>
    </r>
    <r>
      <rPr>
        <sz val="14"/>
        <color theme="1"/>
        <rFont val="Times New Roman"/>
        <family val="1"/>
      </rPr>
      <t xml:space="preserve">: Establecer un plan de choque a fin de evitar la materialización del riesgo de incumplimiento de la actividad en la fecha establecida teniendo en cuenta el porcentaje de avance.
</t>
    </r>
    <r>
      <rPr>
        <b/>
        <sz val="14"/>
        <color theme="1"/>
        <rFont val="Times New Roman"/>
        <family val="1"/>
      </rPr>
      <t xml:space="preserve">Agosto 2018: 
</t>
    </r>
    <r>
      <rPr>
        <sz val="14"/>
        <color theme="1"/>
        <rFont val="Times New Roman"/>
        <family val="1"/>
      </rPr>
      <t xml:space="preserve">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istado maestro de documentos se evidencia que la ultima versión del primer documento es con fecha de 25/01/2011 y del segundo documento con fecha del 17/01/2017.
Se presenta el informe de seguimiento de la aplicación del protocolo de antecion y servicio al ciudadano con corte al mes de Junio II trimestre 2018, y las listas de chequeo aplicadas a las personas de atencion al ciudadano.  Informe de seguimiento trimestre II , Listas de chequeo
</t>
    </r>
    <r>
      <rPr>
        <b/>
        <sz val="14"/>
        <color theme="1"/>
        <rFont val="Times New Roman"/>
        <family val="1"/>
      </rPr>
      <t>Recomendacion:</t>
    </r>
    <r>
      <rPr>
        <sz val="14"/>
        <color theme="1"/>
        <rFont val="Times New Roman"/>
        <family val="1"/>
      </rPr>
      <t xml:space="preserve">  Actualizar los documentos toda vez que la fecha registradas en el SIG son anteriores a las fechas de ejecución de esta acción. En el informe de seguimiento es importante que se establezcan recomendaciones y observaciones para mejorar la atencion y servicio al ciudadano, de igual forma se analice los resultados de las listas de chequeo, con el fin de evitar la recurrencia de comportamientos en el equipo de trabajo de atencion al ciudadano y revisar el tiempo de ejecución de la actividad teniendo en cuenta el número de informes a realizar definido en la actividad</t>
    </r>
  </si>
  <si>
    <t>PMI 54</t>
  </si>
  <si>
    <t>PMI18</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</si>
  <si>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</si>
  <si>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</si>
  <si>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</si>
  <si>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</si>
  <si>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</si>
  <si>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</si>
  <si>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</si>
  <si>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4"/>
        <color theme="1"/>
        <rFont val="Times New Roman"/>
        <family val="1"/>
      </rPr>
      <t>Noviembre 2017</t>
    </r>
    <r>
      <rPr>
        <sz val="14"/>
        <color theme="1"/>
        <rFont val="Times New Roman"/>
        <family val="1"/>
      </rPr>
      <t xml:space="preserve">: No se cuenta con información por parte del área responsable
</t>
    </r>
    <r>
      <rPr>
        <b/>
        <sz val="14"/>
        <color theme="1"/>
        <rFont val="Times New Roman"/>
        <family val="1"/>
      </rPr>
      <t xml:space="preserve">Febrero 2018: </t>
    </r>
    <r>
      <rPr>
        <sz val="14"/>
        <color theme="1"/>
        <rFont val="Times New Roman"/>
        <family val="1"/>
      </rPr>
      <t xml:space="preserve">La entidad aporta registro fotografico y planillas de seguimiento e indica que se cuenta con Dataloger y Deshumificadores. </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</si>
  <si>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Febrero 2018:</t>
    </r>
    <r>
      <rPr>
        <sz val="14"/>
        <color theme="1"/>
        <rFont val="Times New Roman"/>
        <family val="1"/>
      </rPr>
      <t xml:space="preserve"> La entidad aporta fotograficamente los equipos que controlan la humedad en el área de archivo central.
</t>
    </r>
    <r>
      <rPr>
        <b/>
        <sz val="14"/>
        <color theme="1"/>
        <rFont val="Times New Roman"/>
        <family val="1"/>
      </rPr>
      <t>Recomendación:</t>
    </r>
    <r>
      <rPr>
        <sz val="14"/>
        <color theme="1"/>
        <rFont val="Times New Roman"/>
        <family val="1"/>
      </rPr>
      <t xml:space="preserve">
Se sugiere que la entidad cuente con mecanismos de control y monitoreo de calibración de los mismos que asi lo considere el fabricante.
</t>
    </r>
    <r>
      <rPr>
        <b/>
        <sz val="14"/>
        <color theme="1"/>
        <rFont val="Times New Roman"/>
        <family val="1"/>
      </rPr>
      <t xml:space="preserve">Agosto 2018: </t>
    </r>
    <r>
      <rPr>
        <sz val="14"/>
        <color theme="1"/>
        <rFont val="Times New Roman"/>
        <family val="1"/>
      </rPr>
      <t>El area responsable no emitió seguimiento de esta acción.</t>
    </r>
  </si>
  <si>
    <t>PMI 55</t>
  </si>
  <si>
    <t>PMI19</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</si>
  <si>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</si>
  <si>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</si>
  <si>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</si>
  <si>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</si>
  <si>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Febrero 2018:</t>
    </r>
    <r>
      <rPr>
        <sz val="14"/>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Tecnico del 21 de septiembre de 2017 del contrato 577 de 2017, en donde en la pagina 3 numeral 4.2.1.1 se hace referencia al certificado de calibración- </t>
    </r>
  </si>
  <si>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 xml:space="preserve">Febrero 2018: </t>
    </r>
    <r>
      <rPr>
        <sz val="14"/>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4"/>
        <rFont val="Times New Roman"/>
        <family val="1"/>
      </rPr>
      <t xml:space="preserve">Con las siguientes evidencias se cierra esta acción.
Procedimiento: PM04-IN27 requerimientos técnicos para la aprobación del plano de loteo,  y anexo técnico topográfico para los procesos contractuales.
</t>
    </r>
    <r>
      <rPr>
        <sz val="14"/>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Tecnico del 21 de septiembre de 2017 del contrato 577 de 2017, en donde en la pagina 3 numeral 4.2.1.1 se hace referencia al certificado de calibración
Se recomienda revisar en la vigencia de los certificados de calibración de equipos que se aporten.</t>
    </r>
  </si>
  <si>
    <t>PMI 56</t>
  </si>
  <si>
    <t>PMI20</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</si>
  <si>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</si>
  <si>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</si>
  <si>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</si>
  <si>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</si>
  <si>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PG03-PR04 Identificación y evaluación periódica de lo legal, implementado y verificado</t>
  </si>
  <si>
    <t>% de procesos con el PG03-PR04 Identificación y evaluación periódica de lo legal, implementado y verificado</t>
  </si>
  <si>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Febrero 2018:</t>
    </r>
    <r>
      <rPr>
        <sz val="14"/>
        <rFont val="Times New Roman"/>
        <family val="1"/>
      </rPr>
      <t xml:space="preserve"> 
</t>
    </r>
    <r>
      <rPr>
        <b/>
        <sz val="14"/>
        <rFont val="Times New Roman"/>
        <family val="1"/>
      </rPr>
      <t>1. Realizar una jornada de actualización del normograma de la Entidad:</t>
    </r>
    <r>
      <rPr>
        <sz val="14"/>
        <rFont val="Times New Roman"/>
        <family val="1"/>
      </rPr>
      <t xml:space="preserve"> Se actualizó el procedimiento PG03-PR04  el pasado 30 de octubre de 2017 - Versión 2.se anexan fotografias de divulgación de actualización de normograma  como a traves de jornadas de socialización con lideres SIG entre los meses de noviembre y diciembre de 2017 para las actualización del normograma de la entidad.</t>
    </r>
    <r>
      <rPr>
        <b/>
        <sz val="14"/>
        <rFont val="Times New Roman"/>
        <family val="1"/>
      </rPr>
      <t xml:space="preserve">
2. Fortalecer la implementación y seguimiento del PG03-PR04 Identificación y evaluación periódica de lo legal:</t>
    </r>
    <r>
      <rPr>
        <sz val="14"/>
        <rFont val="Times New Roman"/>
        <family val="1"/>
      </rPr>
      <t xml:space="preserve"> Se emitió memorado No. 2-2017.105945 del 14 de diciembre de 2017 en donde se solicita aplicar el procedimiento PG03-PR04. 
</t>
    </r>
    <r>
      <rPr>
        <b/>
        <sz val="14"/>
        <rFont val="Times New Roman"/>
        <family val="1"/>
      </rPr>
      <t xml:space="preserve">3. Jornadas de sensibilización e interiorización del Sig. en los puestos de trabajo por medio de estrategia clown: </t>
    </r>
    <r>
      <rPr>
        <sz val="14"/>
        <rFont val="Times New Roman"/>
        <family val="1"/>
      </rPr>
      <t xml:space="preserve">
Se evidencia joranas de sensibilación del procedimiento realizadas en el mes de diciembre de 2017.</t>
    </r>
    <r>
      <rPr>
        <b/>
        <sz val="14"/>
        <rFont val="Times New Roman"/>
        <family val="1"/>
      </rPr>
      <t xml:space="preserve"> </t>
    </r>
  </si>
  <si>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de 2018:</t>
    </r>
    <r>
      <rPr>
        <sz val="14"/>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4"/>
        <rFont val="Times New Roman"/>
        <family val="1"/>
      </rPr>
      <t xml:space="preserve">Agosto 2018: </t>
    </r>
    <r>
      <rPr>
        <sz val="14"/>
        <rFont val="Times New Roman"/>
        <family val="1"/>
      </rPr>
      <t>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t>
    </r>
  </si>
  <si>
    <t>PMI 57</t>
  </si>
  <si>
    <t>PMI21</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</si>
  <si>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</si>
  <si>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</si>
  <si>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</si>
  <si>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</si>
  <si>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</si>
  <si>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4"/>
        <rFont val="Times New Roman"/>
        <family val="1"/>
      </rPr>
      <t>Noviembre 2017</t>
    </r>
    <r>
      <rPr>
        <sz val="14"/>
        <rFont val="Times New Roman"/>
        <family val="1"/>
      </rPr>
      <t xml:space="preserve">: Revisar la implementación del documento PG02-PR03 y si se esta realizando el seguimiento en Comité Editorial.
</t>
    </r>
    <r>
      <rPr>
        <b/>
        <sz val="14"/>
        <rFont val="Times New Roman"/>
        <family val="1"/>
      </rPr>
      <t>Febrero 2018</t>
    </r>
    <r>
      <rPr>
        <sz val="14"/>
        <rFont val="Times New Roman"/>
        <family val="1"/>
      </rPr>
      <t xml:space="preserve">: El proceso actualizó el procedimiento  PG02-PR03 versión 11 del 20-11-1017. Así mismo, se revisa la implementación del procedimiento. 
</t>
    </r>
    <r>
      <rPr>
        <b/>
        <sz val="14"/>
        <rFont val="Times New Roman"/>
        <family val="1"/>
      </rPr>
      <t xml:space="preserve">Agosto 2018: </t>
    </r>
    <r>
      <rPr>
        <sz val="14"/>
        <rFont val="Times New Roman"/>
        <family val="1"/>
      </rPr>
      <t xml:space="preserve">El proceso no suministró información.
</t>
    </r>
  </si>
  <si>
    <r>
      <t xml:space="preserve">Noviembre 2017: </t>
    </r>
    <r>
      <rPr>
        <sz val="14"/>
        <rFont val="Times New Roman"/>
        <family val="1"/>
      </rPr>
      <t xml:space="preserve"> El procedimiento se encuentra en el SIG</t>
    </r>
    <r>
      <rPr>
        <b/>
        <sz val="14"/>
        <rFont val="Times New Roman"/>
        <family val="1"/>
      </rPr>
      <t xml:space="preserve">
Recomendación: </t>
    </r>
    <r>
      <rPr>
        <sz val="14"/>
        <rFont val="Times New Roman"/>
        <family val="1"/>
      </rPr>
      <t xml:space="preserve">Evaluar el estado de implementación del documento PG02-PR03 y seguimiento en Comité Editorial en la próxima verificación que realice la Oficina Asesora de Control Interno.
</t>
    </r>
    <r>
      <rPr>
        <b/>
        <sz val="14"/>
        <rFont val="Times New Roman"/>
        <family val="1"/>
      </rPr>
      <t xml:space="preserve">Febrero 2018: </t>
    </r>
    <r>
      <rPr>
        <sz val="14"/>
        <rFont val="Times New Roman"/>
        <family val="1"/>
      </rPr>
      <t xml:space="preserve">Se realizó una nueva version del procedimiento PG02-PR03 versión 3 del 04-12-2017.Así mismo, revisando la implementación del procedimiento, se evidenció que se realiza seguimiento a las actividades en el  Comité Editorial y se anexa actas de los comites realizados en los días 10/11/2017 y 10/02/2018.
</t>
    </r>
    <r>
      <rPr>
        <b/>
        <sz val="14"/>
        <rFont val="Times New Roman"/>
        <family val="1"/>
      </rPr>
      <t>Agosto 2018:</t>
    </r>
    <r>
      <rPr>
        <sz val="14"/>
        <rFont val="Times New Roman"/>
        <family val="1"/>
      </rPr>
      <t xml:space="preserve"> El proceso no suministró información ni soportes, por tal motivo, no se pudo evidenciar  implementación del   PG02-PR03 versión 3 del 04-12-2017 ni  el seguimiento en Comité Editorial. </t>
    </r>
    <r>
      <rPr>
        <b/>
        <sz val="14"/>
        <rFont val="Times New Roman"/>
        <family val="1"/>
      </rPr>
      <t xml:space="preserve"> Alerta:</t>
    </r>
    <r>
      <rPr>
        <sz val="14"/>
        <rFont val="Times New Roman"/>
        <family val="1"/>
      </rPr>
      <t xml:space="preserve">  El tiempo de ejecución de las acciones venció y no han sido fueron cumplidas. </t>
    </r>
    <r>
      <rPr>
        <b/>
        <sz val="14"/>
        <rFont val="Times New Roman"/>
        <family val="1"/>
      </rPr>
      <t>Recomendación:</t>
    </r>
    <r>
      <rPr>
        <sz val="14"/>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t>
    </r>
  </si>
  <si>
    <t>PMI 58</t>
  </si>
  <si>
    <t>PMI22</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</si>
  <si>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</si>
  <si>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</si>
  <si>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</si>
  <si>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</si>
  <si>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t>Noviembre 2017</t>
    </r>
    <r>
      <rPr>
        <sz val="14"/>
        <rFont val="Times New Roman"/>
        <family val="1"/>
      </rPr>
      <t xml:space="preserve">: Se actualizó el procedimiento PM07-PR01  en el mes de junio de 2017.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2018: Se verificaron las actividades de :
1.  Mantener la implementación  del PM07-PR01 Diseño de lineamientos e instrumentos de política de vivienda y hábitat, versión 3 del 05/06/2017:</t>
    </r>
    <r>
      <rPr>
        <sz val="14"/>
        <rFont val="Times New Roman"/>
        <family val="1"/>
      </rPr>
      <t xml:space="preserve"> El procedimiento se desarrolla bajo el contexto de estructura de un lineamiento enfocado a los objetivos de la Secretaría aplicando a traves del diseño de 4  lineamientos e intrumentos de politica de vivienda y habitat.
</t>
    </r>
    <r>
      <rPr>
        <b/>
        <sz val="14"/>
        <rFont val="Times New Roman"/>
        <family val="1"/>
      </rPr>
      <t xml:space="preserve">2. Hacer seguimiento a la implementación el PM07-PR01 Diseño de lineamientos e instrumentos de política de vivienda y hábitat, versión 3 del 05/06/2017. </t>
    </r>
    <r>
      <rPr>
        <sz val="14"/>
        <rFont val="Times New Roman"/>
        <family val="1"/>
      </rPr>
      <t xml:space="preserve">Se evidencia el seguimiento y monitoreo del procedimiento por cuanto se cuenta con una carpeta de control  y publicación de lineamientos de instrumentos de politica.
Se mantiene abierta teniendo en cuenta que en la actualidad se encuentra en construcciòn un documento de seguimiento al piloto de calles comerciales, como parte del diseño de lineamientos e instrumentos de polìtica de vivienda y habitat. 
</t>
    </r>
    <r>
      <rPr>
        <b/>
        <sz val="14"/>
        <rFont val="Times New Roman"/>
        <family val="1"/>
      </rPr>
      <t xml:space="preserve">Agosto 2018: </t>
    </r>
    <r>
      <rPr>
        <sz val="14"/>
        <rFont val="Times New Roman"/>
        <family val="1"/>
      </rPr>
      <t xml:space="preserve">Revisando los soportes que aporta la construcción de los siguientes 6  de 7 lineamientos e instrumentos de vivienda y habitat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t>
    </r>
    <r>
      <rPr>
        <b/>
        <sz val="14"/>
        <rFont val="Times New Roman"/>
        <family val="1"/>
      </rPr>
      <t>Recomendación:</t>
    </r>
    <r>
      <rPr>
        <sz val="14"/>
        <rFont val="Times New Roman"/>
        <family val="1"/>
      </rPr>
      <t xml:space="preserve"> Aunque se da por cerrado la acción, es importante se continue toda vez que hace parte de acciones que se encuentran en los Mapas de Riesgos por Procesos del Proceso de Formulación de Lineamientos e instrumentos de Vivienda y Habitat.</t>
    </r>
  </si>
  <si>
    <t>PMI 59</t>
  </si>
  <si>
    <t>PMI23</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</si>
  <si>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</si>
  <si>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</si>
  <si>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</si>
  <si>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</si>
  <si>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</si>
  <si>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</si>
  <si>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4"/>
        <rFont val="Times New Roman"/>
        <family val="1"/>
      </rPr>
      <t>Noviembre 201</t>
    </r>
    <r>
      <rPr>
        <sz val="14"/>
        <rFont val="Times New Roman"/>
        <family val="1"/>
      </rPr>
      <t xml:space="preserve">7: El procedimiento de producto No Conforme fue actualizado en el mes de agosto de 2017
</t>
    </r>
    <r>
      <rPr>
        <b/>
        <sz val="14"/>
        <rFont val="Times New Roman"/>
        <family val="1"/>
      </rPr>
      <t>Febrero 2018</t>
    </r>
    <r>
      <rPr>
        <sz val="14"/>
        <rFont val="Times New Roman"/>
        <family val="1"/>
      </rPr>
      <t xml:space="preserve">: 
</t>
    </r>
    <r>
      <rPr>
        <b/>
        <sz val="14"/>
        <rFont val="Times New Roman"/>
        <family val="1"/>
      </rPr>
      <t>1. Actualizar el de PE01-PR03 Producto no Conforme</t>
    </r>
    <r>
      <rPr>
        <sz val="14"/>
        <rFont val="Times New Roman"/>
        <family val="1"/>
      </rPr>
      <t xml:space="preserve">: Se cuenta con divulgacion del Procedimiento de Producto No Conforme actualizado en correo de la Oficina Asesora de Comunicaciones del 5 de septiembre de 2017. 
</t>
    </r>
    <r>
      <rPr>
        <b/>
        <sz val="14"/>
        <rFont val="Times New Roman"/>
        <family val="1"/>
      </rPr>
      <t xml:space="preserve">2. Realizar mesas de trabajo al interior del proceso Gestión de soluciones habitacionales, y de los procesos misionales, sobre la implementación del PE01-PR03 Producto no conforme: </t>
    </r>
    <r>
      <rPr>
        <sz val="14"/>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area esta desarrollndo la revisión de la caracterización del producto.
</t>
    </r>
  </si>
  <si>
    <r>
      <rPr>
        <b/>
        <sz val="14"/>
        <rFont val="Times New Roman"/>
        <family val="1"/>
      </rPr>
      <t>Noviembre 2017</t>
    </r>
    <r>
      <rPr>
        <sz val="14"/>
        <rFont val="Times New Roman"/>
        <family val="1"/>
      </rPr>
      <t xml:space="preserve">: El procedimiento de producto No Conforme fue actualizado en el mes de agosto de 2017
</t>
    </r>
    <r>
      <rPr>
        <b/>
        <sz val="14"/>
        <rFont val="Times New Roman"/>
        <family val="1"/>
      </rPr>
      <t>Recomendación:</t>
    </r>
    <r>
      <rPr>
        <sz val="14"/>
        <rFont val="Times New Roman"/>
        <family val="1"/>
      </rPr>
      <t xml:space="preserve">
Se sugiere dar cumplimiento a las acciones restantes antes del próximo seguimiento
</t>
    </r>
    <r>
      <rPr>
        <b/>
        <sz val="14"/>
        <rFont val="Times New Roman"/>
        <family val="1"/>
      </rPr>
      <t xml:space="preserve">Febrero 2018: </t>
    </r>
    <r>
      <rPr>
        <sz val="14"/>
        <rFont val="Times New Roman"/>
        <family val="1"/>
      </rPr>
      <t xml:space="preserve">
</t>
    </r>
    <r>
      <rPr>
        <b/>
        <sz val="14"/>
        <rFont val="Times New Roman"/>
        <family val="1"/>
      </rPr>
      <t>1. Actualizar el de PE01-PR03 Producto no Conforme:</t>
    </r>
    <r>
      <rPr>
        <sz val="14"/>
        <rFont val="Times New Roman"/>
        <family val="1"/>
      </rPr>
      <t xml:space="preserve"> Los sopórtes validan el cumplimiento de esta actividad.
</t>
    </r>
    <r>
      <rPr>
        <b/>
        <sz val="14"/>
        <rFont val="Times New Roman"/>
        <family val="1"/>
      </rPr>
      <t>2. Realizar mesas de trabajo al interior del proceso Gestión de soluciones habitacionales, y de los procesos misionales, sobre la implementación del PE01-PR03 Producto no conforme:</t>
    </r>
    <r>
      <rPr>
        <sz val="14"/>
        <rFont val="Times New Roman"/>
        <family val="1"/>
      </rPr>
      <t xml:space="preserve"> Los soportes validan la divulgación del procedimiento de Producto No conforme en el Proceso de Gestión de Soluciones Habitacionales. La Subdirección de suelos esta desarrollando la revisión de la caracterización del producto.
</t>
    </r>
    <r>
      <rPr>
        <b/>
        <sz val="14"/>
        <rFont val="Times New Roman"/>
        <family val="1"/>
      </rPr>
      <t>Recomendación:</t>
    </r>
    <r>
      <rPr>
        <sz val="14"/>
        <rFont val="Times New Roman"/>
        <family val="1"/>
      </rPr>
      <t xml:space="preserve"> Culminar los ajustes a los productos del Proceso de Soluciones Habitacionales, para dar aplicación al procedimiento  de Producto No conforme.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
</t>
    </r>
    <r>
      <rPr>
        <b/>
        <sz val="14"/>
        <rFont val="Times New Roman"/>
        <family val="1"/>
      </rPr>
      <t>Agosto 2018:</t>
    </r>
    <r>
      <rPr>
        <sz val="14"/>
        <rFont val="Times New Roman"/>
        <family val="1"/>
      </rPr>
      <t xml:space="preserve"> No se evidenció avance en la actividad en el periodo de corte del seguimiento
</t>
    </r>
    <r>
      <rPr>
        <b/>
        <sz val="14"/>
        <rFont val="Times New Roman"/>
        <family val="1"/>
      </rPr>
      <t>Recomendación:</t>
    </r>
    <r>
      <rPr>
        <sz val="14"/>
        <rFont val="Times New Roman"/>
        <family val="1"/>
      </rPr>
      <t xml:space="preserve"> Establecer un plan de choque a fin de asegurar la implementación del procedimiento</t>
    </r>
  </si>
  <si>
    <t>PMI 60</t>
  </si>
  <si>
    <t>PMI 24 -I-26</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</si>
  <si>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</si>
  <si>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</si>
  <si>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</si>
  <si>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</si>
  <si>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</si>
  <si>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 de implementación de los controles establecidos en la versión actualizada PS05-PR08 para garantizar la seguridad de la información </t>
  </si>
  <si>
    <r>
      <rPr>
        <b/>
        <sz val="14"/>
        <color theme="1"/>
        <rFont val="Times New Roman"/>
        <family val="1"/>
      </rPr>
      <t>Noviembre 2017:</t>
    </r>
    <r>
      <rPr>
        <sz val="14"/>
        <color theme="1"/>
        <rFont val="Times New Roman"/>
        <family val="1"/>
      </rPr>
      <t xml:space="preserve"> No se cuenta con información sobre el estado de las acciones.
</t>
    </r>
    <r>
      <rPr>
        <b/>
        <sz val="14"/>
        <color theme="1"/>
        <rFont val="Times New Roman"/>
        <family val="1"/>
      </rPr>
      <t>Febrero 2018:</t>
    </r>
    <r>
      <rPr>
        <sz val="14"/>
        <color theme="1"/>
        <rFont val="Times New Roman"/>
        <family val="1"/>
      </rPr>
      <t xml:space="preserve"> El proceso suministra una versión preliminar del procedimiento PS05-PR08, el cual está en proceso de aprobación por parte del SIG.
</t>
    </r>
    <r>
      <rPr>
        <b/>
        <sz val="14"/>
        <color theme="1"/>
        <rFont val="Times New Roman"/>
        <family val="1"/>
      </rPr>
      <t xml:space="preserve">Agosto 2018: </t>
    </r>
    <r>
      <rPr>
        <sz val="14"/>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</si>
  <si>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
</t>
    </r>
    <r>
      <rPr>
        <b/>
        <sz val="14"/>
        <color theme="1"/>
        <rFont val="Times New Roman"/>
        <family val="1"/>
      </rPr>
      <t>Febrero 2018:</t>
    </r>
    <r>
      <rPr>
        <sz val="14"/>
        <color theme="1"/>
        <rFont val="Times New Roman"/>
        <family val="1"/>
      </rPr>
      <t xml:space="preserve"> Se observa que existe una versión preliminar del procedimiento PS05-PR10, el cual está en proceso de aprobación por parte del SIG.
</t>
    </r>
    <r>
      <rPr>
        <b/>
        <sz val="14"/>
        <color theme="1"/>
        <rFont val="Times New Roman"/>
        <family val="1"/>
      </rPr>
      <t>Recomendación</t>
    </r>
    <r>
      <rPr>
        <sz val="14"/>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4"/>
        <color theme="1"/>
        <rFont val="Times New Roman"/>
        <family val="1"/>
      </rPr>
      <t xml:space="preserve">Agosto 2018: </t>
    </r>
    <r>
      <rPr>
        <sz val="14"/>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4"/>
        <color theme="1"/>
        <rFont val="Times New Roman"/>
        <family val="1"/>
      </rPr>
      <t xml:space="preserve">Recomendación: </t>
    </r>
    <r>
      <rPr>
        <sz val="14"/>
        <color theme="1"/>
        <rFont val="Times New Roman"/>
        <family val="1"/>
      </rPr>
      <t xml:space="preserve">Dar continuidad a la  realización de campañas de sensibilización,  toda vez que la acción se encuentra atrasada.  </t>
    </r>
  </si>
  <si>
    <t>PMI 61</t>
  </si>
  <si>
    <t>PMI 24 -I-27</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</si>
  <si>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</si>
  <si>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</si>
  <si>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</si>
  <si>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</si>
  <si>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</si>
  <si>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</si>
  <si>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</si>
  <si>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</si>
  <si>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</si>
  <si>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r>
      <rPr>
        <b/>
        <sz val="14"/>
        <rFont val="Times New Roman"/>
        <family val="1"/>
      </rPr>
      <t>Noviembre 2017</t>
    </r>
    <r>
      <rPr>
        <sz val="14"/>
        <rFont val="Times New Roman"/>
        <family val="1"/>
      </rPr>
      <t xml:space="preserve">: No se cuenta con información sobre el estado de las acciones.
</t>
    </r>
    <r>
      <rPr>
        <b/>
        <sz val="14"/>
        <rFont val="Times New Roman"/>
        <family val="1"/>
      </rPr>
      <t>Febrero 2018:</t>
    </r>
    <r>
      <rPr>
        <sz val="14"/>
        <rFont val="Times New Roman"/>
        <family val="1"/>
      </rPr>
      <t xml:space="preserve"> El proceso sumistra soportes de la sensibilización y socialización de las hojas de vida de los indicadores.Así mismo, informa que se encuentra  actualizado y disponible en el Mapa Interactivo el PG01-MM24.
</t>
    </r>
    <r>
      <rPr>
        <b/>
        <sz val="14"/>
        <rFont val="Times New Roman"/>
        <family val="1"/>
      </rPr>
      <t xml:space="preserve">Agosto 2018: </t>
    </r>
    <r>
      <rPr>
        <sz val="14"/>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cúal tiene como objetivo servir de guía para la elaboración y medición de los futuros indicadores en  cumplimiento de los objetivos propuestos en los proyectos de inversión. Las actividades evidencias su cumplimiento al 100%</t>
    </r>
  </si>
  <si>
    <r>
      <rPr>
        <b/>
        <sz val="14"/>
        <rFont val="Times New Roman"/>
        <family val="1"/>
      </rPr>
      <t>Noviembre 2017</t>
    </r>
    <r>
      <rPr>
        <sz val="14"/>
        <rFont val="Times New Roman"/>
        <family val="1"/>
      </rPr>
      <t xml:space="preserve">: Realizar el seguimiento a al estado de cumplimiento durante el primer trimestre de 2018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2018:</t>
    </r>
    <r>
      <rPr>
        <sz val="14"/>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4"/>
        <rFont val="Times New Roman"/>
        <family val="1"/>
      </rPr>
      <t xml:space="preserve">Agosto 2018: </t>
    </r>
    <r>
      <rPr>
        <sz val="14"/>
        <rFont val="Times New Roman"/>
        <family val="1"/>
      </rPr>
      <t>Se evidenció que durante el primer trimestre de 2018, se realizaron reuniones con los enlaces de los once (11) proyectos de inversión de la SDHT  relacionadas con la metodológia, estructura y formulación de indicadores de gestión.</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</si>
  <si>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</si>
  <si>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</si>
  <si>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</si>
  <si>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</si>
  <si>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</si>
  <si>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</si>
  <si>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</si>
  <si>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</si>
  <si>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</si>
  <si>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</si>
  <si>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Yaneth Soto Cantillo</t>
  </si>
  <si>
    <r>
      <rPr>
        <b/>
        <sz val="14"/>
        <color theme="1"/>
        <rFont val="Times New Roman"/>
        <family val="1"/>
      </rPr>
      <t>Marzo 2018</t>
    </r>
    <r>
      <rPr>
        <sz val="14"/>
        <color theme="1"/>
        <rFont val="Times New Roman"/>
        <family val="1"/>
      </rPr>
      <t xml:space="preserve">
1. Programa anual de auditoría 2018, en el cual se registra programación de auditorías internas al SGC durante el mes de marzo de 2018.</t>
    </r>
  </si>
  <si>
    <r>
      <rPr>
        <b/>
        <sz val="14"/>
        <color theme="1"/>
        <rFont val="Times New Roman"/>
        <family val="1"/>
      </rPr>
      <t>Marzo 2018</t>
    </r>
    <r>
      <rPr>
        <sz val="14"/>
        <color theme="1"/>
        <rFont val="Times New Roman"/>
        <family val="1"/>
      </rPr>
      <t xml:space="preserve">
La información aportada por el proceso no permite evidenciar avance, de acuerdo al indicador de cumplimiento definido para la acción.
</t>
    </r>
    <r>
      <rPr>
        <b/>
        <sz val="14"/>
        <color theme="1"/>
        <rFont val="Times New Roman"/>
        <family val="1"/>
      </rPr>
      <t>Agosto de 2018</t>
    </r>
    <r>
      <rPr>
        <sz val="14"/>
        <color theme="1"/>
        <rFont val="Times New Roman"/>
        <family val="1"/>
      </rPr>
      <t>: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t>
    </r>
  </si>
  <si>
    <t>PMI 63</t>
  </si>
  <si>
    <t>Actualizar el mapa de riesgos del proceso de Evaluación, Asesoría y Mejoramiento de conformidad con los lineamientos y guías establecidas.</t>
  </si>
  <si>
    <t>1 mapa de riesgos actualizado</t>
  </si>
  <si>
    <t>31/09/2017</t>
  </si>
  <si>
    <r>
      <rPr>
        <b/>
        <sz val="14"/>
        <rFont val="Times New Roman"/>
        <family val="1"/>
      </rPr>
      <t>Marzo 2018</t>
    </r>
    <r>
      <rPr>
        <sz val="14"/>
        <rFont val="Times New Roman"/>
        <family val="1"/>
      </rPr>
      <t xml:space="preserve">
1. Mapa de riesgos del proceso evaluación, asesoría y mejoramiento, versión 11 del 06/09/2017.</t>
    </r>
  </si>
  <si>
    <r>
      <rPr>
        <b/>
        <sz val="14"/>
        <color theme="1"/>
        <rFont val="Times New Roman"/>
        <family val="1"/>
      </rPr>
      <t>Marzo 2018</t>
    </r>
    <r>
      <rPr>
        <sz val="14"/>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</si>
  <si>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</si>
  <si>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</si>
  <si>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</si>
  <si>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</si>
  <si>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</si>
  <si>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</si>
  <si>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4"/>
        <rFont val="Times New Roman"/>
        <family val="1"/>
      </rPr>
      <t>Marzo 2018</t>
    </r>
    <r>
      <rPr>
        <sz val="14"/>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</si>
  <si>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</si>
  <si>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</si>
  <si>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</si>
  <si>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</si>
  <si>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</si>
  <si>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</si>
  <si>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rPr>
        <b/>
        <sz val="14"/>
        <color theme="1"/>
        <rFont val="Times New Roman"/>
        <family val="1"/>
      </rPr>
      <t>Marzo 2018</t>
    </r>
    <r>
      <rPr>
        <sz val="14"/>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4"/>
        <color theme="1"/>
        <rFont val="Times New Roman"/>
        <family val="1"/>
      </rPr>
      <t>Caja/Archivo de gestión 10</t>
    </r>
    <r>
      <rPr>
        <sz val="14"/>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4"/>
        <color theme="1"/>
        <rFont val="Times New Roman"/>
        <family val="1"/>
      </rPr>
      <t xml:space="preserve">Caja/Archivo de gestión 11:
</t>
    </r>
    <r>
      <rPr>
        <sz val="14"/>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4"/>
        <color theme="1"/>
        <rFont val="Times New Roman"/>
        <family val="1"/>
      </rPr>
      <t>Caja/Archivo de gestión 13:</t>
    </r>
    <r>
      <rPr>
        <sz val="14"/>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t>
    </r>
  </si>
  <si>
    <r>
      <rPr>
        <b/>
        <sz val="14"/>
        <color theme="1"/>
        <rFont val="Times New Roman"/>
        <family val="1"/>
      </rPr>
      <t>Marzo 2018</t>
    </r>
    <r>
      <rPr>
        <sz val="14"/>
        <color theme="1"/>
        <rFont val="Times New Roman"/>
        <family val="1"/>
      </rPr>
      <t xml:space="preserve">
Se calcula el indicador de cumplimiento de la acción a partir del número de carpetas conforme y totales de la muestra : 8/23 = 35%.
</t>
    </r>
    <r>
      <rPr>
        <b/>
        <sz val="14"/>
        <color theme="1"/>
        <rFont val="Times New Roman"/>
        <family val="1"/>
      </rPr>
      <t>Agosto de 2018:</t>
    </r>
    <r>
      <rPr>
        <sz val="14"/>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</si>
  <si>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</si>
  <si>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</si>
  <si>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</si>
  <si>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</si>
  <si>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</si>
  <si>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</si>
  <si>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4"/>
        <color theme="1"/>
        <rFont val="Times New Roman"/>
        <family val="1"/>
      </rPr>
      <t>Marzo 2018</t>
    </r>
    <r>
      <rPr>
        <sz val="14"/>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</si>
  <si>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4"/>
        <color theme="1"/>
        <rFont val="Times New Roman"/>
        <family val="1"/>
      </rPr>
      <t>Marzo 2018</t>
    </r>
    <r>
      <rPr>
        <sz val="14"/>
        <color theme="1"/>
        <rFont val="Times New Roman"/>
        <family val="1"/>
      </rPr>
      <t xml:space="preserve">
La información aportada por el proceso no permite evidenciar avance en el cumplimiento de la acción formulada.
</t>
    </r>
    <r>
      <rPr>
        <b/>
        <sz val="14"/>
        <color theme="1"/>
        <rFont val="Times New Roman"/>
        <family val="1"/>
      </rPr>
      <t xml:space="preserve">Agosto 2018: </t>
    </r>
    <r>
      <rPr>
        <sz val="14"/>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4"/>
        <color theme="1"/>
        <rFont val="Times New Roman"/>
        <family val="1"/>
      </rPr>
      <t xml:space="preserve"> " Cumplir con el 100% del Plan Anual de Auditorías" (única definida para el proceso); </t>
    </r>
    <r>
      <rPr>
        <sz val="14"/>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</si>
  <si>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</si>
  <si>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</si>
  <si>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</si>
  <si>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</si>
  <si>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</si>
  <si>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</si>
  <si>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4"/>
        <color theme="1"/>
        <rFont val="Times New Roman"/>
        <family val="1"/>
      </rPr>
      <t>Marzo 2018</t>
    </r>
    <r>
      <rPr>
        <sz val="14"/>
        <color theme="1"/>
        <rFont val="Times New Roman"/>
        <family val="1"/>
      </rPr>
      <t xml:space="preserve">
1. Se verifican los planes de auditoría correspondientes a las auditorías programadas y realizadas a los proyectos de inversión 417, 418, 1102, 800, 7505 y 491.
   </t>
    </r>
    <r>
      <rPr>
        <u/>
        <sz val="14"/>
        <color theme="1"/>
        <rFont val="Times New Roman"/>
        <family val="1"/>
      </rPr>
      <t>417</t>
    </r>
    <r>
      <rPr>
        <sz val="14"/>
        <color theme="1"/>
        <rFont val="Times New Roman"/>
        <family val="1"/>
      </rPr>
      <t xml:space="preserve">:  radicados 3-2017-58066 del 25/07/2017 y 3-2017-71490 del 31/08/2017, en estos planes no se incluye como criterio de auditoría el seguimiento al normograma.
   </t>
    </r>
    <r>
      <rPr>
        <u/>
        <sz val="14"/>
        <color theme="1"/>
        <rFont val="Times New Roman"/>
        <family val="1"/>
      </rPr>
      <t>418</t>
    </r>
    <r>
      <rPr>
        <sz val="14"/>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4"/>
        <color theme="1"/>
        <rFont val="Times New Roman"/>
        <family val="1"/>
      </rPr>
      <t>1102</t>
    </r>
    <r>
      <rPr>
        <sz val="14"/>
        <color theme="1"/>
        <rFont val="Times New Roman"/>
        <family val="1"/>
      </rPr>
      <t xml:space="preserve">: radicado 3-2017-91379 del 27/10/2017 en este plan se incluye como actividad a realizar el seguimiento al normograma.,
   </t>
    </r>
    <r>
      <rPr>
        <u/>
        <sz val="14"/>
        <color theme="1"/>
        <rFont val="Times New Roman"/>
        <family val="1"/>
      </rPr>
      <t>800</t>
    </r>
    <r>
      <rPr>
        <sz val="14"/>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4"/>
        <color theme="1"/>
        <rFont val="Times New Roman"/>
        <family val="1"/>
      </rPr>
      <t>7505</t>
    </r>
    <r>
      <rPr>
        <sz val="14"/>
        <color theme="1"/>
        <rFont val="Times New Roman"/>
        <family val="1"/>
      </rPr>
      <t xml:space="preserve">: en este plan se incluye como actividad a realizar el seguimiento a normograma y cumplimiento legal.
   </t>
    </r>
    <r>
      <rPr>
        <u/>
        <sz val="14"/>
        <color theme="1"/>
        <rFont val="Times New Roman"/>
        <family val="1"/>
      </rPr>
      <t>491</t>
    </r>
    <r>
      <rPr>
        <sz val="14"/>
        <color theme="1"/>
        <rFont val="Times New Roman"/>
        <family val="1"/>
      </rPr>
      <t>: radicado 3-2017-71491 del 31/08/2017, en este plan se incluye como actividad a realizar el seguimiento al cumplimiento legal, lo cual puede relacionarse como seguimiento al normograma.</t>
    </r>
  </si>
  <si>
    <r>
      <rPr>
        <b/>
        <sz val="14"/>
        <color theme="1"/>
        <rFont val="Times New Roman"/>
        <family val="1"/>
      </rPr>
      <t>Marzo 2018</t>
    </r>
    <r>
      <rPr>
        <sz val="14"/>
        <color theme="1"/>
        <rFont val="Times New Roman"/>
        <family val="1"/>
      </rPr>
      <t xml:space="preserve">
Se calcula el indicador de cumplimiento de la acción a partir del número de planes conforme y totales de la muestra : 5/6 = 83%.
</t>
    </r>
    <r>
      <rPr>
        <b/>
        <sz val="14"/>
        <color theme="1"/>
        <rFont val="Times New Roman"/>
        <family val="1"/>
      </rPr>
      <t xml:space="preserve">Agosto 2018: </t>
    </r>
    <r>
      <rPr>
        <sz val="14"/>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</si>
  <si>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t>PMI 68</t>
  </si>
  <si>
    <t>Actualizar el normograma del proceso de Evaluación, Asesoría y Mejoramiento</t>
  </si>
  <si>
    <t>Normograma actualizado / Normograma anterior</t>
  </si>
  <si>
    <r>
      <rPr>
        <b/>
        <sz val="14"/>
        <rFont val="Times New Roman"/>
        <family val="1"/>
      </rPr>
      <t>Marzo 2018</t>
    </r>
    <r>
      <rPr>
        <sz val="14"/>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</si>
  <si>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</si>
  <si>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</si>
  <si>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</si>
  <si>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</si>
  <si>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</si>
  <si>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</si>
  <si>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</si>
  <si>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r>
      <rPr>
        <b/>
        <sz val="14"/>
        <rFont val="Times New Roman"/>
        <family val="1"/>
      </rPr>
      <t>Marzo 2018</t>
    </r>
    <r>
      <rPr>
        <sz val="14"/>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</si>
  <si>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</si>
  <si>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</si>
  <si>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</si>
  <si>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4"/>
        <color theme="1"/>
        <rFont val="Times New Roman"/>
        <family val="1"/>
      </rPr>
      <t xml:space="preserve">
</t>
    </r>
  </si>
  <si>
    <t>Programa Anual de Auditorias ajustado.</t>
  </si>
  <si>
    <r>
      <rPr>
        <b/>
        <sz val="14"/>
        <rFont val="Times New Roman"/>
        <family val="1"/>
      </rPr>
      <t>Marzo 2018</t>
    </r>
    <r>
      <rPr>
        <sz val="14"/>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</si>
  <si>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</si>
  <si>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</si>
  <si>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</si>
  <si>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4"/>
        <rFont val="Times New Roman"/>
        <family val="1"/>
      </rPr>
      <t>Marzo 2018</t>
    </r>
    <r>
      <rPr>
        <sz val="14"/>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</si>
  <si>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</si>
  <si>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</si>
  <si>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</si>
  <si>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</si>
  <si>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</si>
  <si>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</si>
  <si>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4"/>
        <color theme="1"/>
        <rFont val="Times New Roman"/>
        <family val="1"/>
      </rPr>
      <t>Marzo 2018</t>
    </r>
    <r>
      <rPr>
        <sz val="14"/>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</si>
  <si>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</si>
  <si>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</si>
  <si>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</si>
  <si>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</si>
  <si>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4"/>
        <color theme="1"/>
        <rFont val="Times New Roman"/>
        <family val="1"/>
      </rPr>
      <t>Marzo 2018</t>
    </r>
    <r>
      <rPr>
        <sz val="14"/>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</si>
  <si>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4"/>
        <color theme="1"/>
        <rFont val="Times New Roman"/>
        <family val="1"/>
      </rPr>
      <t>Marzo 2018</t>
    </r>
    <r>
      <rPr>
        <sz val="14"/>
        <color theme="1"/>
        <rFont val="Times New Roman"/>
        <family val="1"/>
      </rPr>
      <t xml:space="preserve">
La información aportada por el proceso permite evidenciar avance en el cumplimiento de la acción formulada.
</t>
    </r>
    <r>
      <rPr>
        <b/>
        <sz val="14"/>
        <color theme="1"/>
        <rFont val="Times New Roman"/>
        <family val="1"/>
      </rPr>
      <t xml:space="preserve">Agosto 2018: </t>
    </r>
    <r>
      <rPr>
        <sz val="14"/>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</si>
  <si>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</si>
  <si>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</si>
  <si>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</si>
  <si>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r>
      <rPr>
        <b/>
        <sz val="14"/>
        <color theme="1"/>
        <rFont val="Times New Roman"/>
        <family val="1"/>
      </rPr>
      <t>Marzo 2018</t>
    </r>
    <r>
      <rPr>
        <sz val="14"/>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</si>
  <si>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4"/>
        <color theme="1"/>
        <rFont val="Times New Roman"/>
        <family val="1"/>
      </rPr>
      <t>Marzo 2018</t>
    </r>
    <r>
      <rPr>
        <sz val="14"/>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</si>
  <si>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</si>
  <si>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</si>
  <si>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</si>
  <si>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</si>
  <si>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</si>
  <si>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</si>
  <si>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4"/>
        <color theme="1"/>
        <rFont val="Times New Roman"/>
        <family val="1"/>
      </rPr>
      <t>Marzo 2018</t>
    </r>
    <r>
      <rPr>
        <sz val="14"/>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</si>
  <si>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</si>
  <si>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</si>
  <si>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</si>
  <si>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r>
      <rPr>
        <b/>
        <sz val="14"/>
        <color theme="1"/>
        <rFont val="Times New Roman"/>
        <family val="1"/>
      </rPr>
      <t>Marzo 2018</t>
    </r>
    <r>
      <rPr>
        <sz val="14"/>
        <color theme="1"/>
        <rFont val="Times New Roman"/>
        <family val="1"/>
      </rPr>
      <t xml:space="preserve">
1. PE01-PR03 Producto no conforme, versión 5 de 16/08/2017.
2. PE01-F0543 Identificación y tratamiento del servicio/pproducto no conforme, versión 1 de 16/08/2017.
3. Correo de socializacón institucional sobre actualización del procedimiento  PE01-PR03.</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</si>
  <si>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</si>
  <si>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</si>
  <si>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</si>
  <si>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</si>
  <si>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</si>
  <si>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</si>
  <si>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</si>
  <si>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</si>
  <si>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</si>
  <si>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</si>
  <si>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</si>
  <si>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</si>
  <si>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</si>
  <si>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</si>
  <si>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</si>
  <si>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r>
      <rPr>
        <b/>
        <sz val="14"/>
        <color theme="1"/>
        <rFont val="Times New Roman"/>
        <family val="1"/>
      </rPr>
      <t>Marzo 2018</t>
    </r>
    <r>
      <rPr>
        <sz val="14"/>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</si>
  <si>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</si>
  <si>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</si>
  <si>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</si>
  <si>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</si>
  <si>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</si>
  <si>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</si>
  <si>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4"/>
        <color theme="1"/>
        <rFont val="Times New Roman"/>
        <family val="1"/>
      </rPr>
      <t>Marzo 2018</t>
    </r>
    <r>
      <rPr>
        <sz val="14"/>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</si>
  <si>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</si>
  <si>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</si>
  <si>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</si>
  <si>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</si>
  <si>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</si>
  <si>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</si>
  <si>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</si>
  <si>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r>
      <rPr>
        <b/>
        <sz val="14"/>
        <color theme="1"/>
        <rFont val="Times New Roman"/>
        <family val="1"/>
      </rPr>
      <t>Marzo 2018</t>
    </r>
    <r>
      <rPr>
        <sz val="14"/>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</si>
  <si>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</si>
  <si>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</si>
  <si>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</si>
  <si>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</si>
  <si>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</si>
  <si>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</si>
  <si>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Realizar el 100% de la acciones de mejora propuestas. </t>
  </si>
  <si>
    <t xml:space="preserve">Porcentaje de avance en la realización del plan de acción: acciones realizadas/acciones propuestas. </t>
  </si>
  <si>
    <t>05/05/2017
02/08/2017
1/09/2017</t>
  </si>
  <si>
    <t>01/08/2017
15/11/2017
31/12/2017</t>
  </si>
  <si>
    <r>
      <rPr>
        <b/>
        <sz val="14"/>
        <rFont val="Times New Roman"/>
        <family val="1"/>
      </rPr>
      <t>Noviembre 2017:</t>
    </r>
    <r>
      <rPr>
        <sz val="14"/>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4"/>
        <rFont val="Times New Roman"/>
        <family val="1"/>
      </rPr>
      <t xml:space="preserve"> Cumplida.</t>
    </r>
    <r>
      <rPr>
        <sz val="14"/>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4"/>
        <rFont val="Times New Roman"/>
        <family val="1"/>
      </rPr>
      <t>Febrero 2018.</t>
    </r>
    <r>
      <rPr>
        <sz val="14"/>
        <rFont val="Times New Roman"/>
        <family val="1"/>
      </rPr>
      <t xml:space="preserve">
1. Cumplida
2. No se tiene avance de la acción con respecto al ultimo seguimiento
3. Se sumistra un memorando radicado en la Subsecretaria Corporativa reiterando los documentos SGSI.
</t>
    </r>
    <r>
      <rPr>
        <b/>
        <sz val="14"/>
        <rFont val="Times New Roman"/>
        <family val="1"/>
      </rPr>
      <t>Agosto 2018:</t>
    </r>
    <r>
      <rPr>
        <sz val="14"/>
        <rFont val="Times New Roman"/>
        <family val="1"/>
      </rPr>
      <t xml:space="preserve">
Dando cumplimiento a la recomendación realizada por la Oficina Asesora de Control Interno se solicito ampliación de tiempo para la ejecución de este PMI, dadas distintas circustancias,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asi mismo inicio una prueba piloto con los PMI a cargo de la Subsecretaría de Gestión Corporativa y CID y la Subdirección Administrativa, se realizó capacitación al Enlace Marcela Marin Olmos y se encuentra en cargue de los avances de los PMI mencionados.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</si>
  <si>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4"/>
        <rFont val="Times New Roman"/>
        <family val="1"/>
      </rPr>
      <t>Alerta:</t>
    </r>
    <r>
      <rPr>
        <sz val="14"/>
        <rFont val="Times New Roman"/>
        <family val="1"/>
      </rPr>
      <t xml:space="preserve"> Los tiempos de ejecución se vencieron y la totalidad de las acción no fueron cumplidas.
</t>
    </r>
    <r>
      <rPr>
        <b/>
        <sz val="14"/>
        <rFont val="Times New Roman"/>
        <family val="1"/>
      </rPr>
      <t xml:space="preserve">Recomendación: </t>
    </r>
    <r>
      <rPr>
        <sz val="14"/>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4"/>
        <rFont val="Times New Roman"/>
        <family val="1"/>
      </rPr>
      <t>Febrero 2018</t>
    </r>
    <r>
      <rPr>
        <sz val="14"/>
        <rFont val="Times New Roman"/>
        <family val="1"/>
      </rPr>
      <t xml:space="preserve">: El seguimiento para este acción es:
Acción 1: Cumplida. Acción:2  No se tiene avance de la acción con respecto al ultimo seguimiento. Acción 3: La subdireccion PyP radicó un memorando a la Subsecretaria de Gestión Corporativa y CID reiterando los documentos SGSI entre los cuales se encuentra el establecimiento de una política de backups.
Acción vencida. </t>
    </r>
    <r>
      <rPr>
        <b/>
        <sz val="14"/>
        <rFont val="Times New Roman"/>
        <family val="1"/>
      </rPr>
      <t xml:space="preserve">Recomendación. </t>
    </r>
    <r>
      <rPr>
        <sz val="14"/>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4"/>
        <rFont val="Times New Roman"/>
        <family val="1"/>
      </rPr>
      <t>Alerta :</t>
    </r>
    <r>
      <rPr>
        <sz val="14"/>
        <rFont val="Times New Roman"/>
        <family val="1"/>
      </rPr>
      <t xml:space="preserve"> Al materializarse el riego de incumplimiento de la acción en los tiempos establecidos, se puede evidenciar la inefectividad del Plan de Mejoramiento de la Entidad.
</t>
    </r>
    <r>
      <rPr>
        <b/>
        <sz val="14"/>
        <rFont val="Times New Roman"/>
        <family val="1"/>
      </rPr>
      <t xml:space="preserve">Agosto 2018: </t>
    </r>
    <r>
      <rPr>
        <sz val="14"/>
        <rFont val="Times New Roman"/>
        <family val="1"/>
      </rPr>
      <t xml:space="preserve">Accion 3: Se evidenció que se elaboró una política de respaldo de la información (backup), la cual fue incluida en el  manual de políticas del subistema de gestión de seguridad de la información - versión 3  del 12/07/2018. 
accion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4"/>
        <rFont val="Times New Roman"/>
        <family val="1"/>
      </rPr>
      <t>Alerta</t>
    </r>
    <r>
      <rPr>
        <sz val="14"/>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4"/>
        <rFont val="Times New Roman"/>
        <family val="1"/>
      </rPr>
      <t>Recomendación:</t>
    </r>
    <r>
      <rPr>
        <sz val="14"/>
        <rFont val="Times New Roman"/>
        <family val="1"/>
      </rPr>
      <t xml:space="preserve">  Dar continuidad a la  implementación del modulo PMI en el SIPI  ,  toda vez que la acción se encuentra atrasada</t>
    </r>
  </si>
  <si>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</si>
  <si>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</si>
  <si>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</si>
  <si>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</si>
  <si>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</si>
  <si>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</si>
  <si>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</si>
  <si>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</si>
  <si>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</si>
  <si>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t xml:space="preserve">Claudia Diaz </t>
  </si>
  <si>
    <r>
      <rPr>
        <b/>
        <sz val="14"/>
        <rFont val="Times New Roman"/>
        <family val="1"/>
      </rPr>
      <t>Noviembre 2017:</t>
    </r>
    <r>
      <rPr>
        <sz val="14"/>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4"/>
        <rFont val="Times New Roman"/>
        <family val="1"/>
      </rPr>
      <t>Febrero 2018: 1.Diseñar un sistema de información que permita la confidencialidad, disponibilidad e integridad de la información  de los planes de mejora generados en la Entidad:</t>
    </r>
    <r>
      <rPr>
        <sz val="14"/>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4"/>
        <rFont val="Times New Roman"/>
        <family val="1"/>
      </rPr>
      <t>2.Implementar un sistema de información que permita la confidencialidad, disponibilidad e integridad de la información  de los planes de mejora generados en la Entidad:</t>
    </r>
    <r>
      <rPr>
        <sz val="14"/>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intrumento.
</t>
    </r>
    <r>
      <rPr>
        <b/>
        <sz val="14"/>
        <rFont val="Times New Roman"/>
        <family val="1"/>
      </rPr>
      <t>Agosto 2018:</t>
    </r>
    <r>
      <rPr>
        <sz val="14"/>
        <rFont val="Times New Roman"/>
        <family val="1"/>
      </rPr>
      <t xml:space="preserve"> Dando cumplimiento a la recomendación realizada por la Oficina Asesora de Control Interno se solicito ampliación de tiempo para la ejecución de este PMI, dadas distintas circustancias,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asi mismo inicio una prueba piloto con los PMI a cargo de la Subsecretaría de Gestión Corporativa y CID y la Subdirección Administrativa, se realizó capacitación al Enlace Marcela Marin Olmos y se encuentra en cargue de los avances de los PMI mencionados.</t>
    </r>
  </si>
  <si>
    <r>
      <rPr>
        <b/>
        <sz val="14"/>
        <rFont val="Times New Roman"/>
        <family val="1"/>
      </rPr>
      <t>Noviembre 2017</t>
    </r>
    <r>
      <rPr>
        <sz val="14"/>
        <rFont val="Times New Roman"/>
        <family val="1"/>
      </rPr>
      <t xml:space="preserve">
</t>
    </r>
    <r>
      <rPr>
        <b/>
        <sz val="14"/>
        <rFont val="Times New Roman"/>
        <family val="1"/>
      </rPr>
      <t>Alerta:</t>
    </r>
    <r>
      <rPr>
        <sz val="14"/>
        <rFont val="Times New Roman"/>
        <family val="1"/>
      </rPr>
      <t xml:space="preserve"> Los tiempos de ejecución para la implementación se vencieron.
</t>
    </r>
    <r>
      <rPr>
        <b/>
        <sz val="14"/>
        <rFont val="Times New Roman"/>
        <family val="1"/>
      </rPr>
      <t>Recomendación:</t>
    </r>
    <r>
      <rPr>
        <sz val="14"/>
        <rFont val="Times New Roman"/>
        <family val="1"/>
      </rPr>
      <t xml:space="preserve">
Por tratarse de una acción de autocontrol y/o autoevaluación se sugiere cursar solicitud a la Oficina Asesora de Control Interno para ampliar la fecha de cumplimiento.
</t>
    </r>
    <r>
      <rPr>
        <b/>
        <sz val="14"/>
        <rFont val="Times New Roman"/>
        <family val="1"/>
      </rPr>
      <t>Febrero 2018:</t>
    </r>
    <r>
      <rPr>
        <sz val="14"/>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4"/>
        <rFont val="Times New Roman"/>
        <family val="1"/>
      </rPr>
      <t>N</t>
    </r>
    <r>
      <rPr>
        <sz val="14"/>
        <rFont val="Times New Roman"/>
        <family val="1"/>
      </rPr>
      <t xml:space="preserve">o obstante no se evidencia cumplimiento de la actividad número 2 , por lo que no puede cerrarse esta actividad.
</t>
    </r>
    <r>
      <rPr>
        <b/>
        <sz val="14"/>
        <rFont val="Times New Roman"/>
        <family val="1"/>
      </rPr>
      <t>Recomendación:</t>
    </r>
    <r>
      <rPr>
        <sz val="14"/>
        <rFont val="Times New Roman"/>
        <family val="1"/>
      </rPr>
      <t xml:space="preserve"> Establecer un plan de choque para dar cumplimiento a la actividad No. 2 entre las áreas involucradas a fin de cerrarla.
</t>
    </r>
    <r>
      <rPr>
        <b/>
        <sz val="14"/>
        <rFont val="Times New Roman"/>
        <family val="1"/>
      </rPr>
      <t>Alerta :</t>
    </r>
    <r>
      <rPr>
        <sz val="14"/>
        <rFont val="Times New Roman"/>
        <family val="1"/>
      </rPr>
      <t xml:space="preserve"> Al materializarse el riesgo de incumplimiento de la acción en los tiempos establecidos, se puede evidenciar la inefectividad del Plan de Mejoramiento de la Entidad.
</t>
    </r>
    <r>
      <rPr>
        <b/>
        <sz val="14"/>
        <rFont val="Times New Roman"/>
        <family val="1"/>
      </rPr>
      <t xml:space="preserve">Agosto 2018: </t>
    </r>
    <r>
      <rPr>
        <sz val="14"/>
        <rFont val="Times New Roman"/>
        <family val="1"/>
      </rPr>
      <t xml:space="preserve"> Listado de Asistencia reunión con OCI, frente a módulo SIPI y :Acta de compromiso y adelantos prueba pilóto inclusión de PMI, no obsntante no se cuenta con un avance de la accion " .Implementar un sistema de información que permita la confidencialidad, disponibilidad e integridad de la información  de los planes de mejora generados en la Entidad."
</t>
    </r>
  </si>
  <si>
    <t>PMI 83</t>
  </si>
  <si>
    <r>
      <rPr>
        <b/>
        <sz val="14"/>
        <rFont val="Times New Roman"/>
        <family val="1"/>
      </rPr>
      <t xml:space="preserve">No conformidad: </t>
    </r>
    <r>
      <rPr>
        <sz val="14"/>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</si>
  <si>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</si>
  <si>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</si>
  <si>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</si>
  <si>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 Adoptar una herramienta que permita generar alertas, respecto al vencimiento de cada una de las etapas de investigación dentro de las actuaciones procesales administrativas adelantadas en la Subdirección de Investigaciones y Control de Vivienda.
-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 Establecer en la Subdirección de Investigaciones y Control de Vivienda, los controles de calidad que permitan evitar la indebida notificación de actos administrativos. 
- Realizar seguimiento trimestral al Procedimiento Notificación de Actos Administrativos por parte de la Subdirección de Investigaciones y Control de Vivienda. 
- Depurar la base de datos de matrícula de arrendadores y registro de enajenadores en el último trimestre del año. 
- Cambio de operador para el trámite de notificaciones.
- Ampliación de la plataforma SIDIVIC, para efectos de incorporación de las alertas en los tramites de las actuaciones administrativas a cargo de la Subdirección de Investigación y Control de Vivienda.
</t>
  </si>
  <si>
    <t>Dra. Leslie Diahann Martinez Luque. Subsecretaria de Inspección, Vigilancia y Control de Vivienda  ( E )</t>
  </si>
  <si>
    <t>Dr. Jorge AnibalÁlvarez Chàvez - Subdirector de Investigaciones y Control de Vivienda</t>
  </si>
  <si>
    <t xml:space="preserve">1) establecer controles de seguimiento a las investigaciones administrativas adelantadas.                  
2) Realizar cambio de operador logístico para el trámite de notificaciones.
3) Ampliación de la capacidad de almacenamiento de información de la plataforma SIDIVIC
</t>
  </si>
  <si>
    <t>(Número de investigaciones activas / Número de Investigaciones activas a menos de 30 días de que opere la caducidad de la facultad sancionatoria) * 100</t>
  </si>
  <si>
    <t xml:space="preserve">No Requiere </t>
  </si>
  <si>
    <t>No Requiere</t>
  </si>
  <si>
    <t xml:space="preserve">Se realizaron los seguimientos y las solicitudes tendientes a dar cumplimiento a las acciones propuestas.  </t>
  </si>
  <si>
    <r>
      <rPr>
        <b/>
        <sz val="14"/>
        <color theme="1"/>
        <rFont val="Times New Roman"/>
        <family val="1"/>
      </rPr>
      <t>Agosto 2018:</t>
    </r>
    <r>
      <rPr>
        <sz val="14"/>
        <color theme="1"/>
        <rFont val="Times New Roman"/>
        <family val="1"/>
      </rPr>
      <t xml:space="preserve"> El àrea remite diversos soportes, realizando la relaciòn acciòn propuesta frente a los soportes se observa lo siguiente: </t>
    </r>
    <r>
      <rPr>
        <b/>
        <sz val="14"/>
        <color theme="1"/>
        <rFont val="Times New Roman"/>
        <family val="1"/>
      </rPr>
      <t>1)</t>
    </r>
    <r>
      <rPr>
        <sz val="14"/>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àrea remite una base de datos de control y seguimiento a las actuaciones de la Subdirección de Investigaciones y Control de Vivienda, en la cual se observa el seguimiento a las solicitudes por deficiencias constructivas, enajenaciòn ilegal, entre otros. </t>
    </r>
    <r>
      <rPr>
        <b/>
        <sz val="14"/>
        <color theme="1"/>
        <rFont val="Times New Roman"/>
        <family val="1"/>
      </rPr>
      <t>2)</t>
    </r>
    <r>
      <rPr>
        <sz val="14"/>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pròximos a operar la caducidad, actas de 03 de mayo y 05 de junio de 2018.</t>
    </r>
    <r>
      <rPr>
        <b/>
        <sz val="14"/>
        <color theme="1"/>
        <rFont val="Times New Roman"/>
        <family val="1"/>
      </rPr>
      <t xml:space="preserve"> 3)</t>
    </r>
    <r>
      <rPr>
        <sz val="14"/>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4"/>
        <color theme="1"/>
        <rFont val="Times New Roman"/>
        <family val="1"/>
      </rPr>
      <t>4)</t>
    </r>
    <r>
      <rPr>
        <sz val="14"/>
        <color theme="1"/>
        <rFont val="Times New Roman"/>
        <family val="1"/>
      </rPr>
      <t xml:space="preserve"> Realizar seguimiento trimestral al Procedimiento Notificación de Actos Administrativos por parte de la Subdirección de Investigaciones y Control de Vivienda: Se observò acta del 08 de agosto de 2018, donde se puso en conocimiento a los lìderes la modificación realizada al procedimiento de notificación de actos administrativos. </t>
    </r>
    <r>
      <rPr>
        <b/>
        <sz val="14"/>
        <color theme="1"/>
        <rFont val="Times New Roman"/>
        <family val="1"/>
      </rPr>
      <t>5)</t>
    </r>
    <r>
      <rPr>
        <sz val="14"/>
        <color theme="1"/>
        <rFont val="Times New Roman"/>
        <family val="1"/>
      </rPr>
      <t xml:space="preserve"> Depurar la base de datos de matrícula de arrendadores y registro de enajenadores en el último trimestre del año: Sobre esta tarea no se observa soporte, toda vez que el plan fue formulado en agosto y aùn no ha pasado el ùltimo trimestre del año. </t>
    </r>
    <r>
      <rPr>
        <b/>
        <sz val="14"/>
        <color theme="1"/>
        <rFont val="Times New Roman"/>
        <family val="1"/>
      </rPr>
      <t>6)</t>
    </r>
    <r>
      <rPr>
        <sz val="14"/>
        <color theme="1"/>
        <rFont val="Times New Roman"/>
        <family val="1"/>
      </rPr>
      <t xml:space="preserve"> Cambio de operador para el trámite de notificaciones, el àrea informa que desde el 2018 las notificaciones se realizan mediante el operador 472. </t>
    </r>
    <r>
      <rPr>
        <b/>
        <sz val="14"/>
        <color theme="1"/>
        <rFont val="Times New Roman"/>
        <family val="1"/>
      </rPr>
      <t>7)</t>
    </r>
    <r>
      <rPr>
        <sz val="14"/>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travès del aplicativo no es posible realizar la parametrizaciòn de alertas, pero puede generar reportes periòdicos a solicitud de los lìderes de las àreas. El àrea remite cotizaciones con el fin de generar adquisición a las mejoras que requiere el SIDIVIC.
</t>
    </r>
    <r>
      <rPr>
        <b/>
        <sz val="14"/>
        <color theme="1"/>
        <rFont val="Times New Roman"/>
        <family val="1"/>
      </rPr>
      <t>Recomendación:</t>
    </r>
    <r>
      <rPr>
        <sz val="14"/>
        <color theme="1"/>
        <rFont val="Times New Roman"/>
        <family val="1"/>
      </rPr>
      <t xml:space="preserve">  En general el àrea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t>
    </r>
  </si>
  <si>
    <t>PMI 84</t>
  </si>
  <si>
    <r>
      <rPr>
        <b/>
        <sz val="14"/>
        <rFont val="Times New Roman"/>
        <family val="1"/>
      </rPr>
      <t xml:space="preserve">No conformidad: </t>
    </r>
    <r>
      <rPr>
        <sz val="14"/>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</si>
  <si>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</si>
  <si>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</si>
  <si>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 xml:space="preserve">    
En concordancia con lo indicado por la Subdirección Administrativa, en relación con las actividades que se estan realizado y en aras de generar un trabajo conjunto, la Subsecretaría de Inspección, Vigilancia y Control de Vivienda, generó la planilla de entrega de correspondencia en la que se indica en documento remitido, el número de radicado, área a donde debe entregarse y la persona quien recibe.
</t>
  </si>
  <si>
    <t>Dra. Leslie Diahan Martinez Luque - Subsecretaria de Inspección, Vigilancia y Control de Vivienda  ( E )</t>
  </si>
  <si>
    <t>Dr. Jorge AnibalÁlvarez Chàvez - Subdirector de Investigaciones y Control de Vivienda / Tulia Andrea  Santos  - Subdirectora de Prevención y Seguimiento</t>
  </si>
  <si>
    <t xml:space="preserve">Expedir  de manera permanente la planilla unificada de remisión de correspondemcia. </t>
  </si>
  <si>
    <t xml:space="preserve">Numero de Planillas emitidas de entrega y recibcion de correspondencia.  </t>
  </si>
  <si>
    <t xml:space="preserve">Se crea el formato de entrega de correspondencia a la empresa 472 y a su vez 472 implementó planilla de recibo de correspondencia.  </t>
  </si>
  <si>
    <r>
      <rPr>
        <b/>
        <sz val="14"/>
        <color theme="1"/>
        <rFont val="Times New Roman"/>
        <family val="1"/>
      </rPr>
      <t>Agosto 2018:</t>
    </r>
    <r>
      <rPr>
        <sz val="14"/>
        <color theme="1"/>
        <rFont val="Times New Roman"/>
        <family val="1"/>
      </rPr>
      <t xml:space="preserve"> El àrea manifiesta que </t>
    </r>
    <r>
      <rPr>
        <i/>
        <sz val="14"/>
        <color theme="1"/>
        <rFont val="Times New Roman"/>
        <family val="1"/>
      </rPr>
      <t xml:space="preserve">se crea el formato de entrega de correspondencia a la empresa 472 y a su vez 472 implementó planilla de recibo de correspondencia, </t>
    </r>
    <r>
      <rPr>
        <sz val="14"/>
        <color theme="1"/>
        <rFont val="Times New Roman"/>
        <family val="1"/>
      </rPr>
      <t xml:space="preserve">sin embargo, se observa que el formato al que hacen menciòn no es el creado por el àrea, sino la  implementación del formato institucional que forma parte del SIG con còdigo PS03-GO71-V6 dentro del proceso de gestión documental. Remiten 57 folios denominadas planillas de comunicaciones oficiales entregadas a la mano, se observa que el folio que contiene el radicado 3-2018-04189 se encuentra duplicado. 
</t>
    </r>
    <r>
      <rPr>
        <b/>
        <sz val="14"/>
        <color theme="1"/>
        <rFont val="Times New Roman"/>
        <family val="1"/>
      </rPr>
      <t>Recomendaciones:</t>
    </r>
    <r>
      <rPr>
        <sz val="14"/>
        <color theme="1"/>
        <rFont val="Times New Roman"/>
        <family val="1"/>
      </rPr>
      <t xml:space="preserve"> Generar un plan de acciòn con el fin de cumplir oportunamente con la acciòn propuesta, y en caso de ser necesario implementar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</si>
  <si>
    <t>PMI 85</t>
  </si>
  <si>
    <r>
      <rPr>
        <b/>
        <sz val="14"/>
        <rFont val="Times New Roman"/>
        <family val="1"/>
      </rPr>
      <t>Observacion Denominada</t>
    </r>
    <r>
      <rPr>
        <sz val="14"/>
        <rFont val="Times New Roman"/>
        <family val="1"/>
      </rPr>
      <t xml:space="preserve"> "Debilidad en la custodia y control del efectivo de la caja menor de la SIVCV "</t>
    </r>
  </si>
  <si>
    <t>25 y 26 de septiembre de 2017</t>
  </si>
  <si>
    <t xml:space="preserve">1 ) La Subsecretaría de Inspección, Vigilancia y Control de Vivienda, no cuenta con una planilla de recibo de entrega de caja menor.   2) Fata de registro documentado de la entrega del dinero en efectivo por parte de la encargada de la Subdireccion a la encargada en la subsecretaria.  3)  Ausencia de cajilla de seguridad en la Subsecretaria para la debida custodia del efectivo. </t>
  </si>
  <si>
    <t xml:space="preserve">riesgo de perdida del efectivo </t>
  </si>
  <si>
    <t xml:space="preserve">1) Creacion de las planillas de recibo de la caja menor al moneto que sea entregada por la Subdirección Financiera.  
2)  Compra de una cajilla de seguridad para la custodia del dinero entregado </t>
  </si>
  <si>
    <t xml:space="preserve">Correctiva </t>
  </si>
  <si>
    <t xml:space="preserve">Dra. Leslie Diahann Martinez Luque - Subsecretaria de Inspección, Vigilancia y Control de Vivienda  ( E ) </t>
  </si>
  <si>
    <t xml:space="preserve">Maria Mercedes Pedrosa  - Profesional Especializado </t>
  </si>
  <si>
    <t>1) Crear formato de planillas y 2)  adquirir cajilla de seguridad</t>
  </si>
  <si>
    <t xml:space="preserve">(Número planillas de recibo de dinero de caja menor /  número de solicitudes de dinero de caja menor) * 100 </t>
  </si>
  <si>
    <t xml:space="preserve">Se da uso al formato de caja menor en el que se hace entrega del dinero a cargo de la Subsecretaría de Inspección, Vigilancia y Control de Vivienda. /  La cajilla ya se encuentra en el lugar indicado para la custodia del dinero entregado.   </t>
  </si>
  <si>
    <r>
      <rPr>
        <b/>
        <sz val="14"/>
        <color theme="1"/>
        <rFont val="Times New Roman"/>
        <family val="1"/>
      </rPr>
      <t>Agosto 2018:</t>
    </r>
    <r>
      <rPr>
        <sz val="14"/>
        <color theme="1"/>
        <rFont val="Times New Roman"/>
        <family val="1"/>
      </rPr>
      <t xml:space="preserve"> El àrea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Subdirecciòn Financiera, se observò el uso del recibo provisional para el reembolso de caja subsanando la situaciòn evidenciada en el anterior arqueo de caja menor, en el cual la Subsecretaria de Inspección, Vigilancia y Control de Vivienda no contaba con cajilla de seguridad. En el arqueo del pasado 12 de septiembre de 2018 se observò custodia del efectivo y sus equivalentes en la cajilla de seguridad y caja fuerte (todo bajo llave) tanto en la Subdirecciòn financiera como en la Subsecretaria. </t>
    </r>
  </si>
  <si>
    <t>PMI 86</t>
  </si>
  <si>
    <r>
      <t xml:space="preserve">Observación Denominada </t>
    </r>
    <r>
      <rPr>
        <sz val="14"/>
        <rFont val="Times New Roman"/>
        <family val="1"/>
      </rPr>
      <t>"Inefectividad del recaudo de las resoluciones de multas ejecutoriadas"</t>
    </r>
  </si>
  <si>
    <t>No se evidencia la implementacion de un indicador o parametro que mida la eficacia del cobro persuasuvo.</t>
  </si>
  <si>
    <t>riesgo para medir y mejorar la gestion de recaudo persuasivo</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</si>
  <si>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</si>
  <si>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</si>
  <si>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</si>
  <si>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</si>
  <si>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Crear el indicador de acuerdo con las actividades realizadas en la etapa de cobro persuasivo.</t>
  </si>
  <si>
    <t>Número de actuaciones realizadas para el cobro de las sanciones en etapa de cobro persuasivo / Número de resoluciones en proceso de cobro persuasivo. *100</t>
  </si>
  <si>
    <r>
      <t xml:space="preserve">Se crea el indicador de las actuaciones que se realizan en etapa de cobro persuasivo. </t>
    </r>
    <r>
      <rPr>
        <i/>
        <sz val="14"/>
        <rFont val="Times New Roman"/>
        <family val="1"/>
      </rPr>
      <t>"Número de actuaciones realizadas para el cobro de las sanciones en etapa de cobro persuasivo / Número de resoluciones en proceso de cobro persuasivo. *100"</t>
    </r>
  </si>
  <si>
    <r>
      <rPr>
        <b/>
        <sz val="14"/>
        <color theme="1"/>
        <rFont val="Times New Roman"/>
        <family val="1"/>
      </rPr>
      <t>Agosto 2018:</t>
    </r>
    <r>
      <rPr>
        <sz val="14"/>
        <color theme="1"/>
        <rFont val="Times New Roman"/>
        <family val="1"/>
      </rPr>
      <t xml:space="preserve"> El àrea informa que ha creado el indicador, sin embargo la acciòn propuesta es</t>
    </r>
    <r>
      <rPr>
        <i/>
        <sz val="14"/>
        <color theme="1"/>
        <rFont val="Times New Roman"/>
        <family val="1"/>
      </rPr>
      <t xml:space="preserve"> Implementar un indicador que permita medir la gestión realizada en el recaudo de las sanciones en la etapa de cobro persuasivo. </t>
    </r>
    <r>
      <rPr>
        <sz val="14"/>
        <color theme="1"/>
        <rFont val="Times New Roman"/>
        <family val="1"/>
      </rPr>
      <t xml:space="preserve">De esta implementación los soportes son el seguimiento de las actuaciones del grupo de cobro persuasivo, para lo cual se observa actas de seguimientos realizados en el mes de junio, julio y agosto de 2018.
</t>
    </r>
    <r>
      <rPr>
        <b/>
        <sz val="14"/>
        <color theme="1"/>
        <rFont val="Times New Roman"/>
        <family val="1"/>
      </rPr>
      <t>Recomendación:</t>
    </r>
    <r>
      <rPr>
        <sz val="14"/>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t>
    </r>
  </si>
  <si>
    <t>PMI 87</t>
  </si>
  <si>
    <t xml:space="preserve">Ausencia de controles </t>
  </si>
  <si>
    <t>Subsecretaría Juridica</t>
  </si>
  <si>
    <t>Gestión Juridica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</si>
  <si>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</si>
  <si>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</si>
  <si>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</si>
  <si>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N. de radicados de forest cerrados/ Totalidad de radicados de Forest en trámite</t>
  </si>
  <si>
    <t>Respuestas y tramite que se da a los diferentes requerimientos</t>
  </si>
  <si>
    <r>
      <rPr>
        <b/>
        <sz val="14"/>
        <rFont val="Times New Roman"/>
        <family val="1"/>
      </rPr>
      <t>Agosto:</t>
    </r>
    <r>
      <rPr>
        <sz val="14"/>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t>
    </r>
    <r>
      <rPr>
        <b/>
        <sz val="14"/>
        <rFont val="Times New Roman"/>
        <family val="1"/>
      </rPr>
      <t>Soporte:</t>
    </r>
    <r>
      <rPr>
        <sz val="14"/>
        <rFont val="Times New Roman"/>
        <family val="1"/>
      </rPr>
      <t xml:space="preserve"> Informes PQRS mayo, junio, julio y agosto de 2018</t>
    </r>
  </si>
  <si>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</si>
  <si>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</si>
  <si>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</si>
  <si>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</si>
  <si>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</si>
  <si>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</si>
  <si>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t>Respuestas y tramite que se da a los diferentes estrados judiciales</t>
  </si>
  <si>
    <r>
      <rPr>
        <b/>
        <sz val="14"/>
        <rFont val="Times New Roman"/>
        <family val="1"/>
      </rPr>
      <t>Agosto:</t>
    </r>
    <r>
      <rPr>
        <sz val="14"/>
        <rFont val="Times New Roman"/>
        <family val="1"/>
      </rPr>
      <t xml:space="preserve">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t>
    </r>
    <r>
      <rPr>
        <b/>
        <sz val="14"/>
        <rFont val="Times New Roman"/>
        <family val="1"/>
      </rPr>
      <t>Soporte</t>
    </r>
    <r>
      <rPr>
        <sz val="14"/>
        <rFont val="Times New Roman"/>
        <family val="1"/>
      </rPr>
      <t>:  https://sdht-my.sharepoint.com/:x:/r/personal/juan_parra_habitatbogota_gov_co/_layouts/15/Doc.aspx?sourcedoc=%7Bf571adda-fadd-45b7-96af-a23b4d875464%7D&amp;action=default</t>
    </r>
  </si>
  <si>
    <t>PMI 89</t>
  </si>
  <si>
    <r>
      <rPr>
        <b/>
        <i/>
        <sz val="14"/>
        <rFont val="Times New Roman"/>
        <family val="1"/>
      </rPr>
      <t xml:space="preserve">NC 2. Por materialización del riesgo en incumplimiento del artículo 14 de la Ley 1755 de 2015. </t>
    </r>
    <r>
      <rPr>
        <sz val="14"/>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</si>
  <si>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t>Gestion servicio ciudadano</t>
  </si>
  <si>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</si>
  <si>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</si>
  <si>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</si>
  <si>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</si>
  <si>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t>Pendiente por generar el levantamiento de información y diseño según la nueva versión de la platafoma Bogotá te escucha - Sistema Distrital de Quejas y Soluciones</t>
  </si>
  <si>
    <r>
      <rPr>
        <b/>
        <sz val="14"/>
        <color theme="1"/>
        <rFont val="Times New Roman"/>
        <family val="1"/>
      </rPr>
      <t>Agosto 2018:</t>
    </r>
    <r>
      <rPr>
        <sz val="14"/>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4"/>
        <color theme="1"/>
        <rFont val="Times New Roman"/>
        <family val="1"/>
      </rPr>
      <t xml:space="preserve">Recomendación: </t>
    </r>
    <r>
      <rPr>
        <sz val="14"/>
        <color theme="1"/>
        <rFont val="Times New Roman"/>
        <family val="1"/>
      </rPr>
      <t xml:space="preserve">  Dar continuidad a la implementación de la acción establecida en el tiempo establecid,  toda vez que la acción se vence el 31/12/2018.</t>
    </r>
  </si>
  <si>
    <t>PMI 90</t>
  </si>
  <si>
    <r>
      <rPr>
        <b/>
        <i/>
        <sz val="14"/>
        <rFont val="Times New Roman"/>
        <family val="1"/>
      </rPr>
      <t>NC 7. Por ausencia de controles, irregularidades  y desatención en la administración del aplicativo Forest</t>
    </r>
    <r>
      <rPr>
        <sz val="14"/>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</si>
  <si>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</si>
  <si>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</si>
  <si>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</si>
  <si>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t>
  </si>
  <si>
    <r>
      <rPr>
        <b/>
        <sz val="14"/>
        <rFont val="Times New Roman"/>
        <family val="1"/>
      </rPr>
      <t>Agosto 2018:</t>
    </r>
    <r>
      <rPr>
        <sz val="14"/>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4"/>
        <rFont val="Times New Roman"/>
        <family val="1"/>
      </rPr>
      <t>Recomendación:</t>
    </r>
    <r>
      <rPr>
        <sz val="14"/>
        <rFont val="Times New Roman"/>
        <family val="1"/>
      </rPr>
      <t xml:space="preserve"> Implementar actividades que permitan dar cumplimiento a la acción, con el fin de evitar la ocurrencia</t>
    </r>
    <r>
      <rPr>
        <b/>
        <sz val="14"/>
        <rFont val="Times New Roman"/>
        <family val="1"/>
      </rPr>
      <t xml:space="preserve"> </t>
    </r>
    <r>
      <rPr>
        <sz val="14"/>
        <rFont val="Times New Roman"/>
        <family val="1"/>
      </rPr>
      <t xml:space="preserve">Se deben contar con los soportes que permitan evidenciar el estado de los radicados vencidos, tramitados, sin digitalizar, entre otras según lo reportado por el aplicativo FOREST.
</t>
    </r>
  </si>
  <si>
    <t>PMI 91</t>
  </si>
  <si>
    <r>
      <rPr>
        <b/>
        <i/>
        <sz val="14"/>
        <rFont val="Times New Roman"/>
        <family val="1"/>
      </rPr>
      <t>NC 8. Por incumplimiento del procedimiento “Suscripción de acuerdos de gestión – PS01-PR07 del 2017-05-10 V4” a los siguientes gerentes públicos:</t>
    </r>
    <r>
      <rPr>
        <sz val="14"/>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</si>
  <si>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t>Gestión del Talento Humano</t>
  </si>
  <si>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</si>
  <si>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</si>
  <si>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</si>
  <si>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</si>
  <si>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r>
      <rPr>
        <b/>
        <sz val="14"/>
        <rFont val="Times New Roman"/>
        <family val="1"/>
      </rPr>
      <t xml:space="preserve">Agosto 2018: </t>
    </r>
    <r>
      <rPr>
        <sz val="14"/>
        <rFont val="Times New Roman"/>
        <family val="1"/>
      </rPr>
      <t>Se realiza revisión del hallazgo y la acción formulada mediante reunión efectuada el día 31 de jullio de 2018, en donde se establece plan de acción para la actualización requerida, se cuenta con  acta de reunión del 31 de Julio de 2018 .</t>
    </r>
  </si>
  <si>
    <r>
      <rPr>
        <b/>
        <sz val="14"/>
        <rFont val="Times New Roman"/>
        <family val="1"/>
      </rPr>
      <t>Agosto 2018:</t>
    </r>
    <r>
      <rPr>
        <sz val="14"/>
        <rFont val="Times New Roman"/>
        <family val="1"/>
      </rPr>
      <t xml:space="preserve"> No se evidencia actualización del Procedimiento </t>
    </r>
  </si>
  <si>
    <t>PMI 92</t>
  </si>
  <si>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1. Los usuarios pdiazg y rcastro que corresponde a servidores públicos no vinculados con la Entidad se encuentran como usuarios activos.</t>
    </r>
  </si>
  <si>
    <t>Contabilidad</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</si>
  <si>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</si>
  <si>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</si>
  <si>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</si>
  <si>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</si>
  <si>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t>Marcela Urrea</t>
  </si>
  <si>
    <t>Al ser trimestral la verificación, se realizará la verificación en el mes de Septiembre de 2018</t>
  </si>
  <si>
    <r>
      <t xml:space="preserve">Agosto: </t>
    </r>
    <r>
      <rPr>
        <sz val="14"/>
        <rFont val="Times New Roman"/>
        <family val="1"/>
      </rPr>
      <t>el proceso no aporto información</t>
    </r>
    <r>
      <rPr>
        <b/>
        <sz val="14"/>
        <rFont val="Times New Roman"/>
        <family val="1"/>
      </rPr>
      <t xml:space="preserve"> </t>
    </r>
    <r>
      <rPr>
        <sz val="14"/>
        <rFont val="Times New Roman"/>
        <family val="1"/>
      </rPr>
      <t xml:space="preserve">relacionada con el avance de la actividad " Realizar verificación Trimestral  de los usuarios que se encuentran activos en el aplicativo".
</t>
    </r>
    <r>
      <rPr>
        <b/>
        <sz val="14"/>
        <rFont val="Times New Roman"/>
        <family val="1"/>
      </rPr>
      <t>Recomendación:</t>
    </r>
    <r>
      <rPr>
        <sz val="14"/>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</si>
  <si>
    <t>PMI 93</t>
  </si>
  <si>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</si>
  <si>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t>2.  Verificar que los usuarios  que  graban comprobantes se encuentren habilitados para realizar dicho proceso en la parte contable.</t>
  </si>
  <si>
    <t>Documento de verificación</t>
  </si>
  <si>
    <t>Se realizó la verificación de los usuarios que se encuentran habilitados en el sistema contable de la Secretaría. Como evidencia de lo anterior, se adjunta archivo excel en el que se relacionan los archivos excel</t>
  </si>
  <si>
    <r>
      <rPr>
        <b/>
        <sz val="14"/>
        <rFont val="Times New Roman"/>
        <family val="1"/>
      </rPr>
      <t xml:space="preserve">Agosto: </t>
    </r>
    <r>
      <rPr>
        <sz val="14"/>
        <rFont val="Times New Roman"/>
        <family val="1"/>
      </rPr>
      <t xml:space="preserve">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4"/>
        <rFont val="Times New Roman"/>
        <family val="1"/>
      </rPr>
      <t xml:space="preserve">
Recomendación: </t>
    </r>
    <r>
      <rPr>
        <sz val="14"/>
        <rFont val="Times New Roman"/>
        <family val="1"/>
      </rPr>
      <t>complementar el archivo con un campo que valide la realización de la verificación, fecha en que se genera el informe, el responsable de la información y la fuente.</t>
    </r>
  </si>
  <si>
    <t>PMI 94</t>
  </si>
  <si>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</si>
  <si>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</si>
  <si>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</si>
  <si>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r>
      <rPr>
        <b/>
        <sz val="14"/>
        <rFont val="Times New Roman"/>
        <family val="1"/>
      </rPr>
      <t>Agosto</t>
    </r>
    <r>
      <rPr>
        <sz val="14"/>
        <rFont val="Times New Roman"/>
        <family val="1"/>
      </rPr>
      <t xml:space="preserve">: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</si>
  <si>
    <t>PMI 95</t>
  </si>
  <si>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</si>
  <si>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t>4.  Solicitar al proveedor un informe en el que se pueda identificar los registros contables realizados por cada uno de los usuarios del sistema.</t>
  </si>
  <si>
    <t>Informe de registros de usuario</t>
  </si>
  <si>
    <r>
      <rPr>
        <b/>
        <sz val="14"/>
        <rFont val="Times New Roman"/>
        <family val="1"/>
      </rPr>
      <t>Agosto</t>
    </r>
    <r>
      <rPr>
        <sz val="14"/>
        <rFont val="Times New Roman"/>
        <family val="1"/>
      </rPr>
      <t>: el proceso no aporto información relacionada con el avance de la actividad "Solicitar al proveedor un informe en el que se pueda identificar los registros contables realizados por cada uno de los usuarios del sistema".</t>
    </r>
  </si>
  <si>
    <t>PMI 96</t>
  </si>
  <si>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5. Los reportes del balance generados en formato Excel no registran el período al cual corresponden</t>
    </r>
  </si>
  <si>
    <t>5.  Emitir comunicación en la cual se de claridad acerca de cuales son los documentos oficiales en materia contable y presupuestal.</t>
  </si>
  <si>
    <t>Comunicación</t>
  </si>
  <si>
    <r>
      <rPr>
        <b/>
        <sz val="14"/>
        <rFont val="Times New Roman"/>
        <family val="1"/>
      </rPr>
      <t>Agosto:</t>
    </r>
    <r>
      <rPr>
        <sz val="14"/>
        <rFont val="Times New Roman"/>
        <family val="1"/>
      </rPr>
      <t xml:space="preserve"> el proceso no aporto información relacionada con el avance de la actividad "Emitir comunicación en la cual se de claridad acerca de cuales son los documentos oficiales en materia contable y presupuestal".</t>
    </r>
  </si>
  <si>
    <t>PMI 97</t>
  </si>
  <si>
    <r>
      <rPr>
        <b/>
        <i/>
        <sz val="14"/>
        <rFont val="Times New Roman"/>
        <family val="1"/>
      </rPr>
      <t>NC 12 Por incumplimiento del numeral 6° del artículo 5°y numerales 4° y 5° del artículo 7°,  de la Ley 1437 de 2011.</t>
    </r>
    <r>
      <rPr>
        <sz val="14"/>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</si>
  <si>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</si>
  <si>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</si>
  <si>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</si>
  <si>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</si>
  <si>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r>
      <rPr>
        <b/>
        <sz val="14"/>
        <rFont val="Times New Roman"/>
        <family val="1"/>
      </rPr>
      <t>Agosto 2018: S</t>
    </r>
    <r>
      <rPr>
        <sz val="14"/>
        <rFont val="Times New Roman"/>
        <family val="1"/>
      </rPr>
      <t>e relaciona la carta de trato digno  publicada</t>
    </r>
  </si>
  <si>
    <r>
      <rPr>
        <b/>
        <sz val="14"/>
        <rFont val="Times New Roman"/>
        <family val="1"/>
      </rPr>
      <t xml:space="preserve">Agosto 2018: </t>
    </r>
    <r>
      <rPr>
        <sz val="14"/>
        <rFont val="Times New Roman"/>
        <family val="1"/>
      </rPr>
      <t xml:space="preserve">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4"/>
        <rFont val="Times New Roman"/>
        <family val="1"/>
      </rPr>
      <t>Soportes</t>
    </r>
    <r>
      <rPr>
        <sz val="14"/>
        <rFont val="Times New Roman"/>
        <family val="1"/>
      </rPr>
      <t xml:space="preserve">: Carta trato digno, carta de trato digno pagina web, carta de trato digno en pantallas.
</t>
    </r>
    <r>
      <rPr>
        <b/>
        <sz val="14"/>
        <rFont val="Times New Roman"/>
        <family val="1"/>
      </rPr>
      <t>Recomendaciones</t>
    </r>
    <r>
      <rPr>
        <sz val="14"/>
        <rFont val="Times New Roman"/>
        <family val="1"/>
      </rPr>
      <t>:  Actualizar la carta de trato digno incluyendo los medios para atención de los usuarios</t>
    </r>
  </si>
  <si>
    <t>PMI 98</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</si>
  <si>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</si>
  <si>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</si>
  <si>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</si>
  <si>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</si>
  <si>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2 Pantallas electrónicas integradas</t>
  </si>
  <si>
    <t>Pantallas integradas con sistema de digiturno</t>
  </si>
  <si>
    <t>Se relaciona el reporte de turnos asignados y atendidos conforme el sistema de asignación de turnos en la Red CADE.</t>
  </si>
  <si>
    <r>
      <rPr>
        <b/>
        <sz val="14"/>
        <color theme="1"/>
        <rFont val="Times New Roman"/>
        <family val="1"/>
      </rPr>
      <t xml:space="preserve">Agosto 2018: </t>
    </r>
    <r>
      <rPr>
        <sz val="14"/>
        <color theme="1"/>
        <rFont val="Times New Roman"/>
        <family val="1"/>
      </rPr>
      <t xml:space="preserve">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t>
    </r>
    <r>
      <rPr>
        <b/>
        <sz val="14"/>
        <color theme="1"/>
        <rFont val="Times New Roman"/>
        <family val="1"/>
      </rPr>
      <t xml:space="preserve">Recomendación:   </t>
    </r>
    <r>
      <rPr>
        <sz val="14"/>
        <color theme="1"/>
        <rFont val="Times New Roman"/>
        <family val="1"/>
      </rPr>
      <t>Dar continuidad a la implementación de la acción establecida en el tiempo establecido,  toda vez que la acción se vence el 31/12/2018.</t>
    </r>
  </si>
  <si>
    <t>PMI 99</t>
  </si>
  <si>
    <r>
      <t>Auditoría a Proyecto 800 (dic/2017)</t>
    </r>
    <r>
      <rPr>
        <sz val="14"/>
        <color rgb="FFFF0000"/>
        <rFont val="Times New Roman"/>
        <family val="1"/>
      </rPr>
      <t xml:space="preserve">
</t>
    </r>
    <r>
      <rPr>
        <sz val="14"/>
        <rFont val="Times New Roman"/>
        <family val="1"/>
      </rPr>
      <t xml:space="preserve">OBS 1:
</t>
    </r>
    <r>
      <rPr>
        <i/>
        <sz val="14"/>
        <rFont val="Times New Roman"/>
        <family val="1"/>
      </rPr>
      <t>“Por inconsistencias en los soportes que respaldan el reporte de avance del indicador 2082".</t>
    </r>
  </si>
  <si>
    <t>Subdirección de Apoyo a la Construcción</t>
  </si>
  <si>
    <t>Gestión de Soluciones Habitacionales</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</si>
  <si>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</si>
  <si>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</si>
  <si>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</si>
  <si>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</si>
  <si>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El 100% de los soportes que validan el estado de la meta estan monitoreados y validados por el responsable de ma nisma</t>
  </si>
  <si>
    <t xml:space="preserve">Numero de soportes revisados y validados mensualmente/ Total de soportes de ejecuciòn de la meta menual </t>
  </si>
  <si>
    <t>La fecha de inicio es el mes de septiembte, sin embargo, es importante tener en cuenta que se deben implementar las acciones correspondientes para evidenciar el avance de la actividad en el próximo seguimiento.</t>
  </si>
  <si>
    <t>PMI 100</t>
  </si>
  <si>
    <r>
      <t xml:space="preserve">Auditoría a Proyecto 800 (dic/2017)
OBS 2:
</t>
    </r>
    <r>
      <rPr>
        <i/>
        <sz val="14"/>
        <rFont val="Times New Roman"/>
        <family val="1"/>
      </rPr>
      <t>“Información inconsistente de Servicios registrados en el VUC"</t>
    </r>
    <r>
      <rPr>
        <sz val="14"/>
        <rFont val="Times New Roman"/>
        <family val="1"/>
      </rPr>
      <t xml:space="preserve">. </t>
    </r>
  </si>
  <si>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</si>
  <si>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</si>
  <si>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</si>
  <si>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</si>
  <si>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1 seguimiento mensual a la informaciòn contenida en el VUC frente a los servicios ofrecidos a traves de la plataforma</t>
  </si>
  <si>
    <t>Numero de Seguimiento realizados en el periodo de ejecuciòn de la actividad</t>
  </si>
  <si>
    <t>PMI 101</t>
  </si>
  <si>
    <r>
      <t xml:space="preserve">Auditoría a Proyecto 800 (dic/2017)
OBS 3:
</t>
    </r>
    <r>
      <rPr>
        <i/>
        <sz val="14"/>
        <rFont val="Times New Roman"/>
        <family val="1"/>
      </rPr>
      <t>Meta "Actualizar y mantener 100% la Ventanilla Única de la Construcción - VUC"</t>
    </r>
  </si>
  <si>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</si>
  <si>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</si>
  <si>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Monitoreo y seguimiento al  contenido de los soportes que validen el estado de las actividades y meta "Actualizar y mantener 100% la Ventanilla Única de la Construcción - VUC" que se encuentra en el Proyecto de Inversiòn 800.</t>
  </si>
  <si>
    <t>PMI 102</t>
  </si>
  <si>
    <r>
      <t xml:space="preserve">Auditoría a Proyecto 800 (dic/2017)
OBS 4:
</t>
    </r>
    <r>
      <rPr>
        <i/>
        <sz val="14"/>
        <rFont val="Times New Roman"/>
        <family val="1"/>
      </rPr>
      <t xml:space="preserve">"Por debilidades en la administración del aplicativo Forest", </t>
    </r>
    <r>
      <rPr>
        <sz val="14"/>
        <rFont val="Times New Roman"/>
        <family val="1"/>
      </rPr>
      <t>encontrada en la Subdirección de Barrios que no hace parte del Proyecto 800 y en el Proyecto 491 a cargo de la Oficina Asesora de Comunicaciones.</t>
    </r>
  </si>
  <si>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</si>
  <si>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</si>
  <si>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r>
      <t xml:space="preserve">1. Continuar con el seguimiento periódico en la administración de la correspondencia física y magnética a cargo de la Subdirección de Apoyo a la Construcción. *
</t>
    </r>
    <r>
      <rPr>
        <i/>
        <sz val="14"/>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</si>
  <si>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t>Seguimiento semanal a la administración de la correspondencia física y magnética a cargo de la Subdirección de Apoyo a la Construcción</t>
  </si>
  <si>
    <t>Número de seguimientos a la administración de la correspondencia física y magnética a cargo de la Subdirección de Apoyo a la Construcción</t>
  </si>
  <si>
    <t>PMI 103</t>
  </si>
  <si>
    <r>
      <t>1, Remitir copia del memorando 3-2017-110959</t>
    </r>
    <r>
      <rPr>
        <i/>
        <sz val="14"/>
        <rFont val="Times New Roman"/>
        <family val="1"/>
      </rPr>
      <t xml:space="preserve"> "Informe de Auditoría Proyecto 800: Generación de Vivienda"</t>
    </r>
    <r>
      <rPr>
        <sz val="14"/>
        <rFont val="Times New Roman"/>
        <family val="1"/>
      </rPr>
      <t xml:space="preserve"> a la Subdirección de Barrios, Oficina Asesora de Comunicaciones y Subdirección Participación y Relaciones con la Comunidad, para lo de su competencia.</t>
    </r>
  </si>
  <si>
    <t>1 Comunicaciòn</t>
  </si>
  <si>
    <t>Comunicaciòn remitida</t>
  </si>
  <si>
    <t>El área no envió los soportes solicitados mediante el memorando No.  3-2018-04710</t>
  </si>
  <si>
    <t>PMI 104</t>
  </si>
  <si>
    <t>INEFICIENCIA EN LA IDENTIFICACIÓN Y EXPEDICIÓN DE LA CERTIFICACIÓN DE INCUMPLIMIENTO POR PARTE DE ARRENDADORES Y ENAJENADORES</t>
  </si>
  <si>
    <t>Debilidades y falta de mecanismos en el seguimiento a las actuaciones procesales administrativas adelantadas tanto por la Subdirección de Prevención y Seguimiento como por la Subdirección de Investigaciones y Control de Vivienda, por cuanto no se cuenta con una herramienta tecnológica que permita realizar un control y monitoreo detallado de dichas actuaciones; y de otro, con el personal suficiente para llevar a cabo la trazabilidad referente al incumplimiento de las obligaciones de los vigilados.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</si>
  <si>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</si>
  <si>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
-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 
- Identificar las actuaciones procesales administrativas adelantadas en la Subdirección de Investigaciones y Control de Vivienda que presenten mora en los términos establecidos en la ley y darles el impulso respectivo.
- Realizar seguimiento trimestral al Procedimiento “Notificación de Actos Administrativos” por parte de la Subdirección de Investigaciones y Control de Vivienda.
- Realizar seguimiento trimestral a los reportes allegados por parte de la Subdirección de Prevención y Seguimiento, referente a las certificaciones de incumplimiento de arrendadores y enajenadores, que procuren el inicio oportuno y eficaz de los procesos sancionatorios.
-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</si>
  <si>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Dra. Leslie Diahanna Martínez Luque                                                                      </t>
  </si>
  <si>
    <t>Dr. Jorge Aníbal Álvarez Chávez</t>
  </si>
  <si>
    <t>Atender 100% las investigaciones por incumplimiento a las normas que regulan la enajenación y arrendamiento de inmuebles  destinados a vivienda en los términos de ley</t>
  </si>
  <si>
    <t>(Número de investigaciones atendidas por incumplimiento a las normas que regulan la enajenación y arrendamiento de inmuebles destinados a vivienda en los términos de ley/ Número de Investigaciones tramitadas por incumplimiento a las normas que regulan la enajenación y arrendamiento d einmuebles destinados a vivienda en los términos de ley) * 100</t>
  </si>
  <si>
    <t xml:space="preserve">Se realizaron los seguimientos y las solicitudes tendientes a dar cumplimiento a las acciones propuestas.  </t>
  </si>
  <si>
    <r>
      <rPr>
        <b/>
        <sz val="14"/>
        <color theme="1"/>
        <rFont val="Times New Roman"/>
        <family val="1"/>
      </rPr>
      <t>Agosto 2018:</t>
    </r>
    <r>
      <rPr>
        <sz val="14"/>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4"/>
        <color theme="1"/>
        <rFont val="Times New Roman"/>
        <family val="1"/>
      </rPr>
      <t xml:space="preserve">
Recomendaciones:</t>
    </r>
    <r>
      <rPr>
        <sz val="14"/>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</si>
  <si>
    <t>PMI 105</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</si>
  <si>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</si>
  <si>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</si>
  <si>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 xml:space="preserve">Adoptar una herramienta que permita generar “alertas”, respecto al vencimiento de cada una de las etapas de investigación dentro de las actuaciones procesales administrativas adelantadas en la Subdirección de Investigaciones y Control de Vivienda. Esta herramienta se encuentra en desarrollo a través de un archivo Excel, que contiene la información relacionada con las investigaciones administrativas que se están adelantando en la Subdirección de Investigaciones y Control de Vivienda, Este archivo será compartido al personal de la Subdirección que tiene a cargo expedientes, así como al personal del área de notificaciones, y será diligenciado en línea a través del servicio OneDrive; así mismo, se realizará una reunión con el administrador del sistema SIDIVIC con la finalidad de considerar la viabilidad de desarrollar la parametrización en el sistema y así generar alertas al líder del proceso sobre el vencimiento de las etapas respectivas. 
- Identificar las actuaciones procesales administrativas adelantadas en la Subdirección de Investigaciones y Control de Vivienda que presenten mora en los términos establecidos en la ley y darles el impulso respectivo.
- Realizar en conjunto con la Subdirección Administrativa un esquema de alertas sobre la gestión del proveedor de correspondencia de la entidad.
- Realizar seguimiento trimestral al Procedimiento “Notificación de Actos Administrativos” por parte de la Subdirección de Investigaciones y Control de Vivienda.
- Realizar capacitaciones semestrales a los funcionarios y contratistas sobre sobre los riesgos existentes, su prevención, acaecimiento y manejo adecuado.
- Reiterar a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</si>
  <si>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r>
      <rPr>
        <b/>
        <sz val="14"/>
        <color theme="1"/>
        <rFont val="Times New Roman"/>
        <family val="1"/>
      </rPr>
      <t>Agosto 2018:</t>
    </r>
    <r>
      <rPr>
        <sz val="14"/>
        <color theme="1"/>
        <rFont val="Times New Roman"/>
        <family val="1"/>
      </rPr>
      <t xml:space="preserve"> </t>
    </r>
    <r>
      <rPr>
        <b/>
        <sz val="14"/>
        <color theme="1"/>
        <rFont val="Times New Roman"/>
        <family val="1"/>
      </rPr>
      <t>1)</t>
    </r>
    <r>
      <rPr>
        <sz val="14"/>
        <color theme="1"/>
        <rFont val="Times New Roman"/>
        <family val="1"/>
      </rPr>
      <t xml:space="preserve"> Adoptar una herramienta que permita generar “alertas”: Se observò base de datos en archivo Excel, que contiene la información relacionada con las investigaciones administrativas que se están adelantando en la Subdirección de Investigaciones y Control de Vivienda. </t>
    </r>
    <r>
      <rPr>
        <b/>
        <sz val="14"/>
        <color theme="1"/>
        <rFont val="Times New Roman"/>
        <family val="1"/>
      </rPr>
      <t>2)</t>
    </r>
    <r>
      <rPr>
        <sz val="14"/>
        <color theme="1"/>
        <rFont val="Times New Roman"/>
        <family val="1"/>
      </rPr>
      <t xml:space="preserve">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t>
    </r>
    <r>
      <rPr>
        <b/>
        <sz val="14"/>
        <color theme="1"/>
        <rFont val="Times New Roman"/>
        <family val="1"/>
      </rPr>
      <t>3)</t>
    </r>
    <r>
      <rPr>
        <sz val="14"/>
        <color theme="1"/>
        <rFont val="Times New Roman"/>
        <family val="1"/>
      </rPr>
      <t xml:space="preserve">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t>
    </r>
    <r>
      <rPr>
        <b/>
        <sz val="14"/>
        <color theme="1"/>
        <rFont val="Times New Roman"/>
        <family val="1"/>
      </rPr>
      <t xml:space="preserve">4) </t>
    </r>
    <r>
      <rPr>
        <sz val="14"/>
        <color theme="1"/>
        <rFont val="Times New Roman"/>
        <family val="1"/>
      </rPr>
      <t xml:space="preserve">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t>
    </r>
    <r>
      <rPr>
        <b/>
        <sz val="14"/>
        <color theme="1"/>
        <rFont val="Times New Roman"/>
        <family val="1"/>
      </rPr>
      <t>5)</t>
    </r>
    <r>
      <rPr>
        <sz val="14"/>
        <color theme="1"/>
        <rFont val="Times New Roman"/>
        <family val="1"/>
      </rPr>
      <t xml:space="preserve">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t>
    </r>
    <r>
      <rPr>
        <b/>
        <sz val="14"/>
        <color theme="1"/>
        <rFont val="Times New Roman"/>
        <family val="1"/>
      </rPr>
      <t xml:space="preserve">6) </t>
    </r>
    <r>
      <rPr>
        <sz val="14"/>
        <color theme="1"/>
        <rFont val="Times New Roman"/>
        <family val="1"/>
      </rPr>
      <t xml:space="preserve">Reiterar a la Subdirección Administrativa de la Secretaría Distrital del Hábitat, la solicitud de asignar espacios físicos y anaqueles: Se observò memorando con Rad. 3-2018-03091 del 26/06/2018 solicitando espacios fìsicos, anaqueles y seguridad para el manejo de los expedientes. </t>
    </r>
    <r>
      <rPr>
        <b/>
        <sz val="14"/>
        <color theme="1"/>
        <rFont val="Times New Roman"/>
        <family val="1"/>
      </rPr>
      <t>7)</t>
    </r>
    <r>
      <rPr>
        <sz val="14"/>
        <color theme="1"/>
        <rFont val="Times New Roman"/>
        <family val="1"/>
      </rPr>
      <t xml:space="preserve">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4"/>
        <color theme="1"/>
        <rFont val="Times New Roman"/>
        <family val="1"/>
      </rPr>
      <t>Recomendaciones:</t>
    </r>
    <r>
      <rPr>
        <sz val="14"/>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</si>
  <si>
    <t>PMI 106</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</si>
  <si>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</si>
  <si>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</si>
  <si>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</si>
  <si>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Adoptar una herramienta que permita generar “alertas”, respecto al vencimiento de cada una de las etapas de investigación dentro de las actuaciones procesales administrativas adelantadas en la Subdirección de Investigaciones y Control de Vivienda. Esta herramienta se encuentra en desarrollo a través de un archivo Excel, que contiene la información relacionada con las investigaciones administrativas que se están adelantando en la Subdirección de Investigaciones y Control de Vivienda, Este archivo será compartido al personal de la Subdirección que tiene a cargo expedientes, así como al personal del área de notificaciones, y será diligenciado en línea a través del servicio OneDrive. 
- Realizar un seguimiento al Sistema de correspondencia – FOREST, sensibilizando a los funcionarios que tienen a su cargo la proyección de respuesta a escritos en uso de derecho de petición y a los recursos interpuestos dentro de las actuaciones administrativas adelantadas en la Subdirección de Investigaciones y Control de Vivienda, respecto al manejo de dicho aplicativo.
- Identificar las actuaciones procesales administrativas adelantadas en la Subdirección de Investigaciones y Control de Vivienda que presenten mora en los términos establecidos en la ley y darles el impulso respectivo.
-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 Remitir a la Subsecretaría  de Gestión Corporativa y Control Interno Disciplinario, para que se realicen las investigaciones disciplinarias correspondientes. 
</t>
  </si>
  <si>
    <r>
      <rPr>
        <b/>
        <sz val="14"/>
        <color theme="1"/>
        <rFont val="Times New Roman"/>
        <family val="1"/>
      </rPr>
      <t xml:space="preserve">Agosto 2018: 1) </t>
    </r>
    <r>
      <rPr>
        <sz val="14"/>
        <color theme="1"/>
        <rFont val="Times New Roman"/>
        <family val="1"/>
      </rPr>
      <t xml:space="preserve">Adoptar una herramienta que permita generar “alertas”: Se observò base de datos en archivo Excel, que contiene la información relacionada con las investigaciones administrativas que se están adelantando en la Subdirección de Investigaciones y Control de Vivienda. </t>
    </r>
    <r>
      <rPr>
        <b/>
        <sz val="14"/>
        <color theme="1"/>
        <rFont val="Times New Roman"/>
        <family val="1"/>
      </rPr>
      <t xml:space="preserve">2) </t>
    </r>
    <r>
      <rPr>
        <sz val="14"/>
        <color theme="1"/>
        <rFont val="Times New Roman"/>
        <family val="1"/>
      </rPr>
      <t xml:space="preserve">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t>
    </r>
    <r>
      <rPr>
        <b/>
        <sz val="14"/>
        <color theme="1"/>
        <rFont val="Times New Roman"/>
        <family val="1"/>
      </rPr>
      <t>3)</t>
    </r>
    <r>
      <rPr>
        <sz val="14"/>
        <color theme="1"/>
        <rFont val="Times New Roman"/>
        <family val="1"/>
      </rPr>
      <t xml:space="preserve">Identificar las actuaciones procesales administrativa: Se observa informe de gestión del Subdirector de Investigaciones al Subsecretario de Inspecciòn, Vigilancia y Control de Vivienda con el estado de las actuaciones administrativas de la Subdirección. </t>
    </r>
    <r>
      <rPr>
        <b/>
        <sz val="14"/>
        <color theme="1"/>
        <rFont val="Times New Roman"/>
        <family val="1"/>
      </rPr>
      <t>4)</t>
    </r>
    <r>
      <rPr>
        <sz val="14"/>
        <color theme="1"/>
        <rFont val="Times New Roman"/>
        <family val="1"/>
      </rPr>
      <t xml:space="preserve">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4"/>
        <color theme="1"/>
        <rFont val="Times New Roman"/>
        <family val="1"/>
      </rPr>
      <t>5)</t>
    </r>
    <r>
      <rPr>
        <sz val="14"/>
        <color theme="1"/>
        <rFont val="Times New Roman"/>
        <family val="1"/>
      </rPr>
      <t xml:space="preserve"> El àrea no remite soportes que denoten cumplimiento de la remisiòn a Control Interno Disciplinario.
</t>
    </r>
    <r>
      <rPr>
        <b/>
        <sz val="14"/>
        <color theme="1"/>
        <rFont val="Times New Roman"/>
        <family val="1"/>
      </rPr>
      <t>Recomendaciones:</t>
    </r>
    <r>
      <rPr>
        <sz val="14"/>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</si>
  <si>
    <t>PMI 107</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</si>
  <si>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</si>
  <si>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</si>
  <si>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Adoptar una herramienta que permita generar “alertas”, respecto al vencimiento de cada una de las etapas de investigación dentro de las actuaciones procesales administrativas adelantadas en la Subdirección de Investigaciones y Control de Vivienda. Esta herramienta se encuentra en desarrollo a través de un archivo Excel, que contiene la información relacionada con las investigaciones administrativas que se están adelantando en la Subdirección de Investigaciones y Control de Vivienda, Este archivo será compartido al personal de la Subdirección que tiene a cargo expedientes, así como al personal del área de notificaciones, y será diligenciado en línea a través del servicio OneDrive; así mismo, se realizará una reunión con el administrador del sistema SIDIVIC con la finalidad de considerar la viabilidad de desarrollar la parametrización en el sistema y así generar alertas al líder del proceso sobre el vencimiento de las etapas del proceso.
- Realizar un seguimiento al Sistema de correspondencia – FOREST, sensibilizando a los funcionarios que tienen a su cargo la proyección de respuesta a escritos en uso de derecho de petición y a los recursos interpuestos dentro de las actuaciones administrativas adelantadas en la Subdirección de Investigaciones y Control de Vivienda, respecto al manejo de dicho aplicativo.
- Solicitar a la Subdirección Corporativa de la Secretaría Distrital del Hábitat, la adecuación de espacios físicos y anaqueles que permitan el manejo y custodia adecuada de los expedientes de las actuaciones administrativas que se adelantan en la Subdirección de Investigaciones y Control de Vivienda, así como la programación de una reunión conjunta para dar aplicación a la recomendación consistente en realizar una “intervención sistemática”. 
- Solicitar a la a la Subdirección Corporativa de la Secretaría Distrital del Hábitat, la  adecuación de espacios para la atención del público para evitar el fácil acceso a lugares restringidos.
-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 Remitir a la Subsecretaría de Gestión Corporativa y de Control Interno Disciplinario, para que se realicen las investigaciones disciplinarias correspondientes. 
</t>
  </si>
  <si>
    <r>
      <rPr>
        <b/>
        <sz val="14"/>
        <color theme="1"/>
        <rFont val="Times New Roman"/>
        <family val="1"/>
      </rPr>
      <t>Agosto 2018: 1)</t>
    </r>
    <r>
      <rPr>
        <sz val="14"/>
        <color theme="1"/>
        <rFont val="Times New Roman"/>
        <family val="1"/>
      </rPr>
      <t xml:space="preserve"> Adoptar una herramienta que permita generar “alertas”: Se observò base de datos en archivo Excel, que contiene la información relacionada con las investigaciones administrativas que se están adelantando en la Subdirección de Investigaciones y Control de Vivienda.</t>
    </r>
    <r>
      <rPr>
        <b/>
        <sz val="14"/>
        <color theme="1"/>
        <rFont val="Times New Roman"/>
        <family val="1"/>
      </rPr>
      <t xml:space="preserve"> 2)</t>
    </r>
    <r>
      <rPr>
        <sz val="14"/>
        <color theme="1"/>
        <rFont val="Times New Roman"/>
        <family val="1"/>
      </rPr>
      <t xml:space="preserve">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t>
    </r>
    <r>
      <rPr>
        <b/>
        <sz val="14"/>
        <color theme="1"/>
        <rFont val="Times New Roman"/>
        <family val="1"/>
      </rPr>
      <t>3)</t>
    </r>
    <r>
      <rPr>
        <sz val="14"/>
        <color theme="1"/>
        <rFont val="Times New Roman"/>
        <family val="1"/>
      </rPr>
      <t xml:space="preserve">  Reiterar a la Subdirección Administrativa de la Secretaría Distrital del Hábitat, la solicitud de asignar espacios físicos y anaqueles: Se observò memorando con Rad. 3-2018-03091 del 26/06/2018 solicitando espacios fìsicos, anaqueles y seguridad para el manejo de los expedientes. </t>
    </r>
    <r>
      <rPr>
        <b/>
        <sz val="14"/>
        <color theme="1"/>
        <rFont val="Times New Roman"/>
        <family val="1"/>
      </rPr>
      <t>4)</t>
    </r>
    <r>
      <rPr>
        <sz val="14"/>
        <color theme="1"/>
        <rFont val="Times New Roman"/>
        <family val="1"/>
      </rPr>
      <t xml:space="preserve"> Solicitar a la Subdirección Administrativa la adecuaciòn espacio para atenciòn al pùblico de fàcil acceso: El memorando remisorio es del septiembre, por esta razòn no se tiene en cuenta en este periodo de seguimiento. </t>
    </r>
    <r>
      <rPr>
        <b/>
        <sz val="14"/>
        <color theme="1"/>
        <rFont val="Times New Roman"/>
        <family val="1"/>
      </rPr>
      <t>5)</t>
    </r>
    <r>
      <rPr>
        <sz val="14"/>
        <color theme="1"/>
        <rFont val="Times New Roman"/>
        <family val="1"/>
      </rPr>
      <t xml:space="preserve">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4"/>
        <color theme="1"/>
        <rFont val="Times New Roman"/>
        <family val="1"/>
      </rPr>
      <t>6)</t>
    </r>
    <r>
      <rPr>
        <sz val="14"/>
        <color theme="1"/>
        <rFont val="Times New Roman"/>
        <family val="1"/>
      </rPr>
      <t xml:space="preserve"> El àrea no remite soportes que denoten cumplimiento de la remisiòn a Control Interno Disciplinario.
</t>
    </r>
    <r>
      <rPr>
        <b/>
        <sz val="14"/>
        <color theme="1"/>
        <rFont val="Times New Roman"/>
        <family val="1"/>
      </rPr>
      <t>Recomendaciones:</t>
    </r>
    <r>
      <rPr>
        <sz val="14"/>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</si>
  <si>
    <t>PMI 108</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</si>
  <si>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</si>
  <si>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</si>
  <si>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 xml:space="preserve">
Adoptar una herramienta que permita generar “alertas”, respecto al vencimiento de cada una de las etapas de investigación dentro de las actuaciones procesales administrativas adelantadas en la Subdirección de Investigaciones y Control de Vivienda. Esta herramienta se encuentra en desarrollo a través de un archivo Excel, que contiene la información relacionada con las investigaciones administrativas que se están adelantando en la Subdirección de Investigaciones y Control de Vivienda, Este archivo será compartido al personal de la Subdirección que tiene a cargo expedientes, así como al personal del área de notificaciones, y será diligenciado en línea a través del servicio OneDrive. 
- Identificar las actuaciones procesales administrativas adelantadas en la Subdirección de Investigaciones y Control de Vivienda que presenten mora en los términos establecidos en la ley y darles el impulso respectivo.
- Realizar seguimiento trimestral al Procedimiento “Notificación de Actos Administrativos” por parte de la Subdirección de Investigaciones y Control de Vivienda.
- Realizar capacitaciones semestrales a los funcionarios y contratistas sobre sobre los riesgos existentes, su prevención, acaecimiento y manejo adecuado.
-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</si>
  <si>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r>
      <rPr>
        <b/>
        <sz val="14"/>
        <color theme="1"/>
        <rFont val="Times New Roman"/>
        <family val="1"/>
      </rPr>
      <t>Agosto 2018: 1)</t>
    </r>
    <r>
      <rPr>
        <sz val="14"/>
        <color theme="1"/>
        <rFont val="Times New Roman"/>
        <family val="1"/>
      </rPr>
      <t xml:space="preserve"> Adoptar una herramienta que permita generar “alertas”: Se observò base de datos en archivo Excel, que contiene la información relacionada con las investigaciones administrativas que se están adelantando en la Subdirección de Investigaciones y Control de Vivienda. </t>
    </r>
    <r>
      <rPr>
        <b/>
        <sz val="14"/>
        <color theme="1"/>
        <rFont val="Times New Roman"/>
        <family val="1"/>
      </rPr>
      <t xml:space="preserve">2) </t>
    </r>
    <r>
      <rPr>
        <sz val="14"/>
        <color theme="1"/>
        <rFont val="Times New Roman"/>
        <family val="1"/>
      </rPr>
      <t xml:space="preserve">Identificar las actuaciones procesales administrativa: Se observa informe de gestión del Subdirector de Investigaciones al Subsecretario de Inspecciòn, Vigilancia y Control de Vivienda con el estado de las actuaciones administrativas de la Subdirección. </t>
    </r>
    <r>
      <rPr>
        <b/>
        <sz val="14"/>
        <color theme="1"/>
        <rFont val="Times New Roman"/>
        <family val="1"/>
      </rPr>
      <t>3)</t>
    </r>
    <r>
      <rPr>
        <sz val="14"/>
        <color theme="1"/>
        <rFont val="Times New Roman"/>
        <family val="1"/>
      </rPr>
      <t xml:space="preserve">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t>
    </r>
    <r>
      <rPr>
        <b/>
        <sz val="14"/>
        <color theme="1"/>
        <rFont val="Times New Roman"/>
        <family val="1"/>
      </rPr>
      <t>5)</t>
    </r>
    <r>
      <rPr>
        <sz val="14"/>
        <color theme="1"/>
        <rFont val="Times New Roman"/>
        <family val="1"/>
      </rPr>
      <t xml:space="preserve">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t>
    </r>
    <r>
      <rPr>
        <b/>
        <sz val="14"/>
        <color theme="1"/>
        <rFont val="Times New Roman"/>
        <family val="1"/>
      </rPr>
      <t>6)</t>
    </r>
    <r>
      <rPr>
        <sz val="14"/>
        <color theme="1"/>
        <rFont val="Times New Roman"/>
        <family val="1"/>
      </rPr>
      <t xml:space="preserve">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4"/>
        <color theme="1"/>
        <rFont val="Times New Roman"/>
        <family val="1"/>
      </rPr>
      <t xml:space="preserve">Recomendaciones: </t>
    </r>
    <r>
      <rPr>
        <sz val="14"/>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</si>
  <si>
    <t>PMI 109</t>
  </si>
  <si>
    <t>Evaluación y/o Seguimiento de Otros Organismos</t>
  </si>
  <si>
    <r>
      <rPr>
        <b/>
        <sz val="14"/>
        <rFont val="Times New Roman"/>
        <family val="1"/>
      </rPr>
      <t>RECOMENDACION  1</t>
    </r>
    <r>
      <rPr>
        <sz val="14"/>
        <rFont val="Times New Roman"/>
        <family val="1"/>
      </rPr>
      <t>.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r>
  </si>
  <si>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</si>
  <si>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</si>
  <si>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</si>
  <si>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</si>
  <si>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</si>
  <si>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</si>
  <si>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t>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t>
  </si>
  <si>
    <r>
      <rPr>
        <b/>
        <sz val="14"/>
        <rFont val="Times New Roman"/>
        <family val="1"/>
      </rPr>
      <t>Agosto 2018:</t>
    </r>
    <r>
      <rPr>
        <sz val="14"/>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t>
    </r>
    <r>
      <rPr>
        <i/>
        <sz val="14"/>
        <rFont val="Times New Roman"/>
        <family val="1"/>
      </rPr>
      <t xml:space="preserve">una politica de operación relacionada con las denuncias por actos de corrupción, </t>
    </r>
    <r>
      <rPr>
        <sz val="14"/>
        <rFont val="Times New Roman"/>
        <family val="1"/>
      </rPr>
      <t xml:space="preserve">como lo manifiesta el àrea en la acción propuesta.
</t>
    </r>
    <r>
      <rPr>
        <b/>
        <sz val="14"/>
        <rFont val="Times New Roman"/>
        <family val="1"/>
      </rPr>
      <t>Recomendaciones</t>
    </r>
    <r>
      <rPr>
        <sz val="14"/>
        <rFont val="Times New Roman"/>
        <family val="1"/>
      </rPr>
      <t xml:space="preserve">: Incluir dentro de los ajustes la acción propuesta politica de operación relacionada con las denuncias por actos de corrupción. </t>
    </r>
  </si>
  <si>
    <t>PMI 110</t>
  </si>
  <si>
    <r>
      <rPr>
        <b/>
        <sz val="14"/>
        <rFont val="Times New Roman"/>
        <family val="1"/>
      </rPr>
      <t xml:space="preserve">RECOMENDACION 2 </t>
    </r>
    <r>
      <rPr>
        <sz val="14"/>
        <rFont val="Times New Roman"/>
        <family val="1"/>
      </rPr>
      <t>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r>
  </si>
  <si>
    <t>Ajustar el procedimiento PS07-PR01 incluyendo el protocolo de publicación de los actos contractuales</t>
  </si>
  <si>
    <t>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t>
  </si>
  <si>
    <r>
      <rPr>
        <b/>
        <sz val="14"/>
        <rFont val="Times New Roman"/>
        <family val="1"/>
      </rPr>
      <t>Agosto 2018:</t>
    </r>
    <r>
      <rPr>
        <sz val="14"/>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4"/>
        <rFont val="Times New Roman"/>
        <family val="1"/>
      </rPr>
      <t>Recomendaciones:</t>
    </r>
    <r>
      <rPr>
        <sz val="14"/>
        <rFont val="Times New Roman"/>
        <family val="1"/>
      </rPr>
      <t xml:space="preserve"> Realizar las gestiones pertinentes con el fin de dar cumplimiento a la acciòn dentro del tèrmino establecido  </t>
    </r>
  </si>
  <si>
    <t>PMI 111</t>
  </si>
  <si>
    <r>
      <rPr>
        <b/>
        <sz val="14"/>
        <rFont val="Times New Roman"/>
        <family val="1"/>
      </rPr>
      <t xml:space="preserve">RECOMENDACIÓN 3 </t>
    </r>
    <r>
      <rPr>
        <sz val="14"/>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</si>
  <si>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t>Ajuste del procedimiento PS07-PR01 : Incluyendo la actividad dentro del procedimiento PS07-PR01 la publicación en el SECOP II de respuestas o reclamos que se realicen a los diferentes procesos</t>
  </si>
  <si>
    <r>
      <rPr>
        <b/>
        <sz val="14"/>
        <rFont val="Times New Roman"/>
        <family val="1"/>
      </rPr>
      <t>Agosto 2018:</t>
    </r>
    <r>
      <rPr>
        <sz val="14"/>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4"/>
        <rFont val="Times New Roman"/>
        <family val="1"/>
      </rPr>
      <t>Recomendaciones:</t>
    </r>
    <r>
      <rPr>
        <sz val="14"/>
        <rFont val="Times New Roman"/>
        <family val="1"/>
      </rPr>
      <t xml:space="preserve"> Incluir dentro de los ajustes la acción propuesta politica de operación relacionada con las denuncias por actos de corrupción. </t>
    </r>
  </si>
  <si>
    <t>PMI 112</t>
  </si>
  <si>
    <r>
      <rPr>
        <b/>
        <sz val="14"/>
        <rFont val="Times New Roman"/>
        <family val="1"/>
      </rPr>
      <t>RECOMENDACIÓN 5</t>
    </r>
    <r>
      <rPr>
        <sz val="14"/>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</si>
  <si>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</si>
  <si>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</si>
  <si>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</si>
  <si>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r>
      <rPr>
        <b/>
        <sz val="14"/>
        <rFont val="Times New Roman"/>
        <family val="1"/>
      </rPr>
      <t>Agosto 2018:</t>
    </r>
    <r>
      <rPr>
        <sz val="14"/>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4"/>
        <rFont val="Times New Roman"/>
        <family val="1"/>
      </rPr>
      <t>Recomendación</t>
    </r>
    <r>
      <rPr>
        <sz val="14"/>
        <rFont val="Times New Roman"/>
        <family val="1"/>
      </rPr>
      <t>: Dar cumplimiento a la acción establecida dentro del tèrmino y en caso de considerar pertinente ajustarla antes de 30 dìas de la fecha de vencimiento.</t>
    </r>
  </si>
  <si>
    <t>PMI 113</t>
  </si>
  <si>
    <r>
      <rPr>
        <b/>
        <sz val="14"/>
        <rFont val="Times New Roman"/>
        <family val="1"/>
      </rPr>
      <t>RECOMENDACIÓN 6</t>
    </r>
    <r>
      <rPr>
        <sz val="14"/>
        <rFont val="Times New Roman"/>
        <family val="1"/>
      </rPr>
      <t xml:space="preserve">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r>
  </si>
  <si>
    <t>Ajuste del procedimiento PS07-PR01 : Incluir dentro del procedimiento PS07-PR0 la instrucción de que a  los evaluadores le sea comunicada mediante oficio su designación con las advertencias de responsabilidad y confidencialidad que implica tal designación.</t>
  </si>
  <si>
    <r>
      <rPr>
        <b/>
        <sz val="14"/>
        <rFont val="Times New Roman"/>
        <family val="1"/>
      </rPr>
      <t>Agosto 2018:</t>
    </r>
    <r>
      <rPr>
        <sz val="14"/>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t>
    </r>
  </si>
  <si>
    <t>PMI 114</t>
  </si>
  <si>
    <r>
      <rPr>
        <b/>
        <sz val="14"/>
        <rFont val="Times New Roman"/>
        <family val="1"/>
      </rPr>
      <t>RECOMENDACIÓN 7</t>
    </r>
    <r>
      <rPr>
        <sz val="14"/>
        <rFont val="Times New Roman"/>
        <family val="1"/>
      </rPr>
      <t xml:space="preserve">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r>
  </si>
  <si>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</si>
  <si>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</si>
  <si>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t>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t>
  </si>
  <si>
    <r>
      <rPr>
        <b/>
        <sz val="14"/>
        <rFont val="Times New Roman"/>
        <family val="1"/>
      </rPr>
      <t>Agosto 2018</t>
    </r>
    <r>
      <rPr>
        <sz val="14"/>
        <rFont val="Times New Roman"/>
        <family val="1"/>
      </rPr>
      <t>: El àrea remite diversos soportes, en los que remiten al web master la información relacionada para ser publicada, a lo cual se recomienda realizar mesa de trabajo con el fin de concretar la publicación .</t>
    </r>
  </si>
  <si>
    <t>Corte Agosto 31 de 2018</t>
  </si>
  <si>
    <t>CAUSA DEL HALLAZGO</t>
  </si>
  <si>
    <t>CÓDIGO ACCIÓN</t>
  </si>
  <si>
    <t>FORMULA DEL INDICADOR</t>
  </si>
  <si>
    <t xml:space="preserve">Deficiencia en la verificación de la información que se reporta en el portal web de la entidad
</t>
  </si>
  <si>
    <t xml:space="preserve">Realizar Mesas de trabajo de establecimiento de compromisos con la oficina Asesora de Comunicaciones para verificar la presentación y contenido de la información publicada oportunamente
</t>
  </si>
  <si>
    <t>Número de mesas de trabajo</t>
  </si>
  <si>
    <t>Subsecretaria de Planeación y Política Subdirección de Programas y proyectos y Of.  Comunicaciones</t>
  </si>
  <si>
    <t>Deficiencia en la verificación de la información que se reporta en el portal web de la entidad</t>
  </si>
  <si>
    <t>Realizar las actualizaciones derivadas de las mesas de trabajo en la página Web de la entidad</t>
  </si>
  <si>
    <t>Actualizaciones de la página Web</t>
  </si>
  <si>
    <t>Sumatoria de las actualizaciones de la página web</t>
  </si>
  <si>
    <t>De conformidad con lo señalado en el Informe Final de Auditoría Código 56, los soportes del reporte del cumplimiento de la meta entregados por la Subsecretaría de Gestión Financiera durante la vigencia 2017, con corte al 31 de diciembre de ese mismo año y reportados en el Sistema Integral de Planeación Interna - SIPI, no corresponden a las asignaciones de subsidios registradas en el Sistema de Información Del Programa Integral de Vivienda Efectiva - SIPIVE.</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</si>
  <si>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</si>
  <si>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</si>
  <si>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 xml:space="preserve">comunicación enviada </t>
  </si>
  <si>
    <t xml:space="preserve">Subsecretaría de Gestión Financiera Sub de Recursos Públicos - Sub de Recursos Privados. </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</si>
  <si>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</si>
  <si>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</si>
  <si>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</si>
  <si>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Subsecretaria de Planeación y Política - Subdirección de Programas y proyectos</t>
  </si>
  <si>
    <t>3.2.2.1.1</t>
  </si>
  <si>
    <t>La Contraloría tomo una muestra selectiva de 295 beneficiarios, y determinó que 75 de ellos no cumplían con los requisitos establecidos en el art 15 de la Resol 844 de 2014, art 12 de la ley 1537 de 2012, art 5 de la Resolución 176 de 2013 y el art 2 de la Resol 1575 de 2015 para acceder a estos beneficios, según validación efectuada con la información suministrada por la Superintendencia de Notariado y Registro, debido a que estas personas tenían otros bienes a su nombre.</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</si>
  <si>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</si>
  <si>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</si>
  <si>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</si>
  <si>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 xml:space="preserve">Subdirección de Recursos Públicos </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</si>
  <si>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</si>
  <si>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</si>
  <si>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Subsecretaria de Gestión Financiera - Subdirección de Recursos Públicos - Subsecretaría Jurídica</t>
  </si>
  <si>
    <t>3.2.2.1.2</t>
  </si>
  <si>
    <t>La Contraloría tomo una muestra selectiva de 295 beneficiarios, y determinó que  13 de ellos no cumplían con los requisitos establecidos en el artículo 15 de la Resolución No. 844 de 2014, artículo 12 de la ley 1537 de 2012, articulo 5 de la Resolución 176 de 2013 y el artículo 2 de la Resolución 1575 de 2015 para acceder a estos beneficios, según validación efectuada con la información suministrada por la Superintendencia de Notariado y Registro, debido a que estas personas tenían otros bienes a su nombre.</t>
  </si>
  <si>
    <t>3.2.2.2.1</t>
  </si>
  <si>
    <t>De conformidad con lo señalado en el Informe Final de Auditoría Código 56,  “Falta de control oportuno y efectivo a la ejecución de los programas para la ejecución de los subsidios para la adquisición de vivienda, lo cual trae como consecuencia que los hogares beneficiarios no reciban oportunamente los beneficios programados.</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</si>
  <si>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</si>
  <si>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</si>
  <si>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</si>
  <si>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Subdirección de Recursos Privados</t>
  </si>
  <si>
    <t>3.2.2.2.2</t>
  </si>
  <si>
    <t>De conformidad con lo señalado en el Informe Final de Auditoría Código 56, “Encontramos que han transcurrido 9 y 7 años desde su otorgamiento y estos han sido prorrogados continuamente, sin lograr la consecución de las viviendas”.</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</si>
  <si>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</si>
  <si>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</si>
  <si>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</si>
  <si>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De conformidad con lo señalado en el Informe Final de Auditoría Código 56, “Encontramos que han transcurrido 9 y 7 años desde su otorgamiento y estos han sido prorrogados continuamente, sin lograr la consecución de las viviendas”..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</si>
  <si>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</si>
  <si>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</si>
  <si>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</si>
  <si>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</si>
  <si>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De conformidad con lo señalado en el Informe Final de Auditoría Código 56, “No hay proporcionalidad entre el avance de la obra y los giros efectuados al oferente”.</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</si>
  <si>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</si>
  <si>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</si>
  <si>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</si>
  <si>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 xml:space="preserve">Subsecretaría de Gestión Financiera - Subdirección de Recursos Públicos </t>
  </si>
  <si>
    <t>Adelantar el proceso sancionatorio del oferente del proyecto</t>
  </si>
  <si>
    <t>Proceso sancionatorio</t>
  </si>
  <si>
    <t>No. de Proceso sancionatorio adelantados</t>
  </si>
  <si>
    <t>Subsecretaria Juridica</t>
  </si>
  <si>
    <t>3.2.3.4.1</t>
  </si>
  <si>
    <t>De conformidad con lo señalado en el Informe Final de Auditoría Código 56, se encuentra que la SDHT ha venido efectuando gestión para la vinculación en los cupos disponibles de los proyectos, aun no s ha culminado y desde hace un año existen 123 viviendas disponibles para beneficiara hogares que carecen de ella.</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</si>
  <si>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</si>
  <si>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</si>
  <si>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</si>
  <si>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</si>
  <si>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De conformidad con lo señalado en el Informe Final de Auditoría Código 56, la SDHT no cuenta con todos los soportes expedidos por las Fiduciarias que soporten la ejecución de los recursos de los SDVE.</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</si>
  <si>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</si>
  <si>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</si>
  <si>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</si>
  <si>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r>
      <t>De conformidad con lo señalado en el Informe Final de Auditoría Código 56, “Se presentan inconsistencias en los registros de los estados de tesorería en que se registra la ejecución de los recursos de los SDVE aportados a los Proyectos Asociativos de vivienda y administrados por las fiduciarias”.</t>
    </r>
    <r>
      <rPr>
        <strike/>
        <sz val="12"/>
        <rFont val="Times New Roman"/>
        <family val="1"/>
      </rPr>
      <t xml:space="preserve">
</t>
    </r>
  </si>
  <si>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</si>
  <si>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</si>
  <si>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</si>
  <si>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</si>
  <si>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 xml:space="preserve">De conformidad con lo señalado en el Informe Final de Auditoría Código 56, “El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</si>
  <si>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</si>
  <si>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</si>
  <si>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De conformidad con lo señalado en el Informe Final de Auditoría Código 56, " Se desembolsaron dichos dineros sin existir unos documentos que soporten el giro de dichos recursos y adicionalmente se desembolsaron por montos superiores a los 35 SMLMV".</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</si>
  <si>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</si>
  <si>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</si>
  <si>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Supervisor del Convenio</t>
  </si>
  <si>
    <t>3.2.4.1.2</t>
  </si>
  <si>
    <t>De conformidad con lo señalado en el Informe Final de Auditoría Código 56, " 11 de las carpetas no se encuentran los documentos tales como: Formulario de postulación, cedula del beneficiario y del núcleo familiar, si tienen hijos menores de edad el registro civil, oficio de otorgamiento por parte de ministerio de ambiente y desarrollo territorial, oficio SDHT, invitándolo a presentarse para el otorgamiento del Subsidio y constancia de notificación personal"</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</si>
  <si>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</si>
  <si>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</si>
  <si>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</si>
  <si>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Subsecretaria de Gestión Financiera - Subdirección de Recursos Públicos</t>
  </si>
  <si>
    <t>70 PLAN DE MEJORAMIENTO - FORMULACIÓN</t>
  </si>
  <si>
    <t>CB-0402F: PLAN DE MEJORAMIENTO - FORMULACIÓN</t>
  </si>
  <si>
    <t xml:space="preserve">Ajustado con nuevo Plan de Mejoramiento de Auditorìa Regular vigencia 2017 </t>
  </si>
  <si>
    <t>Mensual</t>
  </si>
  <si>
    <t>0 FORMULACIÓN</t>
  </si>
  <si>
    <t>Falta de seguimiento al cumplimiento de las obligaciones legales de publicación</t>
  </si>
  <si>
    <t>Contar con los registros que validan la publicación en termino en el SECOP por cada contrato suscrito por la entidad, de los documentos contractuales.</t>
  </si>
  <si>
    <t>No de contratos con registros que validan la publicación en término en el SECOP de los documentos contractuales/ Contratos suscritos por la entidad.</t>
  </si>
  <si>
    <t>Indebida aplicación de reglas de subsanación y rechazo de algunos proponentes en los procesos de selección</t>
  </si>
  <si>
    <t>Debilidades en la organización de los documentos que hacen parte de los expedientes contractuales</t>
  </si>
  <si>
    <t>El ente de control no consideró suficiente el análisis de mercado efectuado para el proceso de contratación de la SDHT así como tampoco tuvo en cuenta los argumentos expresados en la respuesta al informe preliminar.</t>
  </si>
  <si>
    <t>El ente de control no consideró suficiente el estudio de sector efectuado para el proceso de contratación de la SDHT así como tampoco tuvo en cuenta los argumentos expresados en la respuesta al informe preliminar.</t>
  </si>
  <si>
    <t>Contratar personal exclusivamente para elaborar los estudios de sector en la entidad.</t>
  </si>
  <si>
    <t>Contrato</t>
  </si>
  <si>
    <t>Debilidades en los controles ejercidos al plan de adquisiciones</t>
  </si>
  <si>
    <t>No se definió una apropiación de recursos para el pago de arriendo por parte de las entidades diferentes a Hábitat que ocupaban el edificio sede.</t>
  </si>
  <si>
    <t>Incluir en el presupuesto de la vigencia correspondiente un rubro donde se cuente con recursos de arriendo de inmuebles para las Entidades del Sector.</t>
  </si>
  <si>
    <t>Rubro presupuestal</t>
  </si>
  <si>
    <t>El ente de control no consideró suficiente la justificación de la adición y prorroga No 02  para el proceso de contratación de la SDHT, así como tampoco tuvo en cuenta los argumentos expresados en la respuesta al informe preliminar.</t>
  </si>
  <si>
    <t>Debilidades en la verificación de soportes  requeridos para adelantar el proceso contractual.</t>
  </si>
  <si>
    <t>Justificación insuficiente para soportar la modificación contractual</t>
  </si>
  <si>
    <t>Planeación deficiente en la proyección de recursos para cubrir el proceso de fotocopiado.</t>
  </si>
  <si>
    <t>Aplicar la Guía para la Elaboración de Estudios del Sector establecida en el literal B del segundo enciso " Estructura de Análisis Económico".</t>
  </si>
  <si>
    <t>Aplicación de la guía en los contratos y/o convenios suscritos/ Total de Contratos y/o convenios suscritos</t>
  </si>
  <si>
    <t>Ente de control no consideró los argumentos expresados en el informe preliminar en cuanto a la maduración y perfeccionamiento del convenio de cooperación internacional.</t>
  </si>
  <si>
    <t>El ente de control no consideró suficiente  los argumentos expresados en la respuesta al informe preliminar.</t>
  </si>
  <si>
    <t>El ente de control no consideró suficiente los argumentos que justificaban la remuneración por los productos y servicios prestados.</t>
  </si>
  <si>
    <t>Contratar personal exclusivamente para elaborar los estudios de sector.</t>
  </si>
  <si>
    <t>Debilidades en la supervisión del momento que generaron una inadecuada implementación del Sistema de Información.</t>
  </si>
  <si>
    <t xml:space="preserve">El contrato debe demandarse ante la jurisdicción contenciosa antes del 15 de octubre de 2017 y como son 9 carpetas de aproximadamente 1800 folios, se debió realizar un estudio detallado por parte del abogado asignado. </t>
  </si>
  <si>
    <t>Presentar la demanda de controversias contractuales una vez se evacúe la audiencia de conciliación como requisito de procedibilidad</t>
  </si>
  <si>
    <t>Demanda de controversias contractuales</t>
  </si>
  <si>
    <t>Subsecretaria Jurídica</t>
  </si>
  <si>
    <t>Debilidad en los mecanismos de control para la validación de la información consignada en actas de liquidación.</t>
  </si>
  <si>
    <t>Inobservancia por la ERU a los lineamientos y solicitudes de la SDHT.</t>
  </si>
  <si>
    <t>Incluir en los Estudios Previos los antecedentes de los Proyectos de Inversión a que haya lugar.</t>
  </si>
  <si>
    <t>No de Estudios previos en  que incluya los antecedentes de los Proyectos de Inversión / Total de Estudios Previos</t>
  </si>
  <si>
    <t>Debilidades en los controles al interior de la entidad, falta de coordinación al interior de la entidad y en especial los supervisores de los diferentes contratos y de los responsables de los proyectos de inversión.</t>
  </si>
  <si>
    <t>Debilidades en los controles al interior de la entidad para ir disminuyendo en forma considerable el valor de los pasivos exigibles.</t>
  </si>
  <si>
    <t xml:space="preserve">Falta de planeación en la estructuración y el comportamiento de los recursos programados frente a la meta establecida en el proyecto de inversión. </t>
  </si>
  <si>
    <t>Debilidad en la capacitación a los responsables en el registro de la información sobre la operación del sistema de seguimiento Distrital SEGPLAN, durante el periodo de transición entre los Planes de Desarrollo "Bogotá Humana" y "Bogotá Mejor para Todos</t>
  </si>
  <si>
    <t xml:space="preserve">Realizar capacitación interna a los responsables del cargue de información en  SEGPLAN, sobre los lineamientos del Manual vigente para la administración y operación del Banco Distrital de Programas y Proyectos de la SDP. </t>
  </si>
  <si>
    <t>Numero de capacitaciones realizadas</t>
  </si>
  <si>
    <t xml:space="preserve">Debilidad en el cumplimiento de los tiempos establecidos para el cargue de información de seguimiento a los proyectos de inversión, en el sistema interno SIPI. Cambios extemporáneos sobre la información registrada en SEGPLAN. Debilidad en el control comparativo de la información registrada entre los diferentes sistemas de información. (SIPI- SEGPLAN). </t>
  </si>
  <si>
    <t>Actualizar el procedimiento PG01-PR03 “Programación y Seguimiento a los proyectos de Inversión” y complementarlo con la creación de un formato de control de la información reportada en los sistemas de información SEGPLAN y SIPI. Socializar actualización en la entidad.</t>
  </si>
  <si>
    <t>Procedimiento PG01-PR03 “Programación y Seguimiento a los proyectos de Inversión” actualizado.</t>
  </si>
  <si>
    <t>Debilidad en el cumplimiento de los tiempos establecidos para el cargue de información de seguimiento a los proyectos de inversión, en el sistema interno SIPI</t>
  </si>
  <si>
    <t>Actualizar el formato SIPI “Solicitud de modificación del plan de inversión”, incluyendo un campo de justificación de cambio de recursos entre componentes del proyecto de inversión. Socializar actualización en la entidad.</t>
  </si>
  <si>
    <t>Formato SIPI “Solicitud de modificación del plan de inversión” actualizado</t>
  </si>
  <si>
    <t xml:space="preserve">
Carencia de un instrumento que estandarice los lineamientos para realizar modificaciones al Plan Contractual</t>
  </si>
  <si>
    <t xml:space="preserve">
Actualizar el procedimiento PG01-PR01 “Planeación del Presupuesto de Inversión” y complementarlo con la creación  de un instructivo para la modificación de los planes de contratación e inversiones de la entidad.</t>
  </si>
  <si>
    <t xml:space="preserve">
Procedimiento PG01-PR01 “Planeación del Presupuesto de Inversión”  actualizado.</t>
  </si>
  <si>
    <t>Ineficiencia en la Política de Subsidios de Vivienda en Especie SDVE</t>
  </si>
  <si>
    <t>Diferencias en los tiempos de recepción de la información de las áreas involucradas</t>
  </si>
  <si>
    <t>Dificultad en la implementación de los subsidios de vivienda por carencia de cierre financiero de los hogares inscritos.</t>
  </si>
  <si>
    <t>Debilidades en la conciliación de información reportada por el área de contabilidad y la generada por la Subsecretaria de Inspección Vigilancia y Control de Vivienda.</t>
  </si>
  <si>
    <t>Cuentas Auxiliares establecidas  para la cuenta contable 140102/ No de Etapas de cobro establecidas.</t>
  </si>
  <si>
    <t>Falta de oportunidad en las acciones encaminadas a agotar la vía administrativa de estos procesos lo que puede conllevar a que los presuntos saldos por cobrar no se recauden.</t>
  </si>
  <si>
    <t>Debilidades en el control de las operaciones de los terceros a los cuales se les ha efectuado giros anticipados, frente a la actualización del estado de los proyectos de inversión, lo cual trae como consecuencia que no se reflejen razonablemente los saldos de los terceros.</t>
  </si>
  <si>
    <t>Registro inadecuado de acuerdo con la operación de la Entidad.</t>
  </si>
  <si>
    <t>No reportar oportunamente por parte de la Subdirección de Recursos Públicos a la oficina de contabilidad, de los soportes que dan cuenta de la ejecución de los anticipos girados, lo cual trae como consecuencia que se presenten saldos no razonables de la cuenta 142013 - Anticipos para proyectos de inversión.</t>
  </si>
  <si>
    <t>El área encargada de la supervisión, seguimiento y recibo de los productos de los proyectos asociativos de vivienda, no reporta a la oficina de contabilidad los soportes que dan cuenta de la ejecución de estos proyectos, lo cual hace que los saldos presentados en los estados contables no sean razonables.</t>
  </si>
  <si>
    <t>Al realizar las conciliaciones de los saldos de las operaciones reciprocas no se están verificando los soportes que dan origen a las diferencias detectadas.</t>
  </si>
  <si>
    <t>El Gerente General de Metrovivienda asumió el rol de autoridad contable y catastral al abrogarse la competencia de fijar el valor contable del suelo trasferido sin considerar el costo y avalúo de los mismos y porque la oficina de contabilidad no observó esta consideración, lo cual trae como consecuencia que se generen pérdidas y saldos no razonables para la entidad.</t>
  </si>
  <si>
    <t>No registro de la orden de pago No. 2050 de Octubre 19 de 2016 por valor de $473.750.000, lo que trae como consecuencia que el saldo de esta cuenta no sea razonable.</t>
  </si>
  <si>
    <t>La oficina de contabilidad desconoce el estado de los proyectos de vivienda y la razón de su no culminación, lo cual trae como consecuencia que los estados contables no cumplan la función de servir de base para la presentación de información y la toma de decisiones.</t>
  </si>
  <si>
    <t>Debilidades en los controles al momento de realizar los registros contables de los hechos económicos de la Entidad.</t>
  </si>
  <si>
    <t>Las áreas técnicas no han remitido a la Subdirección Financiera, los soportes de los actos administrativos correspondientes a la transferencia del suelo en el cual se evidencien las condiciones, el valor de transferencia y el tercero, lo cual trae como consecuencia que en los Estados Contables se presenten situaciones alejadas de la realidad.</t>
  </si>
  <si>
    <t>Insuficiente capacidad para atender demanda, no se verificaron con profundidad todos los criterios contables y no se incluyeron en las auditorias todos los requisitos contables a verificar.</t>
  </si>
  <si>
    <t>FILA_63 ( Fila 1)</t>
  </si>
  <si>
    <t xml:space="preserve">Subutilización del aplicativo Forest y debilidades en los controles establecidos en las áreas y procesos donde se tramitan los derechos de petición, quejas, reclamos y solicitudes que impide detectar los errores y aplicar la solución en tiempo oportuno. </t>
  </si>
  <si>
    <t>Adelantar seguimiento semanal de la respuesta a los PQRS radicados en la Secretaría Distrital del Hábitat, manteniendo informado al Comité Directivo del estado de trámite de las peticiones de cada una de las áreas de la entidad.</t>
  </si>
  <si>
    <t>Numero de PQRS atendidos en los términos de ley</t>
  </si>
  <si>
    <t>Dirección de Gestión Corporativa y CID
Subdirección Administrativa
Todas las áreas</t>
  </si>
  <si>
    <t>FILA_64 ( Fila 2)</t>
  </si>
  <si>
    <t>Subutilización del aplicativo Forest y debilidades en los controles establecidos en las áreas y procesos donde se tramitan los derechos de petición, quejas, reclamos y solicitudes que impide detectar los errores y aplicar la solución en tiempo oportuno.</t>
  </si>
  <si>
    <t>Fortalecer el uso adecuado de aplicativo Forest</t>
  </si>
  <si>
    <t>Capacitaciones en el uso del aplicativo Forest</t>
  </si>
  <si>
    <t>FILA_65 ( Fila 3)</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</si>
  <si>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 Adicionalmente, la SDHT en el seguimiento realizado ha precisado que el proyecto de VIP que se construya en este predio hará parte, de conformidad con lo señalado en el convenio, de las 910 viviendas objeto del mismo. Es importante precisar que para tal efecto, estas actividades se encuentran entre los tiempos establecidos en el convenio.</t>
  </si>
  <si>
    <t>Realizar el seguimiento para que salga a convocatoria del Proyecto de Vivienda de Interés Prioritario en el predio Usme III</t>
  </si>
  <si>
    <t>FILA_66 ( Fila 4)</t>
  </si>
  <si>
    <t>La Contraloría da como un hecho la no construcción de las 910 VIP, dado que a la fecha no se ha realizado, ni adjudicado la convocatoria por la totalidad de dichas viviendas. No obstante, es necesario precisar que el convenio se encuentra en ejecución, y que en el mismo no se estableció que todas las viviendas saldrían a convocatoria a la vez y se han adelantado las acciones pertinentes y oportunas para llevar a cabo la entrega física, así como la convocatoria del proyecto de vivienda que se construirá en el Usme III y que se ha hecho el respectivo seguimiento al mismo. En todo caso se garantizará la totalidad de las viviendas establecidas en el convenio 407.</t>
  </si>
  <si>
    <t>1. Convocatoria del Proyecto de Vivienda de Interés Prioritario en el predio Usme III.
2. Presentar los proyectos adicionales que se ejecutarán en el marco del Convenio, por efecto de la menor cantidad de viviendas que se construirá en los proyectos de vivienda inicialmente programados.</t>
  </si>
  <si>
    <t>La Secretaría Distrital del Hábitat firmó la promesa de compra venta No. 420 de 2013 para la adquisición de seis viviendas de interés prioritario, con el fin de dar cumplimiento a la Sentencia T-908 de 2012. La Secretaría puso a disposición de los hogares tutelados en la Sentencia T-908/12, la oferta disponible en el proyecto Conjunto Residencial Vistas del Rio I y II, para lo cual se convocó en numerosas oportunidades a dichos hogares dándoles a conocer el proyecto y permitiendo que realizaran la selección del inmueble que fuera de su interés. Ahora, siendo que la selección de la vivienda depende exclusivamente de la voluntad del hogar tutelado, en aras de dar cabal cumplimiento a las órdenes expresas de la H. Corte Constitucional en el citado fallo, se precisa que el apartamento  104 –tipo C interior 13 Terraza 5 –SL4 no ha sido seleccionado y hasta tanto un hogar no opte por dicho inmueble no es posible continuar con el proceso de cesión parcial del contrato de promesa de compraventa, firma de la escritura pública de compra venta que otorga la propiedad del inmueble al hogar y la entrega del inmueble. Al respecto es importante destacar que dicho inmueble no se ha pagado, dado que el último giro se efectúa con el registro de las escrituras.</t>
  </si>
  <si>
    <t>FILA_68 ( Fila 8 )</t>
  </si>
  <si>
    <t>Debilidades al momento de la suscripción de las planillas por parte de los usuarios y falta de seguimiento de la supervisión</t>
  </si>
  <si>
    <t xml:space="preserve">Verificar mensualmente las planillas firmadas por los usuarios del servicio. </t>
  </si>
  <si>
    <t>Control servicio de transporte</t>
  </si>
  <si>
    <t>Número de planillas firmadas mensualmente por vehículo</t>
  </si>
  <si>
    <t>Dirección de Gestión Corporativa y CID
Subdirección Administrativa</t>
  </si>
  <si>
    <t>FILA_69 ( Fila 9)</t>
  </si>
  <si>
    <t>Falta de articulación entre las áreas para  suministrar información oportuna.</t>
  </si>
  <si>
    <t>Realizar seguimiento y control al área de notificaciones con el fin de verificar  los actos administrativos sancionatorios para que  estén ejecutoriados</t>
  </si>
  <si>
    <t>N° de Actos Admon Sancionatorios ejecutoriados remitidos a cobro persuasivo/N° Actos Admon Sancionatorios enviados a  Notificaciones dentro de los 60 días anteriores</t>
  </si>
  <si>
    <t>FILA_70 ( Fila NN)</t>
  </si>
  <si>
    <t>Debido a que en el marco del proceso contractual realizado por la Caja de Vivienda Popular, el ganador de dicho proceso ofertó un menor valor al presupuesto oficial con el que fue publicado, siendo éste el que se giro a la CVP, el órgano de control señala la diferencia entre el valor girado por la SDHT  y el valor de la oferta ganadora del proceso licitatorio, de lo cual el ente denota ineficiencia en la ejecución de los recursos asociados a la diferencia. No obstante lo anterior, es preciso señalar que para iniciar el proceso licitatorio se debe contar con el valor total de los recursos que se determinen como presupuesto oficial, independientemente de que el valor ofertado definitivo sea menor a éste, de conformidad con la normatividad contractual vigente.</t>
  </si>
  <si>
    <t>FILA_71 ( Fila 10)</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</si>
  <si>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 No obstante lo anterior, los convenios son complementarios y tienen objetos diferentes, lo que demuestra la articulación y consistencia de las actuaciones realizadas por las entidades a fin de gestionar suelo para la generación de proyectos de VIP a través del convenio 152 en el cual se realizaron a cabalidad las acciones necesarias para gestionar suelo, incluyendo los conceptos de riesgo que evidenciaban la viabilidad emitida por las entidades competentes para la construcción de VIP. Así, el Convenio 407, en el marco del cual se adelantó la convocatoria para la realización de los proyectos de vivienda en el suelo gestionado se llevó a cabo en los tiempos normales de una convocatoria pública, los cuales no se podían vulnerar por parte de las entidades, lo que evidencia que no existió falta de planeación. En este sentido, se considera pertinente precisar en los informes de Metrovivienda y en los Comités de Seguimiento las acciones adelantadas por las entidades en la ejecución de los convenios y la adecuada planeación de las mismas, a fin de garantizar la construcción de las 910 unidades de VIP.</t>
  </si>
  <si>
    <t>3. Precisar en los informes presentados por Metrovivienda y en los Comités de Seguimiento las acciones de planeación adelantadas para garantizar la adecuada articulación de los convenios 152/2012, 043 de 2012, 359 de 2013 y 407/2013</t>
  </si>
  <si>
    <t>NR</t>
  </si>
  <si>
    <t>FILA_72 ( Fila 11)</t>
  </si>
  <si>
    <t>FILA_73 ( Fila 12)</t>
  </si>
  <si>
    <t>FILA_74 ( FILA 13)</t>
  </si>
  <si>
    <t>Debilidades en la argumentación de los estudios previos que soportan la contratación en la modalidad de prestación de servicios. (estudio de cargas laborales)</t>
  </si>
  <si>
    <t xml:space="preserve">Realizar los estudios previos atendiendo lo previsto en el artículo 32 de la Ley 80 de 1993 y demás normas concordantes, considerando que la normatividad vigente no exige la elaboración de estudios de  cargas para determinar la contratación de servicios profesionales.         
</t>
  </si>
  <si>
    <t xml:space="preserve">Cumplimiento de requisitos legales de los estudios previos. </t>
  </si>
  <si>
    <t>FILA_75 ( FILA 16)</t>
  </si>
  <si>
    <t>Falta de previsión, planeación y correcta maduración en la estructuración de los proyectos de vivienda incluidos en el convenio precitado.</t>
  </si>
  <si>
    <t>Realizar seguimiento y análisis periódicos de la situación de los proyectos del convenio, identificando la ruta y las acciones a implementar</t>
  </si>
  <si>
    <t>Numero de  Informes bimestrales de seguimiento a los proyectos del convenio.</t>
  </si>
  <si>
    <t>Subsecretaría de Gestión Financiera
Subdirección de Recursos Privados</t>
  </si>
  <si>
    <t>FILA_76 ( FILA 17)</t>
  </si>
  <si>
    <t>Adelantar sesiones  del Comité Operativo para la toma de decisiones del convenio, de acuerdo con las rutas y acciones implementadas</t>
  </si>
  <si>
    <t xml:space="preserve">Numero de sesiones del Comité Operativo para la toma de decisiones del convenio  </t>
  </si>
  <si>
    <t>FILA_77 ( FILA 19)</t>
  </si>
  <si>
    <t>Debilidades en la planeación y seguimiento del convenio</t>
  </si>
  <si>
    <t xml:space="preserve">Adelantar seguimiento y supervisión periódica de los compromisos establecidos en el Convenio y en el plan de actividades
</t>
  </si>
  <si>
    <t>Numero de Informes de seguimiento</t>
  </si>
  <si>
    <t>FILA_78 ( Fila 20)</t>
  </si>
  <si>
    <t>Realizar sesiones del Comité Operativo para la toma de decisiones del curso de los compromisos del convenio</t>
  </si>
  <si>
    <t>Numero de sesiones periódicas del Comité Operativo para la toma de decisiones del convenio.</t>
  </si>
  <si>
    <t>FILA_79 ( Fila 21)</t>
  </si>
  <si>
    <t>Realizar Seguimiento, supervisión y análisis de la situación del Convenio</t>
  </si>
  <si>
    <t>Numero de Informes de seguimiento de la situación del convenio</t>
  </si>
  <si>
    <t>FILA_80 ( Fila 22)</t>
  </si>
  <si>
    <t>Realizar sesiones del Comité Operativo para la toma de decisiones sobre la conveniencia de continuar o liquidar el convenio</t>
  </si>
  <si>
    <t xml:space="preserve">Numero de sesiones  del Comité Operativo para la toma de decisiones del convenio  </t>
  </si>
  <si>
    <t>FILA_81 ( Fila 23)</t>
  </si>
  <si>
    <t>La Entidad se aparta de la tabla adoptada y no establece ninguna justificación que permita evidenciar la necesidad de no tener en cuenta esos valores.</t>
  </si>
  <si>
    <t xml:space="preserve">Cumplir la tabla de honorarios de la Secretaria del Hábitat.       </t>
  </si>
  <si>
    <t xml:space="preserve">Aplicar tabla de honorarios. </t>
  </si>
  <si>
    <t>Número de contratos que cumplen la tabla/Número de contratos suscritos</t>
  </si>
  <si>
    <t>FILA_82 ( Fila 24)</t>
  </si>
  <si>
    <t>El estudio previo no comparó predios de similares características  con inmuebles ubicados en la misma localidad.</t>
  </si>
  <si>
    <t>Establecer condiciones específicas en los estudios de mercado con el fin de comparar inmuebles de características técnicas similares en el mismo estrato y que cumpla con las demás consideraciones de la Entidad</t>
  </si>
  <si>
    <t>Especificaciones con condiciones técnicas para arrendamiento de inmuebles</t>
  </si>
  <si>
    <t>FILA_83 ( Fila 25)</t>
  </si>
  <si>
    <t>Debilidades en el control y seguimiento de la publicación de los contratos en el SECOP</t>
  </si>
  <si>
    <t>Verificar quincenalmente la publicación en término de los contratos suscritos en la página del SECOP.</t>
  </si>
  <si>
    <t>Publicación de contratos en SECOP</t>
  </si>
  <si>
    <t xml:space="preserve">Número de contratos publicados en el SECOP en término en el trimestre/Número de contratos suscritos en el trimestre </t>
  </si>
  <si>
    <t>FILA_84 ( Fila 26)</t>
  </si>
  <si>
    <t>FILA_85 ( Fila 33)</t>
  </si>
  <si>
    <t>Se pagó durante las vigencias 2012 a 2015 un canon de arrendamiento por unos pisos no utilizados para el funcionamiento propio de la Entidad, sin que haya un fundamento legal que ampare el gasto</t>
  </si>
  <si>
    <t>Modificar las condiciones del nuevo contrato de arrendamiento del bien inmueble  respecto de los espacios requeridos por la SDHT para su funcionamiento, una vez cumplido el término del contrato vigente.</t>
  </si>
  <si>
    <t>Nuevo contrato de arrendamiento</t>
  </si>
  <si>
    <t>FILA_86 ( Fila 44)</t>
  </si>
  <si>
    <t>Falta de planeación para llevar a cabo los procesos de contratación por parte de la administración, que conlleva al incumplimiento del principio de anualidad para la suscripción de los contratos.</t>
  </si>
  <si>
    <t>Realizar sesiones de comités internos de seguimiento, con el fin de verificar el avance de la metas y/o tomar las acciones necesarias que permitan el cumplimiento de las mismas.</t>
  </si>
  <si>
    <t>Comités internos para revisión de avance en el cumplimiento de las metas</t>
  </si>
  <si>
    <t>Subsecretaría de Gestión Financiera
Subdirección de Recursos Públicos</t>
  </si>
  <si>
    <t>FILA_87 ( Fila 47)</t>
  </si>
  <si>
    <t>Falta de eficiencia y eficacia en la planeación de la magnitud pretendida de la meta física planteada y de los recursos asignados.</t>
  </si>
  <si>
    <t>Subsecretaría de Gestión Financiera
Subsecretaría de Planeación y Política</t>
  </si>
  <si>
    <t>FILA_88 ( Fila 70)</t>
  </si>
  <si>
    <t>Debilidades en la conciliación de la información reportada por el área de Contabilidad y la Generada por las Subsecretaria de Inspección y Vigilancia y Control de Vivienda.</t>
  </si>
  <si>
    <t>Ajustar el protocolo para el análisis, conciliación y contabilización de las multas impuestas por la Entidad, incluyendo la condición de ejecutoriedad de la resolución.</t>
  </si>
  <si>
    <t>Modificación Protocolo de cartera.</t>
  </si>
  <si>
    <t>Subdirección Financiera
Subsecretaría de Inspección, Vigilancia y Control de Vivienda</t>
  </si>
  <si>
    <t>FILA_89 ( Fila 73)</t>
  </si>
  <si>
    <t>Las resoluciones de aprobación de proyectos asociativos, no registran el número del NIT de los gestores y/o constructores de los proyectos asociativos.</t>
  </si>
  <si>
    <t>Revisar las solicitudes de desembolso de los años 2013 a 2015, realizadas a los oferentes de los proyectos que fueron aprobados en comité de elegibilidad, con el objetivo de verificar el nit sobre el cual se realizó el giro de los recursos.</t>
  </si>
  <si>
    <t>Revisión de solicitudes de desembolso de los años 2013 a 2015</t>
  </si>
  <si>
    <t>Subsecretaría de Gestión Financiera
Subsecretaría Jurídica</t>
  </si>
  <si>
    <t>FILA_90 ( Fila 76)</t>
  </si>
  <si>
    <t>Debilidades en la verificación al momento del cargue  de archivos planos para el registro de la información contable</t>
  </si>
  <si>
    <t>Revisar cada uno de los terceros de la cuenta 142013 y depurar aquellos que se encuentren repetidos o que su nombre no corresponda con el número de identificación, realizando los ajustes contables necesarios de conformidad con el régimen de contabilidad pública</t>
  </si>
  <si>
    <t>Depuración de terceros de la cuenta 142013</t>
  </si>
  <si>
    <t>Dirección de Gestión Corporativa y CID</t>
  </si>
  <si>
    <t>FILA_91( Fila 84)</t>
  </si>
  <si>
    <t>Debilidades en el establecimiento del alcance de la evaluación de los Estados Financieros orientados a la elaboración del informe. Falta de realización de auditorías a los Estados Financieros.</t>
  </si>
  <si>
    <t>Incluir como criterio de auditoría el análisis de los controles del proceso contable.</t>
  </si>
  <si>
    <t xml:space="preserve">Criterios de análisis de  controles de proceso contable  </t>
  </si>
  <si>
    <t>FILA_92 ( Fila 85)</t>
  </si>
  <si>
    <t xml:space="preserve">Construir y operar una herramienta para el análisis contable y financiero de la Entidad. </t>
  </si>
  <si>
    <t>FILA_93 ( Fila 89)</t>
  </si>
  <si>
    <t>2016-2016</t>
  </si>
  <si>
    <t>El POT determina las áreas de las viviendas de los planes parciales que incluyen vivienda.
Planeación Distrital, define los lineamientos para el desarrollo urbanístico y los estándares de habitabilidad.
El reglamento operativo de la Entidad no establece las áreas mínimas y/o condiciones  técnicas estándar de los proyectos VIP.</t>
  </si>
  <si>
    <t>En el Reglamento Operativo que desarrollará el Decreto Distrital No. 623 de 2016, se establecerán áreas de acuerdo con las normas urbanísticas y/o planes parciales adoptados las condiciones  mínimas de los proyectos y de las viviendas a aprobar de conformidad con lo dispuesto en el Decreto Distrital No. 190 de 2004, así como de las normas que la modifiquen o sustituyan.</t>
  </si>
  <si>
    <t xml:space="preserve">Reglamento operativo </t>
  </si>
  <si>
    <t>Subsecretaria de Gestión Financiera</t>
  </si>
  <si>
    <t>FILA_94 ( Fila 90)</t>
  </si>
  <si>
    <t>El reglamento operativo carece de lineamientos para efectuar el seguimiento  a los contratos de encargo fiduciario.</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</si>
  <si>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
Efectuar requerimiento a los Encargos Fiduciarios de manera trimestral con el objeto de conocer el estado financiero.</t>
  </si>
  <si>
    <t>Metodología para seguimiento a rendimientos financieros</t>
  </si>
  <si>
    <t>FILA_95 ( Fila 92)</t>
  </si>
  <si>
    <t>2012-2016</t>
  </si>
  <si>
    <t xml:space="preserve">El reglamento operativo vigente permite el giro anticipado, de hasta el 50% de los recursos, para actividades como estudios y diseños, compra de terreno, trámites y permisos  de licenciamiento.
Los giros se realizan conforme al flujo de caja, cronograma y plan de inversión  aprobado para el proyecto en el marco del Comité de Elegibilidad.
El giro de los recursos restantes, posterior al anticipo, se fundamentan en los avances de obra que certifica el interventor del proyecto.
</t>
  </si>
  <si>
    <t>En el Reglamento Operativo que desarrollará el Decreto Distrital No. 623 de 2016, se establecerá el mecanismo de control mediante el cual se definirán los tiempos, porcentajes y/o condiciones en los que se efectuarán los giros  de los recursos del Subsidio frente a los avances de obra de los proyectos de vivienda nueva</t>
  </si>
  <si>
    <t>Seguimiento giros a proyectos</t>
  </si>
  <si>
    <t>FILA_96 ( Fila 93)</t>
  </si>
  <si>
    <t>3.3.4.2.</t>
  </si>
  <si>
    <t xml:space="preserve">El reglamento no establece un momento exacto de ejecución de las obras para la vinculación de los hogares.
Para el inicio de vinculación de hogares al proyecto debe contar con todas las aprobaciones por parte de empresas de servicios públicos.
</t>
  </si>
  <si>
    <t>Apoyar las gestiones que requiera el constructor del proyecto Buenos Aires para garantizar su culminación e iniciar de manera inmediata la vinculación de hogares.</t>
  </si>
  <si>
    <t>Vinculación proyecto Buenos Aires</t>
  </si>
  <si>
    <t>FILA_97 ( Fila 94)</t>
  </si>
  <si>
    <t xml:space="preserve">El reglamento operativo establece que la escrituración de las viviendas es responsabilidad exclusiva de los constructores.
El costo de la escrituración es asumido por el hogar, lo cual en ocasiones retrasa el flujo normal del proceso por la consecución del recurso por parte de los hogares.
* Las escrituras presentadas a la SDHT por los constructores para ser legalizadas, en ocasiones presentan errores que causan reprocesos y no pueden ser contabilizadas
</t>
  </si>
  <si>
    <t>En el Reglamento Operativo que desarrollará el Decreto Distrital No. 623 de 2016, se establecerá el mecanismo de control mediante el cual se hará seguimiento a la legalización de la escrituración ante la Secretaría Distrital del Hábitat.</t>
  </si>
  <si>
    <t xml:space="preserve">Seguimiento legalización escrituras </t>
  </si>
  <si>
    <t>FILA_98 ( Fila 37)</t>
  </si>
  <si>
    <t>Debilidades en los controles y seguimiento al interior de la entidad; en especial los supervisores de los diferentes contratos y de los responsables de los proyectos de inversión para hacerle seguimiento en tiempo real.</t>
  </si>
  <si>
    <t>Realizar reuniones trimestrales encaminadas a  gestionar las acciones necesarias para realizar el proceso de revisión y depuración de las obligaciones de la Secretaria que están incorporadas como Pasivos Exigibles.</t>
  </si>
  <si>
    <t>Ejecución de Pasivos exigibles</t>
  </si>
  <si>
    <t>Dirección de Gestión Corporativa y CID
Subdirección Financiera
Subsecretarías</t>
  </si>
  <si>
    <t>FILA_99 ( Fila 91)</t>
  </si>
  <si>
    <t>El reglamento operativo carece de lineamientos frente a la indexación de recursos por concepto de subsidio
El subsidio se asigna con base en el salario mínimo de la vigencia en la que se adjudica o escritura la vivienda.
* La indexación se calcula teniendo en cuenta el valor del subsidio y el valor de la vivienda en el momento de la escrituración
* La Resolución 844 de 2014, permite el giro de los recursos de manera anticipada al oferente.</t>
  </si>
  <si>
    <t>Incluir en el nuevo reglamento operativo, que desarrollará el Decreto Distrital No. 623 de 2016,  la metodología para la aplicación de la indexación en los subsidios otorgados por la Entidad.</t>
  </si>
  <si>
    <t>Reglamento operativo</t>
  </si>
  <si>
    <t xml:space="preserve">No existe un lineamiento establecido en el reglamento operativo para el reintegro de los recursos girados a los proyectos de vivienda </t>
  </si>
  <si>
    <t xml:space="preserve">Reglamento operativo con lineamientos para el integro de recursos
</t>
  </si>
  <si>
    <t xml:space="preserve">La SDHT no es fideicomitente de los encargos fiduciarios y por lo tanto no puede solicitar la información de manera directa a las sociedades fiduciarias. A pesar de que se ha solicitado, no están obligadas contractualmente a reportarla.
Los oferentes de los proyectos no reportan la información en todos los casos.
No están definidas las condiciones para que los oferentes reporten la información. </t>
  </si>
  <si>
    <r>
      <t>Diferencias respecto al Organo de Control en la metodología para el cálculo del valor de la indexacion</t>
    </r>
    <r>
      <rPr>
        <strike/>
        <sz val="12"/>
        <rFont val="Times New Roman"/>
        <family val="1"/>
      </rPr>
      <t xml:space="preserve">
</t>
    </r>
    <r>
      <rPr>
        <sz val="12"/>
        <rFont val="Times New Roman"/>
        <family val="1"/>
      </rPr>
      <t>No esta definido en el reglamento operativo la forma en que debe realizarse la indexación del valor del subsidio.</t>
    </r>
  </si>
  <si>
    <t xml:space="preserve">El Reglamento Operativo aplicable a los proyectos seleccionados por la Secretaria no especifica que los giros a los oferentes de los proyectos se deben realizar de manera proporcional al avance de la obra.
</t>
  </si>
  <si>
    <t>Los hogares no conservan las condiciones de postulación hasta el desembolso del subsidio otorgado, como se establece en el reglamento operativo, lo cual genera renuncias y desistimientos.</t>
  </si>
  <si>
    <t>Debilidad en la definicion de los criterios del control de evaluación juridica</t>
  </si>
  <si>
    <t>No existe procedimiento para el acompañamiento a la ejecución de los proyectos de mejoramiento de vivienda supervisados por la Caja de Vivienda Popular - CVP.</t>
  </si>
  <si>
    <t>Ausencia acto administrativo definitivo</t>
  </si>
  <si>
    <t xml:space="preserve">La SDHT no cuenta con un sistema de información integral donde se registren los datos contractuales asociando la información de los proyectos de inversión. </t>
  </si>
  <si>
    <t xml:space="preserve"> Desarrollar y validar la herramienta de información integral de la SDHT</t>
  </si>
  <si>
    <t xml:space="preserve">El formato presentado no estaba alineado con el Sistema de Información para la Planeación Interna - SIPI </t>
  </si>
  <si>
    <t xml:space="preserve">La Contraloría no tuvo en cuenta que el documento oficial que valida la gestión realizada a los prestadores es el acta de visita siendo este un mecanismo de control </t>
  </si>
  <si>
    <t>Debilidades en el seguimiento a la publicación de los documentos correspondientes a los procesos de contratación de la entidad en el aplicativo establecido.</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</si>
  <si>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</si>
  <si>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 (....)</t>
  </si>
  <si>
    <t>Existencia de controles desagregados (fichas de caracterización social, fichas entrega de pintura, parrilla de seguimiento, así como los listados de talleres de formación en artes y oficios como son: preinscripción, selección, informe de actividad con listado de asistencias y registro fotográfico, evaluación del curso de formación y listado final de formados), (.....)</t>
  </si>
  <si>
    <t>Falta de cuidado en el diligenciamiento de la planilla de control de vehículos</t>
  </si>
  <si>
    <t xml:space="preserve">Falta de cuidado en la informacion que debe ser consignada en los estudios previos </t>
  </si>
  <si>
    <t xml:space="preserve">Falta de cuidado en la informacion que debe  ser consignada en los estudios previos </t>
  </si>
  <si>
    <t>Falta de verificación y validación de soportes que dan cuenta de la ejecución del contrato.</t>
  </si>
  <si>
    <t>Falta de control en el manejo de los recursos que se encuentren en los encargos fiduciarios</t>
  </si>
  <si>
    <t>Debilidades en los controles al interior de la entidad, deficiencias en la gestión oportuna y falta de coordinación al interior de la entidad, en especial de los supervisores de los diferentes contratos y de los responsables de los proyectos de inversión para hacerle seguimiento en tiempo real que permita acciones correctivas por parte del nivel directivo competente que garanticen su ejecución en la respectiva anualidad</t>
  </si>
  <si>
    <t>Debilidades en los controles al interior de la entidad, deficiencias en la gestión oportuna conforme al plan anual de adquisiciones de la vigencia 2017, falta de coordinación al interior de la entidad y en especial los supervisores de los diferentes contratos y de los responsables de los proyectos de inversión para que en tiempo real que permitan tomar las acciones correctivas por parte del nivel directivo competente para garantizar su ejecución en la respectiva anualidad.</t>
  </si>
  <si>
    <t>Debilidades en el control de la gestión y ejecución de los procesos de contratación relacionados con el cumplimiento de las metas de los proyectos establecidos por la entidad.</t>
  </si>
  <si>
    <t>En el convenio 425 de 2017 existió plan de trabajo global para cada uno de los territorios, el cual inlcuyó las fases y actividades; sin embargo,  no se contó con cronograma detallado de ejecución.</t>
  </si>
  <si>
    <t>Existencia de unos territorios priorizados para efectuar mejoramiento de vivienda de los cuales solo hasta que se termina la estructuración de los mejoramientos se puede identificar las condiciones reales de la vivienda para la aplicación del subsidio</t>
  </si>
  <si>
    <t xml:space="preserve">Existencia de planeación de los recursos disponibles  para la obtención de los insumos necesarios para la conformación de los expedientes urbanos de legalización de asentamientos de origen informal con unos contratos de consultoría, que a pesar de preveer riesgos estos se materializaron, por lo que no fue posible obtener los insumos programados para el cumplimiento de la meta. </t>
  </si>
  <si>
    <r>
      <t xml:space="preserve">De conformidad con lo señalado en el Informe Final de Auditoría Regular Vigencia 2017 Código 48, </t>
    </r>
    <r>
      <rPr>
        <i/>
        <sz val="12"/>
        <color rgb="FFFF0000"/>
        <rFont val="Times New Roman"/>
        <family val="1"/>
      </rPr>
      <t>"(…) si bien la entidad manifiesta que los 1145 hogares beneficiarios acompañados para los programas de financiación de vivienda tanto del Gobierno Nacional como Distrital corresponden al cruce de información con la base de datos de la plataforma “Vivanto” de la Red Nacional de Información de la UARIV, plataforma que no fue de conocimiento de la Contraloría de Bogotá, D.C. (.....)</t>
    </r>
  </si>
  <si>
    <r>
      <t xml:space="preserve">De conformidad con lo señalado en el Informe Final de Auditoría Regular Vigencia 2017 Código 48, </t>
    </r>
    <r>
      <rPr>
        <i/>
        <sz val="12"/>
        <rFont val="Times New Roman"/>
        <family val="1"/>
      </rPr>
      <t>"las actividades programadas para el periodo no se pueden cuantificar toda vez que no existen las herramientas idóneas que permita comprobar los hogares que se ampararon a través de la gestión realizada con la meta señalada."</t>
    </r>
  </si>
  <si>
    <t>No se actualiza la información de la población objetivo teniendo en cuenta que la ficha EBID no permite registra información por meta.</t>
  </si>
  <si>
    <t>No se tomaron las prevenciones necesarias para que se realizara la parametrización de las cuentas creadas previamente y las nuevas cuentas que se requirieron crear.</t>
  </si>
  <si>
    <t>Falta de definición de las operaciones a registrar en cada auxiliar</t>
  </si>
  <si>
    <t>No se remitió oportunamente a la Subdirección Financiera la documentación necesaria para realizar el retiro de los terrenos de la cuenta correspondiente.</t>
  </si>
  <si>
    <t>Se debe a que la oficina de contabilidad al efectuar los registros contables, solo considero la existencia de la Gerencia Integral Diocesis de Istmina, sin advertir la gestión realizada por la gerencia integral No. 15 - Corporación de Vivienda y Desarrollo Rural – CORVIDES con nit 900249913</t>
  </si>
  <si>
    <t>La oficina de contabilidad desconoce el estado de los proyectos de vivienda y la razón de su no culminación</t>
  </si>
  <si>
    <t>Los soportes aportados para el registro de estas legalizaciones no constituyen un acta de entrega de Metrovivienda a la SDHT de productos concretos valorizados, sino simples relaciones de pagos efectuados en desarrollo de la ejecución de los proyectos por parte de la entidad fiduciaria a ciertos contratistas, cuyo registro corresponderían a la entidad ejecutora. (....)</t>
  </si>
  <si>
    <t>FILA 179 ( Audit Vig 2017)</t>
  </si>
  <si>
    <t>Falta de reporte a contabilidad de los documentos soporte de las legalizaciones de los proyectos asociativos, así como de sus reintegros y por la falta de conciliación entre las dos fuentes de información</t>
  </si>
  <si>
    <t>Falta de reporte a contabilidad de los documentos soporte de las legalizaciones de los subsidios para la adquisición de vivienda y por la falta de conciliación entre las dos fuentes de información</t>
  </si>
  <si>
    <t xml:space="preserve">Falta de evaluación con el alcance requerido y los intervalos de tiempo necesarios para identificar las debilidades del Sistema de Control Interno Contable. </t>
  </si>
  <si>
    <r>
      <t xml:space="preserve">De conformidad con lo señalado en el Informe Final de Auditoría Regular Vigencia 2017 Código 48,  </t>
    </r>
    <r>
      <rPr>
        <i/>
        <sz val="12"/>
        <color rgb="FFFF0000"/>
        <rFont val="Times New Roman"/>
        <family val="1"/>
      </rPr>
      <t>"Dentro de los Contratos de Fiducia Mercantil y/o Encargos Fiduciarios, se evidenció por esta Contraloría, la falta de control de la SDHT, pues vistos estos negocios jurídicos, si bien es cierto la entidad aporta gran parte de los recursos para el desarrollo de los proyectos, no se encuentran pactados dentro de los negocios fiduciarios, (...)</t>
    </r>
  </si>
  <si>
    <r>
      <t xml:space="preserve">De conformidad con lo señalado en el Informe Final de Auditoría Regular Vigencia 2017 Código 48, </t>
    </r>
    <r>
      <rPr>
        <i/>
        <sz val="12"/>
        <rFont val="Times New Roman"/>
        <family val="1"/>
      </rPr>
      <t>"las situaciones descritas se originaron por la ausencia de mecanismos efectivos de control, de supervisión y de seguimiento de la ejecución de los recursos destinados para la construcción de los Proyectos Asociativos de Vivienda, de manera que asegurara la ejecución de los recursos"</t>
    </r>
    <r>
      <rPr>
        <sz val="12"/>
        <rFont val="Times New Roman"/>
        <family val="1"/>
      </rPr>
      <t xml:space="preserve">
</t>
    </r>
  </si>
  <si>
    <t xml:space="preserve">Debilidades en el control de los procesos contractuales requeridos por las diferentes áreas. </t>
  </si>
  <si>
    <t>CB-0402M: PLAN DE MEJORAMIENTO - MODIFICACIÓN</t>
  </si>
  <si>
    <t>0 MODIFICACIÓN</t>
  </si>
  <si>
    <t>DESCRIPCION ACCION</t>
  </si>
  <si>
    <t>FECHA DE TERMINACION</t>
  </si>
  <si>
    <t>FECHA SOLICITUD DE MODIFICACION</t>
  </si>
  <si>
    <t>NUMERO DE RADICACION DE SOLICITUD</t>
  </si>
  <si>
    <t>CAMPOS MODIFICADOS</t>
  </si>
  <si>
    <t>2-2017-24659</t>
  </si>
  <si>
    <t>Nombre del indicador, formula del indicador y meta</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</si>
  <si>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t>
  </si>
  <si>
    <t>Descripción de la acción, nombre del indicador, fórmula del indicador y meta</t>
  </si>
  <si>
    <t>Incluir en el nuevo reglamento operativo, que desarrollará el Decreto Distrital No. 623 de 2016, el valor del aporte según modalidad para la  aplicación de los subsidios otorgados por la Entidad.</t>
  </si>
  <si>
    <t>1-2018-25348</t>
  </si>
  <si>
    <t>Descripción de la acción, nombre del indicador, fórmula del indicador, meta y fecha de culminaciòn</t>
  </si>
  <si>
    <t>Descripción de la acción,  fórmula del indicador,  meta y fecha de terminaciòn</t>
  </si>
  <si>
    <t>Descripción de la acción, nombre del indicador, fórmula del indicador y fecha de terminaciòn</t>
  </si>
  <si>
    <t>Descripción de la acción, Fórmula del indicador y fecha de terminación</t>
  </si>
  <si>
    <t>Descripción de la acción y fecha de terminaciòn</t>
  </si>
  <si>
    <t>Descripción de la acción, nombre del indicador y fecha de terminación</t>
  </si>
  <si>
    <t>FILA 163 ( Audit Desempeño Subsidios 2009_ 30/06/2018)</t>
  </si>
  <si>
    <t>FILA 164 ( Audit Desempeño Subsidios 2009_ 30/06/2018)</t>
  </si>
  <si>
    <t>FILA 165 ( Audit Desempeño Subsidios 2009_ 30/06/2018)</t>
  </si>
  <si>
    <t>FILA 166 ( Audit Desempeño Subsidios 2009_ 30/06/2018)</t>
  </si>
  <si>
    <t>FILA 167 ( Audit Desempeño Subsidios 2009_ 30/06/2018)</t>
  </si>
  <si>
    <t>FILA 168 ( Audit Desempeño Subsidios 2009_ 30/06/2018)</t>
  </si>
  <si>
    <t>FILA 169 ( Audit Desempeño Subsidios 2009_ 30/06/2018)</t>
  </si>
  <si>
    <t>FILA 170 ( Audit Desempeño Subsidios 2009_ 30/06/2018)</t>
  </si>
  <si>
    <t>Audit Desempeño Subsidios 2009_ 30/06/2018</t>
  </si>
  <si>
    <r>
      <rPr>
        <b/>
        <sz val="14"/>
        <rFont val="Times New Roman"/>
        <family val="1"/>
      </rPr>
      <t>Noviembre 1 de 2018:</t>
    </r>
    <r>
      <rPr>
        <sz val="14"/>
        <rFont val="Times New Roman"/>
        <family val="1"/>
      </rPr>
      <t xml:space="preserve"> Esta acciòn se suscribioen el SIVICOF el 25 de octubre de 2018</t>
    </r>
  </si>
  <si>
    <t xml:space="preserve">3.2.1.1.1 Hallazgo Administrativo con presunta incidencia Disciplinaria, por no actualizar la ficha EBID del Proyecto de Inversión 1075, Plan de Desarrollo “Bogotá Mejor para Todos.” </t>
  </si>
  <si>
    <t>3.2.2.1.1 Hallazgo Administrativo con presunta incidencia Disciplinaria y Fiscal por valor de $1.273.279.785 MDA. CTE., por otorgar, legalizar y pagar subsidios de vivienda sin el lleno de los requisitos. ( pagina 33)</t>
  </si>
  <si>
    <t>3.2.2.1.2 Hallazgo Administrativo con presunta incidencia Disciplinaria por el otorgamiento de 13 subsidios de vivienda sin el lleno de los requisitos. ( Pagina 48)</t>
  </si>
  <si>
    <t>3.2.2.2.1 Hallazgo Administrativo: Porque se efectuó el desembolso parcial a 57 Subsidios parar la adquisición de vivienda por $523.290.780 y estos no han sido ejecutados y por la no ejecución de 62 por $632.437.200 - Población Embera: ( Pagina 57)</t>
  </si>
  <si>
    <t>3.2.2.2.2 Hallazgo Administrativo: Por la no ejecución de 10 subsidios para la adquisición de vivienda por $221.703.400 los cuales presentan entre 9 y 3 años y medio de haber sido otorgados. ( Pagina 61)</t>
  </si>
  <si>
    <t>3.2.3.4.1 Hallazgo Administrativo: Por presentarse atraso en el proceso de vinculación de hogares a 5 proyectos asociativos terminados con certificado de habitabilidad. ( Pagina 79)</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</si>
  <si>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</si>
  <si>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</si>
  <si>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</si>
  <si>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</si>
  <si>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3.2.4.1.2 Hallazgo Administrativo con presunta incidencia Disciplinaria, por contener información incompleta las carpetas de postulantes de los programas SDVE y PIVE dentro del Proyectos de Inversión 1075, Plan de Desarrollo “BOGOTÁ MEJOR PARA TODOS.”  ( Pagina 125)</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</si>
  <si>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</si>
  <si>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</si>
  <si>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SOLICITO MODIFICACION</t>
  </si>
  <si>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r>
  </si>
  <si>
    <t>R</t>
  </si>
  <si>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r>
  </si>
  <si>
    <r>
      <rPr>
        <b/>
        <sz val="14"/>
        <color theme="1"/>
        <rFont val="Times New Roman"/>
        <family val="1"/>
      </rPr>
      <t xml:space="preserve">Noviembre 2017: </t>
    </r>
    <r>
      <rPr>
        <sz val="14"/>
        <color theme="1"/>
        <rFont val="Times New Roman"/>
        <family val="1"/>
      </rPr>
      <t>No se encontraron soportes que permitan determinar el avance o estado de cumplimiento de la acción.</t>
    </r>
    <r>
      <rPr>
        <b/>
        <sz val="14"/>
        <color theme="1"/>
        <rFont val="Times New Roman"/>
        <family val="1"/>
      </rPr>
      <t xml:space="preserve">
Recomendaciones:
</t>
    </r>
    <r>
      <rPr>
        <sz val="14"/>
        <color theme="1"/>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color theme="1"/>
        <rFont val="Times New Roman"/>
        <family val="1"/>
      </rPr>
      <t xml:space="preserve">Alerta. </t>
    </r>
    <r>
      <rPr>
        <sz val="14"/>
        <color theme="1"/>
        <rFont val="Times New Roman"/>
        <family val="1"/>
      </rPr>
      <t xml:space="preserve">La acción no registra avance
</t>
    </r>
    <r>
      <rPr>
        <b/>
        <sz val="14"/>
        <color theme="1"/>
        <rFont val="Times New Roman"/>
        <family val="1"/>
      </rPr>
      <t xml:space="preserve">Diciembre 2017: </t>
    </r>
    <r>
      <rPr>
        <sz val="14"/>
        <color theme="1"/>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r>
  </si>
  <si>
    <t>ANGELICA</t>
  </si>
  <si>
    <t>CLAUDIA</t>
  </si>
  <si>
    <t>REVISADO ABRIL 2018</t>
  </si>
  <si>
    <t>MODIFICADO</t>
  </si>
  <si>
    <t>2.1.3.5. Hallazgo Administrativo con presunta incidencia disciplinaria por la falta de estudio del sector de los contratos 006, 022, 66, 302 y 445 de 2016 (se retira observación respecto del contrato 450 de 2016</t>
  </si>
  <si>
    <r>
      <rPr>
        <b/>
        <sz val="14"/>
        <color theme="1"/>
        <rFont val="Times New Roman"/>
        <family val="1"/>
      </rPr>
      <t xml:space="preserve">Noviembre 2017: </t>
    </r>
    <r>
      <rPr>
        <sz val="14"/>
        <color theme="1"/>
        <rFont val="Times New Roman"/>
        <family val="1"/>
      </rPr>
      <t xml:space="preserve">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a la Subsecretaría de Gestión Corporativa y CID evaluar su competencia en materia de estudios del sector especialmente para las áreas misionales, toda vez que éstas últimas son las que tienen un mejor conocimiento técnico sobre el sector, sobre lo cual el rol puede ser de asesoría y de lineamientos sobre cómo elaborarlos.</t>
    </r>
  </si>
  <si>
    <t>2.1.3.9. Hallazgo Administrativo con presunta incidencia disciplinaria y fiscal por el pago de los cánones de arrendamiento en el contrato 104 de 2016, por áreas no ocupadas ni utilizadas por SDHT por valor de $484.958.100</t>
  </si>
  <si>
    <t>Incluir en el presupuesto de la vigencia correspondiente un rubro donde se cuente con recusos de arriendo de inmuebles para las Entidades del Sector.</t>
  </si>
  <si>
    <r>
      <rPr>
        <b/>
        <sz val="14"/>
        <color theme="1"/>
        <rFont val="Times New Roman"/>
        <family val="1"/>
      </rPr>
      <t>Noviembre 2017</t>
    </r>
    <r>
      <rPr>
        <sz val="14"/>
        <color theme="1"/>
        <rFont val="Times New Roman"/>
        <family val="1"/>
      </rPr>
      <t xml:space="preserve">: Se cuenta con el Anteproyecto de Presupuesto para la vigencia 2018 en cuyo numeral en No. 3.1.2.2. se incorporó el rubro 3.1.2.02.01 Arrendamientos con el propósito de </t>
    </r>
    <r>
      <rPr>
        <i/>
        <sz val="14"/>
        <color theme="1"/>
        <rFont val="Times New Roman"/>
        <family val="1"/>
      </rPr>
      <t>"Cubrir los gastos de arrendamiento de los bienes inmuebles ocupados por la entidad y/o que están a su cargo, para su funcionamiento</t>
    </r>
    <r>
      <rPr>
        <sz val="14"/>
        <color theme="1"/>
        <rFont val="Times New Roman"/>
        <family val="1"/>
      </rPr>
      <t>". Sin embargo con la acción que se estableció de "</t>
    </r>
    <r>
      <rPr>
        <i/>
        <sz val="14"/>
        <color theme="1"/>
        <rFont val="Times New Roman"/>
        <family val="1"/>
      </rPr>
      <t>Incluir en el presupuesto de la vigencia correspondiente un rubro donde se cuente con recursos de arriendo de inmuebles para las Entidades del Sector</t>
    </r>
    <r>
      <rPr>
        <sz val="14"/>
        <color theme="1"/>
        <rFont val="Times New Roman"/>
        <family val="1"/>
      </rPr>
      <t>" se concluye que lo que se entiende es la pretensión de financiar el arrendamiento de las Entidades del  Sector. En ese sentido se encuentran dos situaciones contradictorias: Por un lado, la inclusión del rubro de presupuesto en el anteproyecto de inversión de la entidad no corresponde con la acción planteada y, por otro lado, la Entidad tampoco podría cumplir la acción planteada incorporando un rubro presupuestal para asumir las cánones de arriendo para las Entidades del sector no solamente por ser improcedente e ilegal toda vez las entidades del sector cuentan con personería jurídica, autonomía administrativa y financiera para asumir sus propias gastos, sino adicionalmente porque dejaría expuesta a la entidad a la misma situación que originó el hallazgo "2</t>
    </r>
    <r>
      <rPr>
        <i/>
        <sz val="14"/>
        <color theme="1"/>
        <rFont val="Times New Roman"/>
        <family val="1"/>
      </rPr>
      <t>.1.3.9. Hallazgo Administrativo con presunta Incidencia Disciplinaria y Fiscal, por el pago de arrendamiento mediante Contratos No. 201 de 2015, 158 dé 2014, 040 de 2013 y 041 de 2012, mediante los cuales se observó una gestión fiscal antieconómica e ineficiente por gasto que no corresponde al funcionamiento propio de la entidad ocasionando un daño en cuantía de $2.965.844.239"</t>
    </r>
    <r>
      <rPr>
        <sz val="14"/>
        <color theme="1"/>
        <rFont val="Times New Roman"/>
        <family val="1"/>
      </rPr>
      <t xml:space="preserve"> para la vigencia 2015 en donde se advirtió que "E</t>
    </r>
    <r>
      <rPr>
        <i/>
        <sz val="14"/>
        <color theme="1"/>
        <rFont val="Times New Roman"/>
        <family val="1"/>
      </rPr>
      <t>n virtud de lo anterior, se revisó la efectiva ocupación de la SDHT eh el inmueble arrendado, encontrando que dentro del mencionado bien en los citados períodos, tienen sus oficinas entidades diferentes a la Secretaría, es decir, la entidad contratante no utilizó la totalidad de los metros cuadrados arrendados y pagados, si no que asumió el pago de las sedes de otras entidades de conformidad con los siguientes cuadros..</t>
    </r>
    <r>
      <rPr>
        <sz val="14"/>
        <color theme="1"/>
        <rFont val="Times New Roman"/>
        <family val="1"/>
      </rPr>
      <t xml:space="preserve">." 
</t>
    </r>
    <r>
      <rPr>
        <b/>
        <sz val="14"/>
        <color theme="1"/>
        <rFont val="Times New Roman"/>
        <family val="1"/>
      </rPr>
      <t>Alerta:</t>
    </r>
    <r>
      <rPr>
        <sz val="14"/>
        <color theme="1"/>
        <rFont val="Times New Roman"/>
        <family val="1"/>
      </rPr>
      <t xml:space="preserve"> La acción no logrará cumplirse en los términos planteados.
</t>
    </r>
    <r>
      <rPr>
        <b/>
        <sz val="14"/>
        <color theme="1"/>
        <rFont val="Times New Roman"/>
        <family val="1"/>
      </rPr>
      <t>Recomendación:</t>
    </r>
    <r>
      <rPr>
        <sz val="14"/>
        <color theme="1"/>
        <rFont val="Times New Roman"/>
        <family val="1"/>
      </rPr>
      <t xml:space="preserve"> A fin de gestionar el cierre con el organismo de control, se sugiere allegar los presupuestos aprobados de Empresa de Renovación y Desarrollo Urbano ERU que absorbió a Metrovivienda y Unidad Administrativa Especial de Servicios Públicos UAESP.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Cumplir a la mayor breverdad posible con la accion etablecida, toda vez que se encuentra INCUMPLIDA.</t>
    </r>
  </si>
  <si>
    <r>
      <t xml:space="preserve">Noviembre 2017: </t>
    </r>
    <r>
      <rPr>
        <sz val="14"/>
        <color theme="1"/>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r>
  </si>
  <si>
    <r>
      <rPr>
        <b/>
        <sz val="14"/>
        <color theme="1"/>
        <rFont val="Times New Roman"/>
        <family val="1"/>
      </rPr>
      <t xml:space="preserve">Noviembre 2017: </t>
    </r>
    <r>
      <rPr>
        <sz val="14"/>
        <color theme="1"/>
        <rFont val="Times New Roman"/>
        <family val="1"/>
      </rPr>
      <t xml:space="preserve">Al momento del seguimiento no se encontraron evidencias  que permitan determinar avance de la acción.
</t>
    </r>
    <r>
      <rPr>
        <b/>
        <sz val="14"/>
        <color theme="1"/>
        <rFont val="Times New Roman"/>
        <family val="1"/>
      </rPr>
      <t xml:space="preserve">Alertas:
1. </t>
    </r>
    <r>
      <rPr>
        <sz val="14"/>
        <color theme="1"/>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t>
    </r>
    <r>
      <rPr>
        <b/>
        <sz val="14"/>
        <color theme="1"/>
        <rFont val="Times New Roman"/>
        <family val="1"/>
      </rPr>
      <t xml:space="preserve">
1. </t>
    </r>
    <r>
      <rPr>
        <sz val="14"/>
        <color theme="1"/>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color theme="1"/>
        <rFont val="Times New Roman"/>
        <family val="1"/>
      </rPr>
      <t>7 Febrero de 2018.</t>
    </r>
    <r>
      <rPr>
        <sz val="14"/>
        <color theme="1"/>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t>
    </r>
    <r>
      <rPr>
        <b/>
        <sz val="14"/>
        <color theme="1"/>
        <rFont val="Times New Roman"/>
        <family val="1"/>
      </rPr>
      <t/>
    </r>
  </si>
  <si>
    <r>
      <rPr>
        <b/>
        <sz val="14"/>
        <color theme="1"/>
        <rFont val="Times New Roman"/>
        <family val="1"/>
      </rPr>
      <t>Noviembre 2017</t>
    </r>
    <r>
      <rPr>
        <sz val="14"/>
        <color theme="1"/>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r>
  </si>
  <si>
    <t>PLANEACIÓN Y POLITICAS</t>
  </si>
  <si>
    <r>
      <t xml:space="preserve">Noviembre 2017: No se contó con los soportes que permitan establecer el avance de la acción y del indicador para el momento del seguimiento.
</t>
    </r>
    <r>
      <rPr>
        <b/>
        <sz val="14"/>
        <color theme="1"/>
        <rFont val="Times New Roman"/>
        <family val="1"/>
      </rPr>
      <t xml:space="preserve">Recomendaciones: </t>
    </r>
    <r>
      <rPr>
        <sz val="14"/>
        <color theme="1"/>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7 febrero de 2018.</t>
    </r>
    <r>
      <rPr>
        <sz val="14"/>
        <color theme="1"/>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Establecer un plan de choqe a fin de cumplir en los tiempos establecidos la acciòn programada.</t>
    </r>
  </si>
  <si>
    <t>NO</t>
  </si>
  <si>
    <t>2.1.3.24.  Hallazgo Administrativo con presunta incidencia fiscal y disciplinaria: Por la suscripción del contrato interadministrativo 451 de 2016, para la realización de estudios competencia de una persona jurídica con autonomía administrativa, financiera y presupuestal sobre la que no se tiene subordinación, por la suma de $215.760.000.</t>
  </si>
  <si>
    <r>
      <rPr>
        <b/>
        <sz val="14"/>
        <color theme="1"/>
        <rFont val="Times New Roman"/>
        <family val="1"/>
      </rPr>
      <t>Noviembre 2017:</t>
    </r>
    <r>
      <rPr>
        <sz val="14"/>
        <color theme="1"/>
        <rFont val="Times New Roman"/>
        <family val="1"/>
      </rPr>
      <t xml:space="preserve"> 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Se sugiere a la Subsecretaría de Gestión Corporativa y CID evaluar su competencia en materia de estudios del sector especialmente para las áreas misionales, toda vez que éstas últimas son las que tienen un mejor conocimiento técnico sobre el sector, sobre lo cual el rol puede ser de asesoría y de lineamientos sobre cómo elaborarlos.</t>
    </r>
  </si>
  <si>
    <r>
      <rPr>
        <b/>
        <sz val="14"/>
        <color theme="1"/>
        <rFont val="Times New Roman"/>
        <family val="1"/>
      </rPr>
      <t xml:space="preserve">Noviembre 2017: </t>
    </r>
    <r>
      <rPr>
        <sz val="14"/>
        <color theme="1"/>
        <rFont val="Times New Roman"/>
        <family val="1"/>
      </rPr>
      <t xml:space="preserve"> No se evidenció que durante el período entre Agosto y Noviembre se hayan ejecutado las capacitaciones. 
</t>
    </r>
    <r>
      <rPr>
        <b/>
        <sz val="14"/>
        <color theme="1"/>
        <rFont val="Times New Roman"/>
        <family val="1"/>
      </rPr>
      <t xml:space="preserve">Alerta: </t>
    </r>
    <r>
      <rPr>
        <sz val="14"/>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 xml:space="preserve">Recomendación:
1. </t>
    </r>
    <r>
      <rPr>
        <sz val="14"/>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Abril 2018:</t>
    </r>
    <r>
      <rPr>
        <sz val="14"/>
        <color theme="1"/>
        <rFont val="Times New Roman"/>
        <family val="1"/>
      </rPr>
      <t xml:space="preserve"> El àrea no remitiò avance ni soportes . Avance 0%
</t>
    </r>
    <r>
      <rPr>
        <b/>
        <sz val="14"/>
        <color theme="1"/>
        <rFont val="Times New Roman"/>
        <family val="1"/>
      </rPr>
      <t xml:space="preserve">Alerta: </t>
    </r>
    <r>
      <rPr>
        <sz val="14"/>
        <color theme="1"/>
        <rFont val="Times New Roman"/>
        <family val="1"/>
      </rPr>
      <t>Establecer un plan de choqe a fin de cumplir a la mayor brevedad posible la accion establecida, toda vez que se encuentra incumplida.</t>
    </r>
  </si>
  <si>
    <r>
      <rPr>
        <b/>
        <sz val="14"/>
        <color theme="1"/>
        <rFont val="Times New Roman"/>
        <family val="1"/>
      </rPr>
      <t xml:space="preserve">Noviembre 2017: </t>
    </r>
    <r>
      <rPr>
        <sz val="14"/>
        <color theme="1"/>
        <rFont val="Times New Roman"/>
        <family val="1"/>
      </rPr>
      <t xml:space="preserve"> No se evidenció que durante el período entre Agosto y Noviembre se hayan ejecutado las capacitaciones. 
</t>
    </r>
    <r>
      <rPr>
        <b/>
        <sz val="14"/>
        <color theme="1"/>
        <rFont val="Times New Roman"/>
        <family val="1"/>
      </rPr>
      <t xml:space="preserve">Alerta: </t>
    </r>
    <r>
      <rPr>
        <sz val="14"/>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 xml:space="preserve">Recomendación:
1. </t>
    </r>
    <r>
      <rPr>
        <sz val="14"/>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Abril 2018:</t>
    </r>
    <r>
      <rPr>
        <sz val="14"/>
        <color theme="1"/>
        <rFont val="Times New Roman"/>
        <family val="1"/>
      </rPr>
      <t xml:space="preserve"> El àrea no remitiò avance ni soportes . Avance 0%</t>
    </r>
    <r>
      <rPr>
        <b/>
        <sz val="14"/>
        <color theme="1"/>
        <rFont val="Times New Roman"/>
        <family val="1"/>
      </rPr>
      <t xml:space="preserve">
Alerta: </t>
    </r>
    <r>
      <rPr>
        <sz val="14"/>
        <color theme="1"/>
        <rFont val="Times New Roman"/>
        <family val="1"/>
      </rPr>
      <t>Establecer un plan de choqe a fin de cumplir a la mayor brevedad posible la accion establecida, toda vez que se encuentra incumplida.</t>
    </r>
  </si>
  <si>
    <r>
      <rPr>
        <b/>
        <sz val="14"/>
        <color theme="1"/>
        <rFont val="Times New Roman"/>
        <family val="1"/>
      </rPr>
      <t xml:space="preserve">Noviembre 2017: </t>
    </r>
    <r>
      <rPr>
        <sz val="14"/>
        <color theme="1"/>
        <rFont val="Times New Roman"/>
        <family val="1"/>
      </rPr>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 de Noviembre de 2017, la Subsecretaría Jurídica remite copia de la demanda interpuesta por la Secretaría Distrital del Hábitat contra OPEN GROUP SAS, con lo cual la Oficina Asesora de Control Interno conceptúa su estado como "CUMPLIDA". La acción se someterá a evaluación de la Contraloría de Bogotá en la próxima auditoria de regularidad para la vigencia 2017 para que determine su cierre.</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</si>
  <si>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color theme="1"/>
        <rFont val="Times New Roman"/>
        <family val="1"/>
      </rPr>
      <t xml:space="preserve">Febrero de 2018.:  </t>
    </r>
    <r>
      <rPr>
        <sz val="14"/>
        <color theme="1"/>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 xml:space="preserve">Abril 2018: </t>
    </r>
    <r>
      <rPr>
        <sz val="14"/>
        <color theme="1"/>
        <rFont val="Times New Roman"/>
        <family val="1"/>
      </rPr>
      <t xml:space="preserve">El àrea no remitiò avance ni soportes . 
</t>
    </r>
    <r>
      <rPr>
        <b/>
        <sz val="14"/>
        <color theme="1"/>
        <rFont val="Times New Roman"/>
        <family val="1"/>
      </rPr>
      <t>Alerta</t>
    </r>
    <r>
      <rPr>
        <sz val="14"/>
        <color theme="1"/>
        <rFont val="Times New Roman"/>
        <family val="1"/>
      </rPr>
      <t>: Establecer un plan de choqe a fin de cumplir a la mayor brevedad posible la accion establecida, toda vez que su estado de avance es de 50%.</t>
    </r>
  </si>
  <si>
    <r>
      <t xml:space="preserve">Noviembre 2017: Se cuenta con los registros de ejecución de reservas constituidas de los meses de agosto, septiembre y octubre de 2017
Recomendación: Asegurar que en el Comité Directivo quede incluido un reporte de las reservas constituidas a fin de contar con suficiente evidencia que permita cerrar la acción dentro del período establecido.
</t>
    </r>
    <r>
      <rPr>
        <b/>
        <sz val="14"/>
        <color theme="1"/>
        <rFont val="Times New Roman"/>
        <family val="1"/>
      </rPr>
      <t xml:space="preserve">Diciembre: </t>
    </r>
    <r>
      <rPr>
        <sz val="14"/>
        <color theme="1"/>
        <rFont val="Times New Roman"/>
        <family val="1"/>
      </rPr>
      <t xml:space="preserve">De manera semanal se presenta en reunión de seguimiento el estado de ejecución de  las Reservas constituidas.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t>
    </r>
  </si>
  <si>
    <r>
      <t xml:space="preserve">Noviembre 2017: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color theme="1"/>
        <rFont val="Times New Roman"/>
        <family val="1"/>
      </rPr>
      <t>Diciembre:</t>
    </r>
    <r>
      <rPr>
        <sz val="14"/>
        <color theme="1"/>
        <rFont val="Times New Roman"/>
        <family val="1"/>
      </rPr>
      <t xml:space="preserve"> De manera semanal se presenta en reunión de seguimiento el estado de ejecución del presupuesto.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</si>
  <si>
    <r>
      <rPr>
        <b/>
        <sz val="14"/>
        <color theme="1"/>
        <rFont val="Times New Roman"/>
        <family val="1"/>
      </rPr>
      <t xml:space="preserve">Noviembre 2017: </t>
    </r>
    <r>
      <rPr>
        <sz val="14"/>
        <color theme="1"/>
        <rFont val="Times New Roman"/>
        <family val="1"/>
      </rPr>
      <t xml:space="preserve">Correo solicitud revisión hojas de vida de indicadores y correo de seguimiento compromiso hojas de vida. 
</t>
    </r>
    <r>
      <rPr>
        <b/>
        <sz val="14"/>
        <color theme="1"/>
        <rFont val="Times New Roman"/>
        <family val="1"/>
      </rPr>
      <t xml:space="preserve">Observación: </t>
    </r>
    <r>
      <rPr>
        <sz val="14"/>
        <color theme="1"/>
        <rFont val="Times New Roman"/>
        <family val="1"/>
      </rPr>
      <t xml:space="preserve">Para el siguiente seguimiento se deben disponer de mayores evidencias y soportes que permitan determinar el grado de avance de la acción, toda vez que las aportadas son insuficientes.
</t>
    </r>
    <r>
      <rPr>
        <b/>
        <sz val="14"/>
        <color theme="1"/>
        <rFont val="Times New Roman"/>
        <family val="1"/>
      </rPr>
      <t>Recomendación</t>
    </r>
    <r>
      <rPr>
        <sz val="14"/>
        <color theme="1"/>
        <rFont val="Times New Roman"/>
        <family val="1"/>
      </rPr>
      <t xml:space="preserve">: Para el siguiente seguimiento se debe determinar la cantidad de indicadores objeto de revisión contra los efectivamente revisados.
</t>
    </r>
    <r>
      <rPr>
        <b/>
        <sz val="14"/>
        <color theme="1"/>
        <rFont val="Times New Roman"/>
        <family val="1"/>
      </rPr>
      <t xml:space="preserve">Diciembre 2017: </t>
    </r>
    <r>
      <rPr>
        <sz val="14"/>
        <color theme="1"/>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color theme="1"/>
        <rFont val="Times New Roman"/>
        <family val="1"/>
      </rPr>
      <t xml:space="preserve">Abril 2018: </t>
    </r>
    <r>
      <rPr>
        <sz val="14"/>
        <color theme="1"/>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t>
    </r>
  </si>
  <si>
    <t>COORDINACION OPERATIVA</t>
  </si>
  <si>
    <r>
      <rPr>
        <b/>
        <sz val="14"/>
        <color theme="1"/>
        <rFont val="Times New Roman"/>
        <family val="1"/>
      </rPr>
      <t>Noviembre 2017</t>
    </r>
    <r>
      <rPr>
        <sz val="14"/>
        <color theme="1"/>
        <rFont val="Times New Roman"/>
        <family val="1"/>
      </rPr>
      <t xml:space="preserve">: Se cuenta con soportes de 12 reportes de seguimiento correspondientes a  Agosto, Septiembre y Octubre originados desde la Subsecretaría de Coordinación Operativa.
</t>
    </r>
    <r>
      <rPr>
        <b/>
        <sz val="14"/>
        <color theme="1"/>
        <rFont val="Times New Roman"/>
        <family val="1"/>
      </rPr>
      <t xml:space="preserve">Recomendación: </t>
    </r>
    <r>
      <rPr>
        <sz val="14"/>
        <color theme="1"/>
        <rFont val="Times New Roman"/>
        <family val="1"/>
      </rPr>
      <t xml:space="preserve">
2. Continuar con los reportes de cumplimiento para los meses de Diciembre, Enero y Febrero
1 Allegar los reportes de cumplimiento del mes de Noviembre de 2017
</t>
    </r>
    <r>
      <rPr>
        <b/>
        <sz val="14"/>
        <color theme="1"/>
        <rFont val="Times New Roman"/>
        <family val="1"/>
      </rPr>
      <t xml:space="preserve">Diciembre 2017: </t>
    </r>
    <r>
      <rPr>
        <sz val="14"/>
        <color theme="1"/>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color theme="1"/>
        <rFont val="Times New Roman"/>
        <family val="1"/>
      </rPr>
      <t>Abril 2018:</t>
    </r>
    <r>
      <rPr>
        <sz val="14"/>
        <color theme="1"/>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color theme="1"/>
        <rFont val="Times New Roman"/>
        <family val="1"/>
      </rPr>
      <t>Recomendación:</t>
    </r>
    <r>
      <rPr>
        <sz val="14"/>
        <color theme="1"/>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t>
    </r>
    <r>
      <rPr>
        <b/>
        <sz val="14"/>
        <color theme="1"/>
        <rFont val="Times New Roman"/>
        <family val="1"/>
      </rPr>
      <t xml:space="preserve">
</t>
    </r>
  </si>
  <si>
    <t>2.2.1.2. Hallazgo Administrativo con presunta incidencia Disciplinaria: Por diferencia entre recursos programados en Plan de Acción 2012 - 2016. Componente de inversión Secretaría Distrital del Hábitat, con corte a 31-05-2016, de la meta No. 13 del Proyecto de Inversión 488, y los recursos comprometidos y ejecutados por la SDHT.</t>
  </si>
  <si>
    <r>
      <rPr>
        <b/>
        <sz val="14"/>
        <color theme="1"/>
        <rFont val="Times New Roman"/>
        <family val="1"/>
      </rPr>
      <t xml:space="preserve">Noviembre 2017: </t>
    </r>
    <r>
      <rPr>
        <sz val="14"/>
        <color theme="1"/>
        <rFont val="Times New Roman"/>
        <family val="1"/>
      </rPr>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r>
  </si>
  <si>
    <t>PROGRAMAS Y PROYECTOS</t>
  </si>
  <si>
    <r>
      <rPr>
        <b/>
        <sz val="14"/>
        <color theme="1"/>
        <rFont val="Times New Roman"/>
        <family val="1"/>
      </rPr>
      <t xml:space="preserve">Noviembre 2017:  </t>
    </r>
    <r>
      <rPr>
        <sz val="14"/>
        <color theme="1"/>
        <rFont val="Times New Roman"/>
        <family val="1"/>
      </rP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los cuales se encuentran alojados en el Mapa Interactivo el SIG. Se aportó registro de asistencia de la socialización del procedimiento a 16 personas de diferentes áreas llevada a cado el 02 de Octubre de 2017.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Recomendaciones:</t>
    </r>
    <r>
      <rPr>
        <sz val="14"/>
        <color theme="1"/>
        <rFont val="Times New Roman"/>
        <family val="1"/>
      </rPr>
      <t xml:space="preserve"> 
1. Se sugiere que la acción se complemente con un correo masivo informando sobre la actualización del procedimiento
2. La Oficina de Control Interno debe verificar la aplicación de la nueva actividad descrita en el procedimiento y del formato establecido.</t>
    </r>
  </si>
  <si>
    <r>
      <rPr>
        <b/>
        <sz val="14"/>
        <color theme="1"/>
        <rFont val="Times New Roman"/>
        <family val="1"/>
      </rPr>
      <t>Noviembre 2017</t>
    </r>
    <r>
      <rPr>
        <sz val="14"/>
        <color theme="1"/>
        <rFont val="Times New Roman"/>
        <family val="1"/>
      </rPr>
      <t xml:space="preserve">: Mediante correo del 30 de Noviembre de 2017  y 01 de Diciembre de 2017 se allegaron los registros de actualización del formato SIPI "Solicitud de modificación del plan de inversión" en el cual se evidenció la inclusión del campo de justificación de cambio de recursos entre componentes del proyecto de inversión.
</t>
    </r>
    <r>
      <rPr>
        <b/>
        <sz val="14"/>
        <color theme="1"/>
        <rFont val="Times New Roman"/>
        <family val="1"/>
      </rPr>
      <t>Observación</t>
    </r>
    <r>
      <rPr>
        <sz val="14"/>
        <color theme="1"/>
        <rFont val="Times New Roman"/>
        <family val="1"/>
      </rPr>
      <t xml:space="preserve">: No se obtuvo evidencia de la socialización realizada en la Entidad.
</t>
    </r>
    <r>
      <rPr>
        <b/>
        <sz val="14"/>
        <color theme="1"/>
        <rFont val="Times New Roman"/>
        <family val="1"/>
      </rPr>
      <t>Recomendación</t>
    </r>
    <r>
      <rPr>
        <sz val="14"/>
        <color theme="1"/>
        <rFont val="Times New Roman"/>
        <family val="1"/>
      </rPr>
      <t>: Para lograr el cierre efectivo de la actividad, es necesario que el área responsable realice la socialización de la actualización del formato SIPI en la Entidad a fin de contar con evidencias suficientes.</t>
    </r>
  </si>
  <si>
    <t>Actualizar el procedimiento PG01-PR01 “Planeación del Presupuesto de Inversión” y complementarlo con la creación  de un instructivo para la modificación de los planes de contratación e inversiones de la entidad.</t>
  </si>
  <si>
    <r>
      <rPr>
        <b/>
        <sz val="14"/>
        <color theme="1"/>
        <rFont val="Times New Roman"/>
        <family val="1"/>
      </rPr>
      <t xml:space="preserve">Noviembre 2017: </t>
    </r>
    <r>
      <rPr>
        <sz val="14"/>
        <color theme="1"/>
        <rFont val="Times New Roman"/>
        <family val="1"/>
      </rPr>
      <t xml:space="preserve"> 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1. Se sugiere complementar la identificación del instructivo con la fecha de la versión.
2. La Oficina Asesora de Control Interno debe verificar la aplicación del instructivo posteriormente.</t>
    </r>
  </si>
  <si>
    <t>GESTION FINANCIERA</t>
  </si>
  <si>
    <t xml:space="preserve">Si con Mem No. 3-2018-02776 del 7 de julio de 2018- MODIFICADO </t>
  </si>
  <si>
    <r>
      <rPr>
        <b/>
        <sz val="14"/>
        <color theme="1"/>
        <rFont val="Times New Roman"/>
        <family val="1"/>
      </rPr>
      <t xml:space="preserve">Noviembre 2017: </t>
    </r>
    <r>
      <rPr>
        <sz val="14"/>
        <color theme="1"/>
        <rFont val="Times New Roman"/>
        <family val="1"/>
      </rPr>
      <t xml:space="preserve">Se cuenta con acta No. 003 de 2017 en la cual se registra seguimiento a la legalización de subsidios. 
</t>
    </r>
    <r>
      <rPr>
        <b/>
        <sz val="14"/>
        <color theme="1"/>
        <rFont val="Times New Roman"/>
        <family val="1"/>
      </rPr>
      <t xml:space="preserve">Alerta.
</t>
    </r>
    <r>
      <rPr>
        <sz val="14"/>
        <color theme="1"/>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color theme="1"/>
        <rFont val="Times New Roman"/>
        <family val="1"/>
      </rPr>
      <t>Recomendación:</t>
    </r>
    <r>
      <rPr>
        <sz val="14"/>
        <color theme="1"/>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con la accion reportada.</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</si>
  <si>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color theme="1"/>
        <rFont val="Times New Roman"/>
        <family val="1"/>
      </rPr>
      <t xml:space="preserve">Diciembre: </t>
    </r>
    <r>
      <rPr>
        <sz val="14"/>
        <color theme="1"/>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</si>
  <si>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color theme="1"/>
        <rFont val="Times New Roman"/>
        <family val="1"/>
      </rPr>
      <t xml:space="preserve">Diciembre: </t>
    </r>
    <r>
      <rPr>
        <sz val="14"/>
        <color theme="1"/>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Establecer plan de choque que permita cumplir en los tiempos oportunos la accion y su indicador .</t>
    </r>
  </si>
  <si>
    <r>
      <rPr>
        <b/>
        <sz val="14"/>
        <color theme="1"/>
        <rFont val="Times New Roman"/>
        <family val="1"/>
      </rPr>
      <t xml:space="preserve">Noviembre 2017: </t>
    </r>
    <r>
      <rPr>
        <sz val="14"/>
        <color theme="1"/>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t>
    </r>
  </si>
  <si>
    <t>VIGILANCIA Y CONTROL</t>
  </si>
  <si>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Se observa que en las "Notas a los Estados Contables a 31 de diciembre de 2017: Notas de Caracter General y Específicas", las revelaciones correspondientes a la cuenta 1424 - Recursos Entregados en Administración.</t>
    </r>
  </si>
  <si>
    <r>
      <rPr>
        <b/>
        <sz val="14"/>
        <color theme="1"/>
        <rFont val="Times New Roman"/>
        <family val="1"/>
      </rPr>
      <t>Noviembre 2017:</t>
    </r>
    <r>
      <rPr>
        <sz val="14"/>
        <color theme="1"/>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</si>
  <si>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r>
      <rPr>
        <b/>
        <sz val="14"/>
        <color theme="1"/>
        <rFont val="Times New Roman"/>
        <family val="1"/>
      </rPr>
      <t>Noviembre 2017</t>
    </r>
    <r>
      <rPr>
        <sz val="14"/>
        <color theme="1"/>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</si>
  <si>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theme="1"/>
        <rFont val="Times New Roman"/>
        <family val="1"/>
      </rPr>
      <t xml:space="preserve">Diciembre:: </t>
    </r>
    <r>
      <rPr>
        <sz val="14"/>
        <color theme="1"/>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</si>
  <si>
    <r>
      <rPr>
        <b/>
        <sz val="14"/>
        <color theme="1"/>
        <rFont val="Times New Roman"/>
        <family val="1"/>
      </rPr>
      <t>Noviembre 2017:</t>
    </r>
    <r>
      <rPr>
        <sz val="14"/>
        <color theme="1"/>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</si>
  <si>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Establecer plan de choque que permita cumplir en los tiempos oportunos la accion y su indicador .</t>
    </r>
  </si>
  <si>
    <r>
      <rPr>
        <b/>
        <sz val="14"/>
        <color rgb="FFFF0000"/>
        <rFont val="Times New Roman"/>
        <family val="1"/>
      </rPr>
      <t xml:space="preserve">Noviembre 2017: </t>
    </r>
    <r>
      <rPr>
        <sz val="14"/>
        <color rgb="FFFF0000"/>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color rgb="FFFF0000"/>
        <rFont val="Times New Roman"/>
        <family val="1"/>
      </rPr>
      <t>Recomendación:</t>
    </r>
    <r>
      <rPr>
        <sz val="14"/>
        <color rgb="FFFF0000"/>
        <rFont val="Times New Roman"/>
        <family val="1"/>
      </rPr>
      <t xml:space="preserve">
1. Incluir en los planes de auditoría de la vigencia 2018 la verificación de las cuentas contables de mayor representatividad.
2. Continuar con el desarrollo de la actividad en la vigencia 2018.
</t>
    </r>
    <r>
      <rPr>
        <b/>
        <sz val="14"/>
        <color rgb="FFFF0000"/>
        <rFont val="Times New Roman"/>
        <family val="1"/>
      </rPr>
      <t xml:space="preserve">Abril 2018: </t>
    </r>
    <r>
      <rPr>
        <sz val="14"/>
        <color rgb="FFFF0000"/>
        <rFont val="Times New Roman"/>
        <family val="1"/>
      </rPr>
      <t>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t>
    </r>
  </si>
  <si>
    <r>
      <rPr>
        <b/>
        <sz val="14"/>
        <color rgb="FFFF0000"/>
        <rFont val="Times New Roman"/>
        <family val="1"/>
      </rPr>
      <t xml:space="preserve">Noviembre 2017: </t>
    </r>
    <r>
      <rPr>
        <sz val="14"/>
        <color rgb="FFFF0000"/>
        <rFont val="Times New Roman"/>
        <family val="1"/>
      </rPr>
      <t xml:space="preserve">En los planes de auditoría de la vigencia 2017 se vienen incorporando criterios contables para evaluar, cuyos resultados se registro en los informes de auditoría interna.
</t>
    </r>
    <r>
      <rPr>
        <b/>
        <sz val="14"/>
        <color rgb="FFFF0000"/>
        <rFont val="Times New Roman"/>
        <family val="1"/>
      </rPr>
      <t>Recomendación:</t>
    </r>
    <r>
      <rPr>
        <sz val="14"/>
        <color rgb="FFFF0000"/>
        <rFont val="Times New Roman"/>
        <family val="1"/>
      </rPr>
      <t xml:space="preserve">
1. Incluir en el universo de auditorias y plan de acción de la Oficina Asesora de Control Interno para la vigencia 2018 la evaluación del Sistema de Control Interno Contable.
</t>
    </r>
    <r>
      <rPr>
        <b/>
        <sz val="14"/>
        <color rgb="FFFF0000"/>
        <rFont val="Times New Roman"/>
        <family val="1"/>
      </rPr>
      <t>Abril 2018:</t>
    </r>
    <r>
      <rPr>
        <sz val="14"/>
        <color rgb="FFFF0000"/>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t>
    </r>
  </si>
  <si>
    <r>
      <t xml:space="preserve">En los planes de auditoría de la vigencia 2017 se incorporo los criterios contables para evaluar, cuyos resultados se registro en los informes de auditoría interna. </t>
    </r>
    <r>
      <rPr>
        <b/>
        <sz val="14"/>
        <color rgb="FFFF0000"/>
        <rFont val="Times New Roman"/>
        <family val="1"/>
      </rPr>
      <t>Recomendación:</t>
    </r>
    <r>
      <rPr>
        <sz val="14"/>
        <color rgb="FFFF0000"/>
        <rFont val="Times New Roman"/>
        <family val="1"/>
      </rPr>
      <t xml:space="preserve"> Incluir en el universo de auditorias y plan de acción de la Oficina Asesora de Control Interno para la vigencia 2018 la evaluación del Sistema de Control Interno Contable. EJECUCIÓN.</t>
    </r>
  </si>
  <si>
    <t>2.1.1.1   Hallazgo Administrativo con presunta Incidencia Disciplinaria, por no dar respuesta a PQRS, dentro de los términos establecidos.</t>
  </si>
  <si>
    <r>
      <t xml:space="preserve">
</t>
    </r>
    <r>
      <rPr>
        <b/>
        <sz val="12"/>
        <color theme="1"/>
        <rFont val="Times New Roman"/>
        <family val="1"/>
      </rPr>
      <t>MARZO 2017:</t>
    </r>
    <r>
      <rPr>
        <sz val="12"/>
        <color theme="1"/>
        <rFont val="Times New Roman"/>
        <family val="1"/>
      </rPr>
      <t xml:space="preserve"> Se incluyeron soportes de informes de PQRS- Se anexaron actas de Comité Directivo vigencia 2016 -Revisar en los Comités Directivos respecto al tema e  informes de PQRS vig 2017.
</t>
    </r>
    <r>
      <rPr>
        <b/>
        <sz val="12"/>
        <color theme="1"/>
        <rFont val="Times New Roman"/>
        <family val="1"/>
      </rPr>
      <t>ABRIL 2017:</t>
    </r>
    <r>
      <rPr>
        <sz val="12"/>
        <color theme="1"/>
        <rFont val="Times New Roman"/>
        <family val="1"/>
      </rPr>
      <t xml:space="preserve"> Se cuentan con reportes Semestrales, mensuales y semanales que son remitidos oportunamente a cada uno de  las áreas responsables en donde se informa el estado de las respuestas. Al realizar un comparativo del primer trimestre de la vigencia 2017 se observa que el porcentaje de oficios que se encuentran vencidos en termito equivale al 0,97%. Al revisar la semana tres del mes de abril el % de vencimiento es del 0,49%.
Se revisaron los siguientes requerimientos: Vigencia 2016: 1-2016-77894/ 1-2016-88115/ 1-2016-89622/1-2016-89599/1-2016-85984/. Vigencia 2017: 1-2017-02215/1-2017-02787/1-2017-03832/ 1-2017-00580 /1-2017-01869/  1-2017-04610. de los cuales se encuentran respondidos.
</t>
    </r>
    <r>
      <rPr>
        <b/>
        <sz val="12"/>
        <color theme="1"/>
        <rFont val="Times New Roman"/>
        <family val="1"/>
      </rPr>
      <t>Noviembre 2017:</t>
    </r>
    <r>
      <rPr>
        <sz val="12"/>
        <color theme="1"/>
        <rFont val="Times New Roman"/>
        <family val="1"/>
      </rPr>
      <t xml:space="preserve"> De manera semanal se realiza un reporte de seguimiento al estado de PQR´s asignadas a cada dependencia el cual se remite mediante correo electrónico. Adicionalmente desde la Subsecretaría de Gestión Corporativa y CID se remiten comunicaciones formales sobre los trámites vencidos. Tomados los registros de peticiones publicados en la WEB SITE denominados "Informe de PQRS Enero a Marzo de 2017" y "Informe de PQRS Abril a Junio de 2017" del se tomó solamente la información de abril, dado el período de tiempo de cumplimiento para la vigencia 2017, se tiene que se recibieron un total de 2996 PQR´s entre Enero y Abril de 2017 de los cuales 347, que corresponden al 11,5%, superaron los tiempos legales de respuesta. 
</t>
    </r>
    <r>
      <rPr>
        <b/>
        <sz val="12"/>
        <color theme="1"/>
        <rFont val="Times New Roman"/>
        <family val="1"/>
      </rPr>
      <t xml:space="preserve">Observación: </t>
    </r>
    <r>
      <rPr>
        <sz val="12"/>
        <color theme="1"/>
        <rFont val="Times New Roman"/>
        <family val="1"/>
      </rPr>
      <t xml:space="preserve">De lo anterior se concluye que, aunque los controles y las acciones se ejecutan eficiente, estos no son efectivos para asegurar que las respuestas se tramiten dentro de los plazos de ley establecidos.
</t>
    </r>
    <r>
      <rPr>
        <b/>
        <sz val="12"/>
        <color theme="1"/>
        <rFont val="Times New Roman"/>
        <family val="1"/>
      </rPr>
      <t xml:space="preserve">Alerta: </t>
    </r>
    <r>
      <rPr>
        <sz val="12"/>
        <color theme="1"/>
        <rFont val="Times New Roman"/>
        <family val="1"/>
      </rPr>
      <t xml:space="preserve">Si se continúan presentando retrasos en el trámite de las respuestas, no será posible que la Oficina de Control Interno conceptúa favorablemente sobre la efectividad de las acciones y, por tanto, no puede someterse a evaluación de la Contraloría de Bogotá para determinar su cierre.
</t>
    </r>
    <r>
      <rPr>
        <b/>
        <sz val="12"/>
        <color theme="1"/>
        <rFont val="Times New Roman"/>
        <family val="1"/>
      </rPr>
      <t xml:space="preserve">Recomendación: </t>
    </r>
    <r>
      <rPr>
        <sz val="12"/>
        <color theme="1"/>
        <rFont val="Times New Roman"/>
        <family val="1"/>
      </rPr>
      <t xml:space="preserve">1. La Oficina de Control Interno debe mantener el seguimiento al estado de atención de las PQR´s que recibe la Entidad.. 2. Las dependencias de la Entidad deben asegurar que sus trámites se atiendan en los tiempos oportunos. 
</t>
    </r>
    <r>
      <rPr>
        <b/>
        <sz val="12"/>
        <color theme="1"/>
        <rFont val="Times New Roman"/>
        <family val="1"/>
      </rPr>
      <t>Abril 2018:</t>
    </r>
    <r>
      <rPr>
        <sz val="12"/>
        <color theme="1"/>
        <rFont val="Times New Roman"/>
        <family val="1"/>
      </rPr>
      <t xml:space="preserve"> El àrea no presento avance ni soportes.
</t>
    </r>
    <r>
      <rPr>
        <b/>
        <sz val="12"/>
        <color theme="1"/>
        <rFont val="Times New Roman"/>
        <family val="1"/>
      </rPr>
      <t xml:space="preserve">Alertas: </t>
    </r>
    <r>
      <rPr>
        <sz val="12"/>
        <color theme="1"/>
        <rFont val="Times New Roman"/>
        <family val="1"/>
      </rPr>
      <t>Establecer Plan de choique a fin de cumplir de manera inmediata la acciòn.</t>
    </r>
  </si>
  <si>
    <t xml:space="preserve">Misionales
Estratégicos 
Apoyo
Evaluación  y Seguimiento </t>
  </si>
  <si>
    <t>FILA_64 ( Fiula 2)</t>
  </si>
  <si>
    <r>
      <t xml:space="preserve">Recomendación: Realizar seguimiento pare verificar el estado de avance sobre la acción antes de la finalización del tiempo de ejecución.
Marzo 2017: En PM de CDB con corte a 31 de diciembre de 2016 se estableció como cumplida. En ese orden se adjuntan las capacitaciones de FOREST. Cumplido
</t>
    </r>
    <r>
      <rPr>
        <b/>
        <sz val="14"/>
        <color theme="1"/>
        <rFont val="Times New Roman"/>
        <family val="1"/>
      </rPr>
      <t>Noviembre 2017</t>
    </r>
    <r>
      <rPr>
        <sz val="14"/>
        <color theme="1"/>
        <rFont val="Times New Roman"/>
        <family val="1"/>
      </rPr>
      <t>: La acción se cumplió según los soportes físicos existentes en carpeta TRD Informes de Auditoría de Control Interno "Seguimiento a planes de mejoramiento" vigencia 2017.
De acuerdo con lo anterior, la Oficina Asesora de Control Interno conceptúa su estado como "CUMPLIDA". La acción se someterá a evaluación de la Contraloría de Bogotá en la próxima auditoria de regularidad para la vigencia 2017 para que determine su cierre.</t>
    </r>
  </si>
  <si>
    <t>2.1.1.10. Hallazgo Administrativo: Por inconsistencia entre lo estipulado en los anexos técnicos que hacen parte de los estudios previos del Convenio No. 407 del 28/10/2013 en lo que tiene que ver con el proyecto de Usme III y lo mencionado en el acta No. 1 de 2013 de comité de seguimiento</t>
  </si>
  <si>
    <r>
      <t xml:space="preserve">Se evidenció el Otrosí modificatorio No 2 y adición No 01 al convenio Interadministrativo No 407 del 28 de octubre de 2013 en donde se hace el </t>
    </r>
    <r>
      <rPr>
        <i/>
        <sz val="14"/>
        <color theme="1"/>
        <rFont val="Times New Roman"/>
        <family val="1"/>
      </rPr>
      <t>"ajuste a las cantidades de los proyectos inicialmente convenidos, de acuerdo a modelaciones actualizadas y licencias de construcción e inclusión de nuevo proyecto" (</t>
    </r>
    <r>
      <rPr>
        <sz val="14"/>
        <color theme="1"/>
        <rFont val="Times New Roman"/>
        <family val="1"/>
      </rPr>
      <t xml:space="preserve">se incluye el predio Usme III en el patrimonio autónomo subordinado 720).
En seguimiento del mes de noviembre de 2016 se preciso que " Ver página 3 del OTROSI en donde se incluye el predio USME III en el patrimonio autónomo subordinado 720 - (no salió a convocatoria inicialmente, pero se suscribió otrosí con el patrimonio autónomo subordinado 720 incluyendo el predio USEM III conjuntamente con los demás proyectos enmarcados en el convenio 407). 
Marzo 2017: Se anexaron los soportes Otrosí modificatorio No 2 y adición No 01 al convenio Interadministrativo No 407 del 28 de octubre de 2013 que se precisan - Falta revisar el Otrosí 1 si se habla del convenio USME III- Soportes en magnético: Otrosí 2 - Adición 1 minuta, otrosí 2-adicion No. 1 Total,  Otrosí 4 PADS 720 pdf ( Otrosí 1 del 12 de marzo de 2014).
En informe de Auditoria Regular emitido por la Contraloría de Bogotá correspondiente a la vigencia 2016 , su pronunciamiento de esta acción la estableció como INCUMPLIDA.
</t>
    </r>
    <r>
      <rPr>
        <b/>
        <sz val="14"/>
        <color theme="1"/>
        <rFont val="Times New Roman"/>
        <family val="1"/>
      </rPr>
      <t xml:space="preserve">Noviembre 2017: </t>
    </r>
    <r>
      <rPr>
        <sz val="14"/>
        <color theme="1"/>
        <rFont val="Times New Roman"/>
        <family val="1"/>
      </rPr>
      <t>Con memorando No. 2-2017-82036 del mes de septiembre de 2017 la Secretaría Distrital del Hábitat, remitió a la Contraloría de Bogotá argumentos y soportes que dejó a su consideración para el cierre de esta acción de la cual no se obtuvo respuesta. Dentro de los soportes, se encuentra que en el Otrosí 4 incorporó el folio de matrícula 50S-953908 del 29 de febrero de 2016 que corresponde al predio Usme 3. A folio 7 del radicado No. 2-2017-8203 dirigido al ente de control se justifica que "</t>
    </r>
    <r>
      <rPr>
        <i/>
        <sz val="14"/>
        <color theme="1"/>
        <rFont val="Times New Roman"/>
        <family val="1"/>
      </rPr>
      <t>8. Así, conforme a dichas modificaciones contractuales y habiendo incluido el predio
Usme III para construcción de VIP al modelo de los convenios existentes con privados, los cuales contaban ya con patrimonios autónomos, no fue necesario realizar convocatoria alguna para el desarrollo inmobiliario de dicho predio</t>
    </r>
    <r>
      <rPr>
        <sz val="14"/>
        <color theme="1"/>
        <rFont val="Times New Roman"/>
        <family val="1"/>
      </rPr>
      <t>" y que "</t>
    </r>
    <r>
      <rPr>
        <i/>
        <sz val="14"/>
        <color theme="1"/>
        <rFont val="Times New Roman"/>
        <family val="1"/>
      </rPr>
      <t>En virtud de dicha inclusión del Predio Usme III en los proyectos de construcción de vivienda de interés prioritario, se tiene que el estado actual del mismo es el siguiente: El proyecto cuenta con la Licencia de Urbanismo aprobada mediante la Resolución No. 17-5-0015 del 03 de enero de 2017, la cual fue solicitada por el constructor desde el 19 de julio de 2016 con radicación No. 16-5-12668 (ver anexo 11). Sin embargo, a la fecha se encuentra en trámite solicitud de revocatoria directa de la Resolución que otorga la licencia, en virtud a que el día 2 de junio de 2017 la ciudadana Luz Marina Castañeda presentó ante la Curaduría Urbana No. 5 solicitud de revocatoria directa, alegando la posesión del predio de la Transversal 7 Este No. 7 A 107; por esa razón se encuentra suspendida la fuerza ejecutoria de la licencia, lo cual corresponde a un hecho ajeno a las partes involucradas. (ver anexo 12)"</t>
    </r>
    <r>
      <rPr>
        <sz val="14"/>
        <color theme="1"/>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 xml:space="preserve">Recomendación: </t>
    </r>
    <r>
      <rPr>
        <sz val="14"/>
        <color theme="1"/>
        <rFont val="Times New Roman"/>
        <family val="1"/>
      </rPr>
      <t xml:space="preserve">
Si el ente de control no procede con el cierre del hallazgo, la Oficina de Control Interno debe aplicar el parágrafo 2° del artículo 9° de la Resolución Orgánica No. 069 de 2011 que establece que "</t>
    </r>
    <r>
      <rPr>
        <i/>
        <sz val="14"/>
        <color theme="1"/>
        <rFont val="Times New Roman"/>
        <family val="1"/>
      </rPr>
      <t>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r>
      <rPr>
        <sz val="14"/>
        <color theme="1"/>
        <rFont val="Times New Roman"/>
        <family val="1"/>
      </rPr>
      <t>."</t>
    </r>
  </si>
  <si>
    <r>
      <t xml:space="preserve">Se evidenció documentación al Conv Interad No 407 del 28/10/2013 en donde se hace el </t>
    </r>
    <r>
      <rPr>
        <i/>
        <sz val="14"/>
        <color theme="1"/>
        <rFont val="Times New Roman"/>
        <family val="1"/>
      </rPr>
      <t>"ajuste a las cantidades de los proyectos inicialmente convenidos, de acuerdo a modelaciones actualizadas y licencias de construcción e inclusión de nuevo proyecto".</t>
    </r>
    <r>
      <rPr>
        <sz val="14"/>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</si>
  <si>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2.1.1.11. Hallazgo Administrativo de Presunta Incidencia Disciplinaria: Por Incumplimiento de la cláusula segunda valor del Convenio No. 407 del 28/10/2013</t>
  </si>
  <si>
    <r>
      <t xml:space="preserve">Se evidenció el Otrosí modificatorio No 2 y adición No 01 al convenio Interadministrativo No 407 del 28 de octubre de 2013 en donde se hace ajusta en 99 el número de VIP pasando de 910 a 1009 incluyendo el proyecto MZ 18 de Porvenir - Terranova. En seguimiento de noviembre de 2016 se precisa que "Ver página 7 del acta por la cual se suscribe el otrosí y la página 200.Se pasa de 910 a 1009 (incluye proyecto MZ 18 de Porvenir - Terranova). 
</t>
    </r>
    <r>
      <rPr>
        <b/>
        <sz val="14"/>
        <color theme="1"/>
        <rFont val="Times New Roman"/>
        <family val="1"/>
      </rPr>
      <t>Marzo 2017:</t>
    </r>
    <r>
      <rPr>
        <sz val="14"/>
        <color theme="1"/>
        <rFont val="Times New Roman"/>
        <family val="1"/>
      </rPr>
      <t xml:space="preserve"> Se anexaron Otrosí 1, se habla del convenio USME III- Soportes en magnético: Otrosí 2 - Adición 1 minuta, otrosí 2-adicion No. 1 Total y Otrosí 4 PADS 720 pdf. Se anexa el documento de licencia de construcción de Urbanización y Construcción en la modalidad de obra nueva y demolición total Resolución No. 17-5-0015 del 3 de enero del 2017.
En informe de Auditoria Regular emitido por la Contraloría de Bogotá correspondiente a la vigencia 2016 , su pronunciamiento de esta acción la estableció como INCUMPLIDA.
</t>
    </r>
    <r>
      <rPr>
        <b/>
        <sz val="14"/>
        <color theme="1"/>
        <rFont val="Times New Roman"/>
        <family val="1"/>
      </rPr>
      <t>Noviembre 2017</t>
    </r>
    <r>
      <rPr>
        <sz val="14"/>
        <color theme="1"/>
        <rFont val="Times New Roman"/>
        <family val="1"/>
      </rPr>
      <t xml:space="preserve">:  Con memorando No. 2-2017-82036 del mes de septiembre de 2017 la Secretaría Distrital del Hábitat, remitió a la Contraloría de Bogotá argumentos y soportes que dejó a su consideración para el cierre de esta acción de la cual no se obtuvo respuesta. Dentro de los soportes, se encuentra que en el Otrosí 4 incorporó el folio de matrícula 50S-953908 del 29 de febrero de 2016 que corresponde al predio Usme 3. A folio 7 del radicado No. 2-2017-8203 dirigido al ente de control se justifica que "8. Así, conforme a dichas modificaciones contractuales y habiendo incluido el predio
Usme III para construcción de VIP al modelo de los convenios existentes con privados, los cuales contaban ya con patrimonios autónomos, no fue necesario realizar convocatoria alguna para el desarrollo inmobiliario de dicho predio" y que "En virtud de dicha inclusión del Predio Usme III en los proyectos de construcción de vivienda de interés prioritario, se tiene que el estado actual del mismo es el siguiente: El proyecto cuenta con la Licencia de Urbanismo aprobada mediante la Resolución No. 17-5-0015 del 03 de enero de 2017, la cual fue solicitada por el constructor desde el 19 de julio de 2016 con radicación No. 16-5-12668 (ver anexo 11). Sin embargo, a la fecha se encuentra en trámite solicitud de revocatoria directa de la Resolución que otorga la licencia, en virtud a que el día 2 de junio de 2017 la ciudadana Luz Marina Castañeda presentó ante la Curaduría Urbana No. 5 solicitud de revocatoria directa, alegando la posesión del predio de la Transversal 7 Este No. 7 A 107; por esa razón se encuentra suspendida la fuerza ejecutoria de la licencia, lo cual corresponde a un hecho ajeno a las partes involucradas. (ver anexo 12)".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 xml:space="preserve">Recomendación: </t>
    </r>
    <r>
      <rPr>
        <sz val="14"/>
        <color theme="1"/>
        <rFont val="Times New Roman"/>
        <family val="1"/>
      </rPr>
      <t xml:space="preserve">
Si el ente de control no procede con el cierre del hallazgo, la Oficina de Control Interno debe aplicar el parágrafo 2° del artículo 9° de la Resolución Orgánica No. 069 de 2011 que establece que "Las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</si>
  <si>
    <t xml:space="preserve">Se 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</si>
  <si>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color theme="1"/>
        <rFont val="Times New Roman"/>
        <family val="1"/>
      </rPr>
      <t>MARZO 2017</t>
    </r>
    <r>
      <rPr>
        <sz val="14"/>
        <color theme="1"/>
        <rFont val="Times New Roman"/>
        <family val="1"/>
      </rPr>
      <t xml:space="preserve">: Se anexa contrato de Compraventa 420 de 2013  y la sentencia T 908 de 2012 . Se recopiló información de la asignación de las viviendas.
</t>
    </r>
    <r>
      <rPr>
        <b/>
        <sz val="14"/>
        <color theme="1"/>
        <rFont val="Times New Roman"/>
        <family val="1"/>
      </rPr>
      <t>Noviembre 2017:</t>
    </r>
    <r>
      <rPr>
        <sz val="14"/>
        <color theme="1"/>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</si>
  <si>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t>2.1.1.5   Hallazgo Administrativo, por deficiencias en el proceso de supervisión de los Contratos de Transporte.</t>
  </si>
  <si>
    <r>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t>
    </r>
    <r>
      <rPr>
        <b/>
        <sz val="14"/>
        <color theme="1"/>
        <rFont val="Times New Roman"/>
        <family val="1"/>
      </rPr>
      <t xml:space="preserve">Noviembre 2017: </t>
    </r>
    <r>
      <rPr>
        <sz val="14"/>
        <color theme="1"/>
        <rFont val="Times New Roman"/>
        <family val="1"/>
      </rPr>
      <t xml:space="preserve"> Se evidencio formato PS02-FO29 correspondientes a vigencias 2016 y 2017 de los vehículos OBG411, OBI121, ODT007 y ODT016  diligenciado por los usuarios del servicio.
</t>
    </r>
    <r>
      <rPr>
        <b/>
        <sz val="14"/>
        <color theme="1"/>
        <rFont val="Times New Roman"/>
        <family val="1"/>
      </rPr>
      <t>Noviembre 2017:</t>
    </r>
    <r>
      <rPr>
        <sz val="14"/>
        <color theme="1"/>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</si>
  <si>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2"/>
        <color theme="1"/>
        <rFont val="Times New Roman"/>
        <family val="1"/>
      </rPr>
      <t xml:space="preserve">Abril 2018: </t>
    </r>
    <r>
      <rPr>
        <sz val="12"/>
        <color theme="1"/>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</si>
  <si>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color theme="1"/>
        <rFont val="Times New Roman"/>
        <family val="1"/>
      </rPr>
      <t>Resultado del Indicador = 175%</t>
    </r>
    <r>
      <rPr>
        <sz val="14"/>
        <color theme="1"/>
        <rFont val="Times New Roman"/>
        <family val="1"/>
      </rPr>
      <t xml:space="preserve">
</t>
    </r>
    <r>
      <rPr>
        <b/>
        <sz val="14"/>
        <color theme="1"/>
        <rFont val="Times New Roman"/>
        <family val="1"/>
      </rPr>
      <t xml:space="preserve">Nota: Este hallazgo no fue objeto de seguimiento por la Contraloría de Bogotá en auditorías de 2015 y 2016.
Recomendación: </t>
    </r>
    <r>
      <rPr>
        <sz val="14"/>
        <color theme="1"/>
        <rFont val="Times New Roman"/>
        <family val="1"/>
      </rPr>
      <t xml:space="preserve">Someter a evaluación por parte de la Contraloría de Bogotá las evidencias que soportan el cumplimiento de la acción correctiva propuesta para determinar su estado.
</t>
    </r>
    <r>
      <rPr>
        <b/>
        <sz val="14"/>
        <color theme="1"/>
        <rFont val="Times New Roman"/>
        <family val="1"/>
      </rPr>
      <t xml:space="preserve">Noviembre 2017: </t>
    </r>
    <r>
      <rPr>
        <sz val="14"/>
        <color theme="1"/>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</si>
  <si>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t>FILA_71 ( Fila 10- Fila 69)</t>
  </si>
  <si>
    <t>2.1.1.9. Hallazgo Administrativo: Por falta de planeación de la SDHT para el Convenio No. 407 del 28 de octubre de 2013 suscrito entre la SDHT y METROVIVIENDA</t>
  </si>
  <si>
    <t>Avance del Convenio 407 de 2013</t>
  </si>
  <si>
    <t>NÚMERO DE VIVIENDAS EN PROCESO DE LICENCIAMIENTO CON SEGUIMIENTO DEL COMITÉ / NÚMERO DE VIVIENDAS PROGRAMADAS A DESARROLLARSE EN EL MARCO DEL CONVENIO 407* 100</t>
  </si>
  <si>
    <r>
      <t xml:space="preserve">Resultado de seguimiento por parte de la Contraloría (realizado en Auditoría PAD 2016):Conclusión: De la revisión efectuada a la evaluación del seguimiento realizado  por Control Interno, se pudo establecer: 1. Evidencias que permiten verificar el seguimiento del estado de las licencias de los proyectos asociados al convenio 407 de 2013, sin que se pueda evidenciar el seguimiento a los otros procesos suscritos con Metrovivienda.2. 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EFICACIA (%) de avance de la acción: 47%.Efectividad: capacidad de la acción para subsanar la acción: INEFECTIVA-Estado de la Acción: ABIERTA E INEFECTIVA. 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2013.Seguimiento 19-12-2016: No se obtuvieron evidencias para verificar gestión a la acción e indicador propuesto,  por lo tanto se conserva el estado de "Atrasada". Recomendación: Concretar la acción planteada antes de la verificación por parte de la Contraloría de Bogotá .20012017: .El 20 de enero de 2017 remitieron al correo electrónico del Asesor de Control Interno información y soportes por parte de la Subsecretaría de Gestión Financiera la profesional  KAREN ANYELINA POSADA &lt;kposada@habitatbogota.gov.20012017: Remitieron soportes donde se articulan los convenios 152-2012,043-2012,359-2013 y 407-2013. Se evidencia avance de esta actividad donde se ajusta de un 47% a un 70%.
</t>
    </r>
    <r>
      <rPr>
        <b/>
        <sz val="14"/>
        <color theme="1"/>
        <rFont val="Times New Roman"/>
        <family val="1"/>
      </rPr>
      <t xml:space="preserve">Marzo 2017: </t>
    </r>
    <r>
      <rPr>
        <sz val="14"/>
        <color theme="1"/>
        <rFont val="Times New Roman"/>
        <family val="1"/>
      </rPr>
      <t xml:space="preserve">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Carpeta 3: del folio 531 a 658, se encuentra los soportes y otrosí modificatorio del convenio 407 los cuales permiten dar cumplimiento a las acciones de mejora de los hallazgos  2.1.1.9;  2.1.1.10;  2.1.1.11. Asimismo se envían documento denominado  Informes METRO relacionados con el mismo hallazgo.
En informe de Auditoria Regular emitido por la Contraloría de Bogotá correspondiente a la vigencia 2016 , su pronunciamiento de esta acción la estableció como INCUMPLIDA.
</t>
    </r>
    <r>
      <rPr>
        <b/>
        <sz val="14"/>
        <color theme="1"/>
        <rFont val="Times New Roman"/>
        <family val="1"/>
      </rPr>
      <t>Noviembre 2017</t>
    </r>
    <r>
      <rPr>
        <sz val="14"/>
        <color theme="1"/>
        <rFont val="Times New Roman"/>
        <family val="1"/>
      </rPr>
      <t xml:space="preserve">:  Con memorando No. 2-2017-82036 del mes de septiembre de 2017 la Secretaría Distrital del Hábitat, remitió a la Contraloría de Bogotá argumentos y soportes que dejó a su consideración para el cierre de esta acción de la cual no se obtuvo respuesta. Dentro de la comunicación se aportaron los soportes refiriendo  que "Precisado lo anterior, las medidas de planeación para la adecuada articulación de convenios se ejecutan de conformidad con el cumplimiento del ciclo de estructuración de proyectos, que implica que para hacer desarrollo inmobiliario, previamente debe gestionarse y habilitarse el suelo en el cual se desarrollarán los distintos proyectos de vivienda. En este sentido, en el caso de los convenios 152 y 359, el objeto recaía sobre la adquisición y habilitación del suelo, (fases 1 y 2 del ciclo de estructuración), para posteriormente suscribir los convenios del desarrollo inmobiliario (fase 3). Revisado el desarrollo de forma
integral, el cometido del desarrollo de los proyectos para la generación de vivienda se realiza mediante la ejecución de varios Convenios como es el caso del Nos. 407 de 2013, 206 y 268 de 2014 vigentes a la fecha con la Empresa de Renovación y Desarrollo Urbano, siendo algunos de ellos producto de la articulación de convenios anteriores como es el caso de los convenios 152 y 043 de 2012, y 359 de 2013".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 xml:space="preserve">Recomendación: </t>
    </r>
    <r>
      <rPr>
        <sz val="14"/>
        <color theme="1"/>
        <rFont val="Times New Roman"/>
        <family val="1"/>
      </rPr>
      <t xml:space="preserve">
Si el ente de control no procede con el cierre del hallazgo, la Oficina de Control Interno debe aplicar el parágrafo 2° del artículo 9° de la Resolución Orgánica No. 069 de 2011 que establece que "Las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</si>
  <si>
    <t>FILA_72 ( Fila 11- NO esta Transmitido en SIVICOF 31122017 dice que esta cerrado)</t>
  </si>
  <si>
    <r>
      <t xml:space="preserve">Resultado de seguimiento por parte de la Contraloría (realizado en Auditoría PAD 2016):Conclusión: De la revisión efectuada a la evaluación del seguimiento realizado  por Control Interno, se pudo establecer: 1. Evidencias que permiten verificar el seguimiento del estado de las licencias de los proyectos asociados al convenio 407 de 2013, sin que se pueda evidenciar el seguimiento a los otros procesos suscritos con Metrovivienda.2. 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EFICACIA (%) de avance de la acción: 47%.Efectividad: capacidad de la acción para subsanar la acción: INEFECTIVA-Estado de la Acción: ABIERTA E INEFECTIVA. 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2013.Seguimiento 19-12-2016: No se obtuvieron evidencias para verificar gestión a la acción e indicador propuesto,  por lo tanto se conserva el estado de "Atrasada". Recomendación: Concretar la acción planteada antes de la verificación por parte de la Contraloría de Bogotá .20012017: .El 20 de enero de 2017 remitieron al correo electrónico del Asesor de Control Interno información y soportes por parte de la Subsecretaría de Gestión Financiera la profesional  KAREN ANYELINA POSADA &lt;kposada@habitatbogota.gov.20012017: Remitieron soportes donde se articulan los convenios 152-2012,043-2012,359-2013 y 407-2013. Se evidencia avance de esta actividad donde se ajusta de un 47% a un 70%.
</t>
    </r>
    <r>
      <rPr>
        <b/>
        <sz val="14"/>
        <color theme="1"/>
        <rFont val="Times New Roman"/>
        <family val="1"/>
      </rPr>
      <t>Marzo 2017:</t>
    </r>
    <r>
      <rPr>
        <sz val="14"/>
        <color theme="1"/>
        <rFont val="Times New Roman"/>
        <family val="1"/>
      </rPr>
      <t xml:space="preserve"> 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Carpeta 3: del folio 531 a 658, se encuentra los soportes y otrosí modificatorio del convenio 407 los cuales permiten dar cumplimiento a las acciones de mejora de los hallazgos  2.1.1.9;  2.1.1.10;  2.1.1.11. Asimismo se envían documento denominado  Informes METRO relacionados con el mismo hallazgo. En informe de Auditoria Regular emitido por la Contraloría de Bogotá correspondiente a la vigencia 2016 , su pronunciamiento de esta acción la estableció como INCUMPLIDA.
</t>
    </r>
    <r>
      <rPr>
        <b/>
        <sz val="14"/>
        <color theme="1"/>
        <rFont val="Times New Roman"/>
        <family val="1"/>
      </rPr>
      <t>Noviembre 2017</t>
    </r>
    <r>
      <rPr>
        <sz val="14"/>
        <color theme="1"/>
        <rFont val="Times New Roman"/>
        <family val="1"/>
      </rPr>
      <t xml:space="preserve">:  Con memorando No. 2-2017-82036 del mes de septiembre de 2017 la Secretaría Distrital del Hábitat, remitió a la Contraloría de Bogotá argumentos y soportes que dejó a su consideración para el cierre de esta acción de la cual no se obtuvo respuesta. Dentro de la comunicación se aportaron los soportes refiriendo  que "Precisado lo anterior, las medidas de planeación para la adecuada articulación de convenios se ejecutan de conformidad con el cumplimiento del ciclo de estructuración de proyectos, que implica que para hacer desarrollo inmobiliario, previamente debe gestionarse y habilitarse el suelo en el cual se desarrollarán los distintos proyectos de vivienda. En este sentido, en el caso de los convenios 152 y 359, el objeto recaía sobre la adquisición y habilitación del suelo, (fases 1 y 2 del ciclo de estructuración), para posteriormente suscribir los convenios del desarrollo inmobiliario (fase 3). Revisado el desarrollo de forma
integral, el cometido del desarrollo de los proyectos para la generación de vivienda se realiza mediante la ejecución de varios Convenios como es el caso del Nos. 407 de 2013, 206 y 268 de 2014 vigentes a la fecha con la Empresa de Renovación y Desarrollo Urbano, siendo algunos de ellos producto de la articulación de convenios anteriores como es el caso de los convenios 152 y 043 de 2012, y 359 de 2013".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Si el ente de control no procede con el cierre del hallazgo, la Oficina de Control Interno debe aplicar el parágrafo 2° del artículo 9° de la Resolución Orgánica No. 069 de 2011 que establece que "Las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</si>
  <si>
    <t>Con memorando No. 2-2017-82036 del mes de septiembre de 2017 SDHTremitió a la Contraloría de Bogotá argumentos y soportes que dejó a su consideración para el cierre de esta acción de la cual no se obtuvo respuesta. Dentro de la comunicación se aportaron los soportes refiriendo que "Precisado lo anterior, las medidas de planeación para la adecuada articulación de convenios se ejecutan de conformidad con el cumplimiento del ciclo de estructuración de proyectos, para hacer desarrollo inmobiliario, previamente debe gestionarse y habilitarse el suelo en el cual se desarrollarán los distintos proyectos de vivienda. En este sentido, en el caso de los convenios 152 y 359, el objeto recaía sobre la adquisición y habilitación del suelo, (fases 1 y 2 del ciclo de estructuración), para posteriormente suscribir los convenios del desarrollo inmobiliario (fase 3). Revisado el desarrollo de forma integral, el cometido del desarrollo de los proyectos para la generación de vivienda se realiza mediante la ejecución de varios Convenios como es el caso del Nos. 407 de 2013, 206 y 268 de 2014 vigentes a la fecha con la ERU  siendo algunos de ellos producto de la articulación de convenios anteriores como es el caso de los convenios 152 y 043 de 2012, y 359 de 2013". De acuerdo con lo anterior, la Oficina Asesora de Control Interno conceptúa su estado como "CUMPLIDA". La acción se someterá a evaluación de la Contraloría de Bogotá en la próxima auditoria de regularidad para la vigencia 2017 para que determine su cierre. CUMPLIDA. SOPORTES DE SEGUIMIENTO DEL CONVENIO</t>
  </si>
  <si>
    <t>FILA_73 (Fila 12)</t>
  </si>
  <si>
    <r>
      <t xml:space="preserve">Resultado de seguimiento por parte de la Contraloría (realizado en Auditoría PAD 2016):Conclusión: De la revisión efectuada a la evaluación del seguimiento realizado  por Control Interno, se pudo establecer: 1. Evidencias que permiten verificar el seguimiento del estado de las licencias de los proyectos asociados al convenio 407 de 2013, sin que se pueda evidenciar el seguimiento a los otros procesos suscritos con Metrovivienda.2. 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EFICACIA (%) de avance de la acción: 47%.Efectividad: capacidad de la acción para subsanar la acción: INEFECTIVA-Estado de la Acción: ABIERTA E INEFECTIVA. 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2013.Seguimiento 19-12-2016: No se obtuvieron evidencias para verificar gestión a la acción e indicador propuesto,  por lo tanto se conserva el estado de "Atrasada". Recomendación: Concretar la acción planteada antes de la verificación por parte de la Contraloría de Bogotá .20012017: .El 20 de enero de 2017 remitieron al correo electrónico del Asesor de Control Interno información y soportes por parte de la Subsecretaría de Gestión Financiera la profesional  KAREN ANYELINA POSADA &lt;kposada@habitatbogota.gov.20012017: Remitieron soportes donde se articulan los convenios 152-2012,043-2012,359-2013 y 407-2013. Se evidencia avance de esta actividad donde se ajusta de un 47% a un 70%.
</t>
    </r>
    <r>
      <rPr>
        <b/>
        <sz val="14"/>
        <color theme="1"/>
        <rFont val="Times New Roman"/>
        <family val="1"/>
      </rPr>
      <t>Marzo 2017:</t>
    </r>
    <r>
      <rPr>
        <sz val="14"/>
        <color theme="1"/>
        <rFont val="Times New Roman"/>
        <family val="1"/>
      </rPr>
      <t xml:space="preserve"> 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Carpeta 3: del folio 531 a 658, se encuentra los soportes y otrosí modificatorio del convenio 407 los cuales permiten dar cumplimiento a las acciones de mejora de los hallazgos  2.1.1.9;  2.1.1.10;  2.1.1.11. Asimismo se envían documento denominado  Informes METRO relacionados con el mismo hallazgo. En informe de Auditoria Regular emitido por la Contraloría de Bogotá correspondiente a la vigencia 2016 , su pronunciamiento de esta acción la estableció como INCUMPLIDA.
</t>
    </r>
    <r>
      <rPr>
        <b/>
        <sz val="14"/>
        <color theme="1"/>
        <rFont val="Times New Roman"/>
        <family val="1"/>
      </rPr>
      <t xml:space="preserve">Noviembre 2017: </t>
    </r>
    <r>
      <rPr>
        <sz val="14"/>
        <color theme="1"/>
        <rFont val="Times New Roman"/>
        <family val="1"/>
      </rPr>
      <t xml:space="preserve"> Con memorando No. 2-2017-82036 del mes de septiembre de 2017 la Secretaría Distrital del Hábitat, remitió a la Contraloría de Bogotá argumentos y soportes que dejó a su consideración para el cierre de esta acción de la cual no se obtuvo respuesta. Dentro de la comunicación se aportaron los soportes refiriendo  que "Precisado lo anterior, las medidas de planeación para la adecuada articulación de convenios se ejecutan de conformidad con el cumplimiento del ciclo de estructuración de proyectos, que implica que para hacer desarrollo inmobiliario, previamente debe gestionarse y habilitarse el suelo en el cual se desarrollarán los distintos proyectos de vivienda. En este sentido, en el caso de los convenios 152 y 359, el objeto recaía sobre la adquisición y habilitación del suelo, (fases 1 y 2 del ciclo de estructuración), para posteriormente suscribir los convenios del desarrollo inmobiliario (fase 3). Revisado el desarrollo de forma integral, el cometido del desarrollo de los proyectos para la generación de vivienda se realiza mediante la ejecución de varios Convenios como es el caso del Nos. 407 de 2013, 206 y 268 de 2014 vigentes a la fecha con la Empresa de Renovación y Desarrollo Urbano, siendo algunos de ellos producto de la articulación de convenios anteriores como es el caso de los convenios 152 y 043 de 2012, y 359 de 2013". De acuerdo con lo anterior, la Oficina Asesora de Control Interno conceptúa su estado como "CUMPLIDA".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Si el ente de control no procede con el cierre del hallazgo, la Oficina de Control Interno debe aplicar el parágrafo 2° del artículo 9° de la Resolución Orgánica No. 069 de 2011 que establece que "Las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</si>
  <si>
    <t>2.1.3.1   Hallazgo Administrativo por Falta de Estudios Previos en la Contratación de Prestación de Servicios Profesionales.</t>
  </si>
  <si>
    <t xml:space="preserve">Realizar los estudios previos atendiendo lo previsto en el artículo 32 de la Ley 80 de 1993 y demás normas concordantes, considerando que la normatividad vigente no exige la elaboración de estudios de  cargas para determinar la contratraciòn de servicios profesionales.         
</t>
  </si>
  <si>
    <r>
      <t xml:space="preserve">Se realizó un muestreo de los cuales se seleccionaron los contratos 179-2016, 136-2016, 137-2016, 135-2016, 114-2016, 100-2016, 80-2016, 53-2016, 72-2016, 46-2016, 57-2016, 204-2016, 196-2016, 189-2016, 182-2016, 202-2016, 202-2016, 217-2016, 216-2016, 355-2016, 343-2016, 338-2016, 361-2016, 325-2016, 329-2016, 320-2016, 36-2016, 425-2016, 429-2016, 419-2016, 414-2016, 376-2016, 409-2016, 402-2016, 392-2016, 388-2016, 384-2016, 382-2016, 378-2016, 459-2016, 455-2016, 451-2016, 445-2016, 444-2016, 439-2016 441-2016, 496-2016, 486-2016, 485-2016, 476-2016, 465-2016, 466-2016, 463-2016, 490-2016, 493-2016 observando que tienen publicados en el SECOP los estudios previos.
Debido a que esta actividad debe ser constante en el proceso de contratación y su fecha de culminación no ha finalizado, queda en estado vigente. 
Recomendación: Realizar un nuevo seguimiento antes de la finalización del tiempo de ejecución.
Se verificó el 21 de marzo de 2017 si en la pagina de SECOP se encontraban los estudios previos . Evidenciándose su publicación.
</t>
    </r>
    <r>
      <rPr>
        <b/>
        <sz val="14"/>
        <color theme="1"/>
        <rFont val="Times New Roman"/>
        <family val="1"/>
      </rPr>
      <t xml:space="preserve">Marzo 2016: </t>
    </r>
    <r>
      <rPr>
        <sz val="14"/>
        <color theme="1"/>
        <rFont val="Times New Roman"/>
        <family val="1"/>
      </rPr>
      <t xml:space="preserve">Se verificó el 21 de marzo de 2017 si en la pagina de SECOP se encontraban los estudios previos del contrato 464 de 2016. Evidenciándose su publicación.
</t>
    </r>
    <r>
      <rPr>
        <b/>
        <sz val="14"/>
        <color theme="1"/>
        <rFont val="Times New Roman"/>
        <family val="1"/>
      </rPr>
      <t>Abril 2017</t>
    </r>
    <r>
      <rPr>
        <sz val="14"/>
        <color theme="1"/>
        <rFont val="Times New Roman"/>
        <family val="1"/>
      </rPr>
      <t xml:space="preserve">:  Se anexa en medio magnético soporte de publicación en SECOP de la publicación de estudios previos de  los contratos 179-2016, 136-2016, 137-2016, 135-2016, 114-2016, 100-2016, 80-2016, 53-2016, 72-2016, 46-2016, 57-2016, 204-2016, 196-2016, 189-2016, 182-2016, 202-2016, 202-2016, 217-2016, 216-2016, 355-2016, 343-2016, 338-2016, 361-2016, 325-2016, 329-2016, 320-2016, 36-2016, 425-2016, 429-2016, 419-2016, 414-2016, 376-2016, 409-2016, 402-2016, 392-2016, 388-2016, 384-2016, 382-2016, 378-2016, 459-2016, 455-2016, 451-2016, 445-2016, 444-2016, 439-2016 441-2016, 496-2016, 486-2016, 485-2016, 476-2016, 465-2016, 466-2016, 463-2016, 490-2016, 493-2016 y matriz de Excel correspondiente a vigencia 2017 en donde se registran 386  contratos de prestación de servicios  desde el 1 de enero hasta el 17 de abril de 217,  la cual cuenta con hipervínculos para verificación de publicación de estudios previos en SECOP. 
Lo anterior en cumplimiento de lo establecido en  el Manual de Contratación vigente , VERSIÓN 9, FECHA 2016/12/07,  CODIGO PS02-MM01.
Se concluye que se cumple con el resultado del indicador por cuanto todos los contratos de prestación de servicios cuentan con estudios previos. 
</t>
    </r>
    <r>
      <rPr>
        <b/>
        <sz val="14"/>
        <color theme="1"/>
        <rFont val="Times New Roman"/>
        <family val="1"/>
      </rPr>
      <t>Noviembre 2017:</t>
    </r>
    <r>
      <rPr>
        <sz val="14"/>
        <color theme="1"/>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</si>
  <si>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t xml:space="preserve">Gestión de Bienes, Servicios e Infraestructura
Misionales
Estratégicos 
Apoyo
Evaluación  y Seguimiento </t>
  </si>
  <si>
    <t>2.1.3.12   Hallazgo Administrativo, por las irregularidades presentadas con el Convenio Interadministrativo No.408 de 2013.</t>
  </si>
  <si>
    <r>
      <rPr>
        <b/>
        <sz val="14"/>
        <color theme="1"/>
        <rFont val="Times New Roman"/>
        <family val="1"/>
      </rPr>
      <t xml:space="preserve">Diciembre 2016: </t>
    </r>
    <r>
      <rPr>
        <sz val="14"/>
        <color theme="1"/>
        <rFont val="Times New Roman"/>
        <family val="1"/>
      </rPr>
      <t xml:space="preserve">Se evidenciaron los informes de supervisión del convenio 408 de 2013 de fechas de 25 de julio de 2016 correspondiente Mayo-Junio 2016, 06 de octubre de 2016 y noviembre de 2016. Recomendación: Someter a evaluación por parte de la Contraloría de Bogotá las evidencias que soportan el cumplimiento de la acción correctiva propuesta para determinar su estado. se continuar con la verificación de esta actividad. 
</t>
    </r>
    <r>
      <rPr>
        <b/>
        <sz val="14"/>
        <color theme="1"/>
        <rFont val="Times New Roman"/>
        <family val="1"/>
      </rPr>
      <t>Marzo 2017</t>
    </r>
    <r>
      <rPr>
        <sz val="14"/>
        <color theme="1"/>
        <rFont val="Times New Roman"/>
        <family val="1"/>
      </rPr>
      <t xml:space="preserve">: No se conoce los informes de supervisión
</t>
    </r>
    <r>
      <rPr>
        <b/>
        <sz val="14"/>
        <color theme="1"/>
        <rFont val="Times New Roman"/>
        <family val="1"/>
      </rPr>
      <t>Noviembre 2017:</t>
    </r>
    <r>
      <rPr>
        <sz val="14"/>
        <color theme="1"/>
        <rFont val="Times New Roman"/>
        <family val="1"/>
      </rPr>
      <t xml:space="preserve"> Se cuentan como soportes</t>
    </r>
    <r>
      <rPr>
        <b/>
        <sz val="14"/>
        <color theme="1"/>
        <rFont val="Times New Roman"/>
        <family val="1"/>
      </rPr>
      <t xml:space="preserve"> 5</t>
    </r>
    <r>
      <rPr>
        <sz val="14"/>
        <color theme="1"/>
        <rFont val="Times New Roman"/>
        <family val="1"/>
      </rPr>
      <t xml:space="preserve"> informes de supervisión de los meses de Mayo, Junio, Septiembre, Octubre y noviembre de 2016 y  en la vigencia 2017 se cuentan con </t>
    </r>
    <r>
      <rPr>
        <b/>
        <sz val="14"/>
        <color theme="1"/>
        <rFont val="Times New Roman"/>
        <family val="1"/>
      </rPr>
      <t>4</t>
    </r>
    <r>
      <rPr>
        <sz val="14"/>
        <color theme="1"/>
        <rFont val="Times New Roman"/>
        <family val="1"/>
      </rPr>
      <t xml:space="preserve"> informes de supervisión de los meses de enero, febrero, marzo y abril de 2017. Teniendo en cuenta la  nueva directriz por parte de la Subsecretaria se cuenta con </t>
    </r>
    <r>
      <rPr>
        <b/>
        <sz val="14"/>
        <color theme="1"/>
        <rFont val="Times New Roman"/>
        <family val="1"/>
      </rPr>
      <t>1</t>
    </r>
    <r>
      <rPr>
        <sz val="14"/>
        <color theme="1"/>
        <rFont val="Times New Roman"/>
        <family val="1"/>
      </rPr>
      <t xml:space="preserve"> inf semestral de supervisión  a la vigencia 2017 . Con corte al mes de septiembre de 2017, los proyectos de vivienda desarrollados en el marco del Convenio No. 408 de 2013 presentan porcentajes de avance significativos como se describe: Mz 54 y 55: avance de obra: 89% (en comité técnico y fiduciario del 1 de septiembre de 2017 , fue aprobada adición de recursos para obras de  urbanismo e instalación de red de media tensión por  valor de $1.678.654.844). La Casona: Avance de obra 94%; pendiente obras de urbanismo y de servicios públicos (EAAB y CODENSA).  Así mismo, con la aprobación de obras adicionales por parte de la CVP y tomando en cuenta que la fecha inicial de terminación del Convenio estaba establecida para el 31 de octubre de 2017, las partes de común acuerdo prorrogaron el término del Convenio hasta el 31 de octubre del 2018. 
</t>
    </r>
    <r>
      <rPr>
        <b/>
        <sz val="14"/>
        <color theme="1"/>
        <rFont val="Times New Roman"/>
        <family val="1"/>
      </rPr>
      <t>Alerta</t>
    </r>
    <r>
      <rPr>
        <sz val="14"/>
        <color theme="1"/>
        <rFont val="Times New Roman"/>
        <family val="1"/>
      </rPr>
      <t>: No obstante se cumple la acción asociada al seguimiento, es necesario mejorar el ejercicio de Supervisión, seguimiento y control para lograr su pronta concreción toda vez que el convenio ha sido objeto de 6 otrosí que componen extensiones de plazo, adición y disminución por inviabilidad de un proyecto, lo cual podría implicar hallazgos relacionados con la afectación del principio de planeación.
De acuerdo con lo anterior, la Oficina Asesora de Control Interno conceptúa su estado como "CUMPLIDA". La acción se someterá a evaluación de la Contraloría de Bogotá en la próxima auditoria de regularidad para la vigencia 2017 para que determine su cierre.</t>
    </r>
  </si>
  <si>
    <r>
      <rPr>
        <b/>
        <sz val="14"/>
        <color theme="1"/>
        <rFont val="Times New Roman"/>
        <family val="1"/>
      </rPr>
      <t>Diciembre 2016:</t>
    </r>
    <r>
      <rPr>
        <sz val="14"/>
        <color theme="1"/>
        <rFont val="Times New Roman"/>
        <family val="1"/>
      </rPr>
      <t xml:space="preserve">  Se evidenciaron las Actas No 11 del 18 de abril de 2016, Acta 12 del 03 de agosto de 2016, Acta 13 del 06 octubre 2016, acta 14  del 13 de diciembre de 2016. 
</t>
    </r>
    <r>
      <rPr>
        <b/>
        <sz val="14"/>
        <color theme="1"/>
        <rFont val="Times New Roman"/>
        <family val="1"/>
      </rPr>
      <t xml:space="preserve">Marzo 2017: </t>
    </r>
    <r>
      <rPr>
        <sz val="14"/>
        <color theme="1"/>
        <rFont val="Times New Roman"/>
        <family val="1"/>
      </rPr>
      <t xml:space="preserve"> Acta No. 1 Comité Operativo de 26 de agosto de 2013. 
</t>
    </r>
    <r>
      <rPr>
        <b/>
        <sz val="14"/>
        <color theme="1"/>
        <rFont val="Times New Roman"/>
        <family val="1"/>
      </rPr>
      <t>Noviembre 2017</t>
    </r>
    <r>
      <rPr>
        <sz val="14"/>
        <color theme="1"/>
        <rFont val="Times New Roman"/>
        <family val="1"/>
      </rPr>
      <t xml:space="preserve">: Se incluyen 4 actas de  seguimiento  en medio magnético así: Acta No 1 del 22 de agosto de 2016, acta No. 12 del 03 de agosto de 2016, Acta No. 13 del 06 octubre 2016 y acta 14 del 13 de diciembre de 2016.
</t>
    </r>
    <r>
      <rPr>
        <b/>
        <sz val="14"/>
        <color theme="1"/>
        <rFont val="Times New Roman"/>
        <family val="1"/>
      </rPr>
      <t xml:space="preserve">Alerta: </t>
    </r>
    <r>
      <rPr>
        <sz val="14"/>
        <color theme="1"/>
        <rFont val="Times New Roman"/>
        <family val="1"/>
      </rPr>
      <t>No obstante se cumple la acción asociada a las sesiones del comité operativo, es necesario mejorar el ejercicio de Supervisión, seguimiento y control para lograr su pronta concreción toda vez que el convenio ha sido objeto de 6 otrosí que componen extensiones de plazo, adición y disminución por inviabilidad de un proyecto, lo cual podría implicar hallazgos relacionados con la afectación del principio de planeación.
De acuerdo con lo anterior, la Oficina Asesora de Control Interno conceptúa su estado como "CUMPLIDA". La acción se someterá a evaluación de la Contraloría de Bogotá en la próxima auditoria de regularidad para la vigencia 2017 para que determine su cierre.</t>
    </r>
  </si>
  <si>
    <t>2.1.3.13   Hallazgo Administrativo con presunta Incidencia Disciplinaria por las irregularidades en la suscripción del Convenio No.373 de 2015.</t>
  </si>
  <si>
    <r>
      <rPr>
        <b/>
        <sz val="14"/>
        <color theme="1"/>
        <rFont val="Times New Roman"/>
        <family val="1"/>
      </rPr>
      <t>Diciembre 2016:</t>
    </r>
    <r>
      <rPr>
        <sz val="14"/>
        <color theme="1"/>
        <rFont val="Times New Roman"/>
        <family val="1"/>
      </rPr>
      <t xml:space="preserve"> Se evidenció el acta de liquidación del convenio No 373 de 2015.Se evidenció MODIFICACIÓN, TERMINACIÓN ANTICIPADA Y LIQUIDACIÓN DE MUTUO ACUERDO DEL CONVENIO INTERADMINISTRATIVO 373 DE 2015 DE OCTUBRE DE 2016  y el informe de seguimiento de septiembre de 2016.
</t>
    </r>
    <r>
      <rPr>
        <b/>
        <sz val="14"/>
        <color theme="1"/>
        <rFont val="Times New Roman"/>
        <family val="1"/>
      </rPr>
      <t>Marzo 2017:</t>
    </r>
    <r>
      <rPr>
        <sz val="14"/>
        <color theme="1"/>
        <rFont val="Times New Roman"/>
        <family val="1"/>
      </rPr>
      <t xml:space="preserve"> Existen documentos con la justificación técnica y financiera para la liquidación del convenio 373, Informe de supervisión del mes de Septiembre de 2016 e informe de supervisión de enero a Diciembre de 2016. 
</t>
    </r>
    <r>
      <rPr>
        <b/>
        <sz val="14"/>
        <color theme="1"/>
        <rFont val="Times New Roman"/>
        <family val="1"/>
      </rPr>
      <t>Noviembre 2017:</t>
    </r>
    <r>
      <rPr>
        <sz val="14"/>
        <color theme="1"/>
        <rFont val="Times New Roman"/>
        <family val="1"/>
      </rPr>
      <t xml:space="preserve">  El convenio se encuentra en estado liquidado como consecuencia de la falta de oferentes en el mercado para la comercialización del predio y se reintegraron los recursos del convenio en su totalidad. Debe tomarse en cuenta que dentro de las obligaciones del Convenio, la estructuración y planificación se encontraba a cargo de la ERU. Los recursos de este convenio fueron reintegrados en su totalidad. 
</t>
    </r>
    <r>
      <rPr>
        <b/>
        <sz val="14"/>
        <color theme="1"/>
        <rFont val="Times New Roman"/>
        <family val="1"/>
      </rPr>
      <t xml:space="preserve">Alerta: </t>
    </r>
    <r>
      <rPr>
        <sz val="14"/>
        <color theme="1"/>
        <rFont val="Times New Roman"/>
        <family val="1"/>
      </rPr>
      <t>En el acta de liquidación no se hizo referencia alguna sobre cuáles con los rendimientos financieros reintegrados a la Secretaría Distrital de Hacienda.
De acuerdo con lo anterior, la Oficina Asesora de Control Interno conceptúa su estado como "CUMPLIDA", toda vez que el convenio se liquidó anticipadamente por lo tanto no era procedente las siguientes actas. La acción se someterá a evaluación de la Contraloría de Bogotá en la próxima auditoria de regularidad para la vigencia 2017 para que determine su cierre.</t>
    </r>
  </si>
  <si>
    <r>
      <rPr>
        <b/>
        <sz val="14"/>
        <color theme="1"/>
        <rFont val="Times New Roman"/>
        <family val="1"/>
      </rPr>
      <t xml:space="preserve">Diciembre 2016: </t>
    </r>
    <r>
      <rPr>
        <sz val="14"/>
        <color theme="1"/>
        <rFont val="Times New Roman"/>
        <family val="1"/>
      </rPr>
      <t xml:space="preserve"> Se evidenciaron las actas de Comité Operativo: - No 001 del 15 de junio de 2016. - No 002 del 16 de junio de 2016. - No 003 del 20 de septiembre de 2016. Debido a que el convenio se liquidó solo se </t>
    </r>
    <r>
      <rPr>
        <b/>
        <sz val="14"/>
        <color theme="1"/>
        <rFont val="Times New Roman"/>
        <family val="1"/>
      </rPr>
      <t xml:space="preserve">evidenciaron las anteriores actas.
Marzo  2017: </t>
    </r>
    <r>
      <rPr>
        <sz val="14"/>
        <color theme="1"/>
        <rFont val="Times New Roman"/>
        <family val="1"/>
      </rPr>
      <t xml:space="preserve">Se encuentra liquidado este convenio y los recursos fueron reintegrados.
</t>
    </r>
    <r>
      <rPr>
        <b/>
        <sz val="14"/>
        <color theme="1"/>
        <rFont val="Times New Roman"/>
        <family val="1"/>
      </rPr>
      <t xml:space="preserve">
Noviembre 2017:  </t>
    </r>
    <r>
      <rPr>
        <sz val="14"/>
        <color theme="1"/>
        <rFont val="Times New Roman"/>
        <family val="1"/>
      </rPr>
      <t xml:space="preserve">El convenio se encuentra en estado liquidado como consecuencia de la falta de oferentes en el mercado para la comercialización del predio y se reintegraron los recursos del convenio en su totalidad. Debe tomarse en cuenta que dentro de las obligaciones del Convenio, la estructuración y planificación se encontraba a cargo de la ERU. Los recursos de este convenio fueron reintegrados en su totalidad. 
</t>
    </r>
    <r>
      <rPr>
        <b/>
        <sz val="14"/>
        <color theme="1"/>
        <rFont val="Times New Roman"/>
        <family val="1"/>
      </rPr>
      <t xml:space="preserve">
Alerta: </t>
    </r>
    <r>
      <rPr>
        <sz val="14"/>
        <color theme="1"/>
        <rFont val="Times New Roman"/>
        <family val="1"/>
      </rPr>
      <t>En el acta de liquidación no se hizo referencia alguna sobre cuáles con los rendimientos financieros reintegrados a la Secretaría Distrital de Hacienda.
De acuerdo con lo anterior, la Oficina Asesora de Control Interno conceptúa su estado como "CUMPLIDA", toda vez que el convenio se liquidó anticipadamente por lo tanto no era procedente las siguientes sesiones bimestrales. La acción se someterá a evaluación de la Contraloría de Bogotá en la próxima auditoria de regularidad para la vigencia 2017 para que determine su cierre.</t>
    </r>
  </si>
  <si>
    <t xml:space="preserve">Se evidenciaron las actas de Comité Operativo:  No 001 del 15 de junio de 2016. - No 002 del 16 de junio de 2016. - No 003 del 20 de septiembre de 2016. Debido a que el convenio se liquidó solo se evidenciaron las anteriores actas. El conveno fue liquidado el 3 de octubre de 2016. CUMPLIDA
</t>
  </si>
  <si>
    <t>2.1.3.14   Hallazgo Administrativo por incumplimiento del Convenio 200 de 2012.</t>
  </si>
  <si>
    <r>
      <rPr>
        <b/>
        <sz val="14"/>
        <color theme="1"/>
        <rFont val="Times New Roman"/>
        <family val="1"/>
      </rPr>
      <t>Diciembre 2016:</t>
    </r>
    <r>
      <rPr>
        <sz val="14"/>
        <color theme="1"/>
        <rFont val="Times New Roman"/>
        <family val="1"/>
      </rPr>
      <t xml:space="preserve">  Se evidenciaron los Informes de seguimiento de septiembre de 2016 y  julio de 2016. 
Se  evidenció acta de liquidación del convenio No 17 del 20 de septiembre de 2016.
</t>
    </r>
    <r>
      <rPr>
        <b/>
        <sz val="14"/>
        <color theme="1"/>
        <rFont val="Times New Roman"/>
        <family val="1"/>
      </rPr>
      <t>Marzo 2017:</t>
    </r>
    <r>
      <rPr>
        <sz val="14"/>
        <color theme="1"/>
        <rFont val="Times New Roman"/>
        <family val="1"/>
      </rPr>
      <t xml:space="preserve"> El convenio  en acta 17 del 20 de septiembre de 2016 se acordó terminación anticipada. Se anexan informe del mes de junio y septiembre de 2016. Documento de terminación anticipada y liquidación de mutuo acuerdo del convenio interadministrativo 200 de 2012 y documentos No. 055060 de la Secretaria Distrital de Hacienda donde certifica reintegro de los recursos del convenio po $ 31,926,181,488 expedido 14 de octubre 2016. Inf en medio impreso y magnético
</t>
    </r>
    <r>
      <rPr>
        <b/>
        <sz val="14"/>
        <color theme="1"/>
        <rFont val="Times New Roman"/>
        <family val="1"/>
      </rPr>
      <t>Noviembre 2017</t>
    </r>
    <r>
      <rPr>
        <sz val="14"/>
        <color theme="1"/>
        <rFont val="Times New Roman"/>
        <family val="1"/>
      </rPr>
      <t xml:space="preserve">: El Convenio fue liquidado el 30 de septiembre de 2016. Se cuenta como soporte de gestión del convenio: 7  actas de Comité , 1 acta de alcance de comité , 7 informes de supervisión , estudios previos, prorrogas, acta de liquidación y documentación del proceso judicial entre otros. 
</t>
    </r>
    <r>
      <rPr>
        <b/>
        <sz val="14"/>
        <color theme="1"/>
        <rFont val="Times New Roman"/>
        <family val="1"/>
      </rPr>
      <t>Alerta</t>
    </r>
    <r>
      <rPr>
        <sz val="14"/>
        <color theme="1"/>
        <rFont val="Times New Roman"/>
        <family val="1"/>
      </rPr>
      <t>: La Contraloría de Bogotá en la Auditoria Vigencia 2016 emitió hallazgo 2.1.3.27.1 y 2.1.3.27.2 en referencia a la liquidación del convenio.
De acuerdo con lo anterior, la Oficina Asesora de Control Interno conceptúa su estado como "CUMPLIDA", toda vez que el convenio se liquidó anticipadamente por lo tanto no era procedente la continuación de los seguimientos. La acción se someterá a evaluación de la Contraloría de Bogotá en la próxima auditoria de regularidad para la vigencia 2017 para que determine su cierre.</t>
    </r>
  </si>
  <si>
    <t>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CUMPLIDA</t>
  </si>
  <si>
    <r>
      <rPr>
        <b/>
        <sz val="14"/>
        <color theme="1"/>
        <rFont val="Times New Roman"/>
        <family val="1"/>
      </rPr>
      <t>Diciembre 2016:</t>
    </r>
    <r>
      <rPr>
        <sz val="14"/>
        <color theme="1"/>
        <rFont val="Times New Roman"/>
        <family val="1"/>
      </rPr>
      <t xml:space="preserve"> Se evidenciaron actas de Comité Operativo No 15 de marzo de 2016, 16 de 08 de abril de 2016, 17 de 20 septiembre de 2016.
Esta acción queda en estado vigente debido a que la fecha de finalización es el  2017/04/27.
</t>
    </r>
    <r>
      <rPr>
        <b/>
        <sz val="14"/>
        <color theme="1"/>
        <rFont val="Times New Roman"/>
        <family val="1"/>
      </rPr>
      <t xml:space="preserve">Marzo 2017: </t>
    </r>
    <r>
      <rPr>
        <sz val="14"/>
        <color theme="1"/>
        <rFont val="Times New Roman"/>
        <family val="1"/>
      </rPr>
      <t xml:space="preserve"> Teniendo en cuenta que a partir del mes de septiembre de 2016 este contrato se encuentra en tramite de liquidación, solamente aplica la ultima acta del 20 de septiembre de 2016 ( Acta 17). 
</t>
    </r>
    <r>
      <rPr>
        <b/>
        <sz val="14"/>
        <color theme="1"/>
        <rFont val="Times New Roman"/>
        <family val="1"/>
      </rPr>
      <t xml:space="preserve">Noviembre 2017: </t>
    </r>
    <r>
      <rPr>
        <sz val="14"/>
        <color theme="1"/>
        <rFont val="Times New Roman"/>
        <family val="1"/>
      </rPr>
      <t xml:space="preserve">Se anexan 17 actas de Comité Operativo del Convenio 200 de 2012. El Convenio fue liquidado el 30 de septiembre de 2016. Se cuenta como soporte de gestión del convenio: 7  actas de Comité , 1 acta de alcance de comité , 7 informes de supervisión , estudios previos, prorrogas, acta de liquidación y documentación del proceso judicial entre otros. 
</t>
    </r>
    <r>
      <rPr>
        <b/>
        <sz val="14"/>
        <color theme="1"/>
        <rFont val="Times New Roman"/>
        <family val="1"/>
      </rPr>
      <t xml:space="preserve">
Alerta</t>
    </r>
    <r>
      <rPr>
        <sz val="14"/>
        <color theme="1"/>
        <rFont val="Times New Roman"/>
        <family val="1"/>
      </rPr>
      <t xml:space="preserve">: La Contraloría de Bogotá en la Auditoria Vigencia 2016 emitió hallazgo 2.1.3.27.1 y 2.1.3.27.2 en referencia a la liquidación del convenio.
De acuerdo con lo anterior, la Oficina Asesora de Control Interno conceptúa su estado como "CUMPLIDA", toda vez que el convenio se liquidó anticipadamente por lo tanto no era procedente la continuación de los seguimientos. La acción se someterá a evaluación de la Contraloría de Bogotá en la próxima auditoria de regularidad para la vigencia 2017 para que determine su cierre.
</t>
    </r>
  </si>
  <si>
    <t>2.1.3.2   Hallazgo Administrativo por falencias en la fijación de los honorarios profesionales en los contratos de prestación de servicios.</t>
  </si>
  <si>
    <t xml:space="preserve">Cumplir la tabla de honorarios de la Secretaria del Hàbitat.       </t>
  </si>
  <si>
    <r>
      <t xml:space="preserve">Abril 2017:  </t>
    </r>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anexa matriz de Excel de verificación y  contratos en versión digital, así como documento soporte de la Tabla de Honorarios vigente. De acuerdo a la muestra se evidencia cumplimiento de la acción propuesta e indicado; toda vez que cumplen con la tabla de honorarios vigencia 2017 de la revisión aleatoria.
</t>
    </r>
    <r>
      <rPr>
        <b/>
        <sz val="14"/>
        <color theme="1"/>
        <rFont val="Times New Roman"/>
        <family val="1"/>
      </rPr>
      <t xml:space="preserve">Noviembre 2017: </t>
    </r>
    <r>
      <rPr>
        <sz val="14"/>
        <color theme="1"/>
        <rFont val="Times New Roman"/>
        <family val="1"/>
      </rPr>
      <t>De acuerdo con lo anterior, la Oficina Asesora de Control Interno conceptúa su estado como "CUMPLIDA". La acción se someterá a evaluación de la Contraloría de Bogotá en la próxima auditoria de regularidad para la vigencia 2017 para que determine su cierre.</t>
    </r>
  </si>
  <si>
    <t>2.1.3.3   Hallazgo administrativo por vulneración del principio de planeación y economía en los Contratos de Arrendamiento 201 de 2015, 158 de 2014, 040 de 2013 y 041 de 2012.</t>
  </si>
  <si>
    <r>
      <t xml:space="preserve">Esta acción queda en estado vigente debido a que no se ha culminado la fecha establecida para su realización que es el 30/12/2016 y que el actual contrato de arrendamiento de la sede principal finaliza en el mes de marzo de 2017. Recomendación: Realizar seguimiento para verificar el estado de avance sobre la acción antes de la finalización del tiempo de ejecución.
</t>
    </r>
    <r>
      <rPr>
        <b/>
        <sz val="14"/>
        <color theme="1"/>
        <rFont val="Times New Roman"/>
        <family val="1"/>
      </rPr>
      <t xml:space="preserve">Abril 2017:  </t>
    </r>
    <r>
      <rPr>
        <sz val="14"/>
        <color theme="1"/>
        <rFont val="Times New Roman"/>
        <family val="1"/>
      </rPr>
      <t xml:space="preserve">Se evidencia análisis de estudios de mercado de la zona donde se encuentra dicha sede con los requerimientos que se necesitan, comparando los predios de la zona, la cual arroja que el precio promedio del metro cuadrado para el sector de chapinero es de $ 45,630 y revisando otro sector  (salitre) donde se encuentran edificios con características similares, el valor por metro cuadrado asciende a $ 64,377. Se evidencia que en el contrato de arrendamiento 104 de 2016 de la sede principal fue de $ 1,709,336,508  ( Canon mensual  $ 142,444,709) y el nuevo contrato 316 de 2017 es de $ 1,570,800,000 ( Canon mensual $ 130,900,000), Se refleja reducción de los canon de arrendamiento. La entidad busco espacios similares en tamaño y ubicación teniendo en cuenta el hallazgo de la Contraloría, adicionalmente buscaron que se contara con parqueaderos y zonas comunes como auditorio o salón múltiple y cafetería.
</t>
    </r>
    <r>
      <rPr>
        <b/>
        <sz val="14"/>
        <color theme="1"/>
        <rFont val="Times New Roman"/>
        <family val="1"/>
      </rPr>
      <t>En informe de Auditoria Regular emitido por la Contraloría de Bogotá correspondiente a la vigencia 2016 , su pronunciamiento de esta acción la estableció como INCUMPLIDA.
Noviembre 2017</t>
    </r>
    <r>
      <rPr>
        <sz val="14"/>
        <color theme="1"/>
        <rFont val="Times New Roman"/>
        <family val="1"/>
      </rPr>
      <t>: Con memorando No. 2-2017-82036 del mes de septiembre de 2017 la Secretaría Distrital del Hábitat, remitió a la Contraloría de Bogotá argumentos y soportes que dejó a su consideración para el cierre de esta acción de la cual no se obtuvo respuesta. Dentro de la comunicación se aportaron los soportes refiriendo  que "</t>
    </r>
    <r>
      <rPr>
        <i/>
        <sz val="14"/>
        <color theme="1"/>
        <rFont val="Times New Roman"/>
        <family val="1"/>
      </rPr>
      <t>Esta Secretaría, en respuesta al informe de auditoría vigencia 2016, informó que la acción de mejoramiento quedaba abierta dado que la fecha de finalización establecida se proyectó para el 30/12/2016, mientras que el contrato de arrendamiento terminaba en marzo de 2017, lo cual no permitía realizar un nuevo estudio de mercado con un contrato en ejecución</t>
    </r>
    <r>
      <rPr>
        <sz val="14"/>
        <color theme="1"/>
        <rFont val="Times New Roman"/>
        <family val="1"/>
      </rPr>
      <t>"  y que "</t>
    </r>
    <r>
      <rPr>
        <i/>
        <sz val="14"/>
        <color theme="1"/>
        <rFont val="Times New Roman"/>
        <family val="1"/>
      </rPr>
      <t xml:space="preserve">Adicionalmente, durante el seguimiento de Control Interno la Secretaría Distrital del Hábitat - SDHT presentó evidencias de una disminución en el valor del canon de arrendamiento para la vigencia 2017, el cual pasó de $ 1.709.336.508 (canon mensual $ 142.444.709) en el contrato de arrendamiento No. 104 de 2016, a $ 1.570.800.000 (canon mensual $ 130.900.000) en el nuevo contrato de arrendamiento No. 316 de 2017. Ver Anexo No. 2". </t>
    </r>
    <r>
      <rPr>
        <sz val="14"/>
        <color theme="1"/>
        <rFont val="Times New Roman"/>
        <family val="1"/>
      </rPr>
      <t xml:space="preserve"> No obstante, la Entidad realizó los estudios de mercado en la vigencia 2017 para la suscripción del contrato No. 316 del 02 de marzo de 2017, que aunque fue posterior a la fecha de culminación de la acción debido a la justificación precitada ya dada, incorporó el análisis del estudio de mercado.
De acuerdo con lo anterior, la Oficina Asesora de Control Interno conceptúa su estado como "CUMPLIDA". La acción se someterá a evaluación de la Contraloría de Bogotá en la próxima auditoria de regularidad para la vigencia 2017 para que determine su cierre.</t>
    </r>
  </si>
  <si>
    <t>2.1.3.4   Hallazgo Administrativo por Publicación Fuera de Término de los Documentos Contractuales en el SECOP.</t>
  </si>
  <si>
    <t>Verificar quincenalmente la publicación en término de los contratos sucritos en la página del SECOP.</t>
  </si>
  <si>
    <r>
      <t xml:space="preserve">Se realizó verificación de los documentos contractuales publicados en el SECOP de marzo a octubre evidenciando algunas inconsistencias en la información reportada y la falta de publicación de algunos documentos. Debido a que la fecha de culminación de esta actividad no ha finalizado y que el proceso realiza ajustes a las inconsistencias, la acción queda en estado VIGENTE. En Auditoria Integral vigencia 2016 se evidencia registros de inconsistencias, es por ello que se verificará nuevamente esta acción. Ver Anexos del hallazgo.
</t>
    </r>
    <r>
      <rPr>
        <b/>
        <sz val="14"/>
        <color theme="1"/>
        <rFont val="Times New Roman"/>
        <family val="1"/>
      </rPr>
      <t xml:space="preserve">Marzo 2017: </t>
    </r>
    <r>
      <rPr>
        <sz val="14"/>
        <color theme="1"/>
        <rFont val="Times New Roman"/>
        <family val="1"/>
      </rPr>
      <t>En informe de auditoria al proceso de Gestión de Bienes y servicios se evidenció que se continua con debilidad en los registros Contractuales en SECOP por cuanto los siguientes contratos se publicaron fuera del termino legal ( 3 días) : 1 SA- PMC 001 -Acto de adjudicación en junio 30 de 2016 y el contrato 316 de 2016 fue publicado en julio 18 de 2016/ 2- SA-BSCTU-03 -2016 contrato 304-2016, Acto de adjudicación junio 17-2016 y publicado el contrato el 4 de agosto-2016/3- SA-BSCTU- 04-2016 contrato 458 de 2016, adjudicado en Septiembre 29 -2016 y se publicó el día diciembre 2 de 2016/ 4- Contrato 436 de 2016, suscrito septiembre 1 y publicado septiembre 29 de 2016/ 5- Contrato 439 de 2016: firmado 7 de septiembre y publicado 22 de septiembre/ 6- Contrato 441 de 2016: firmado septiembre 13 de 2016, publicado 29 de septiembre de 2016 /7-Contrato 444 de 2016: firmado septiembre 16 de 2016 y publicado septiembre 28 de 2016. ( 7 contratos). En la vigencia 2017 se han realizado seguimiento al proceso contractual entre otros al cumplimiento en termino de publicación en SECOP.</t>
    </r>
    <r>
      <rPr>
        <b/>
        <sz val="14"/>
        <color theme="1"/>
        <rFont val="Times New Roman"/>
        <family val="1"/>
      </rPr>
      <t xml:space="preserve">
Abril 2017: </t>
    </r>
    <r>
      <rPr>
        <sz val="14"/>
        <color theme="1"/>
        <rFont val="Times New Roman"/>
        <family val="1"/>
      </rPr>
      <t xml:space="preserve">Se adelantó la verificación de la publicación de los 371 procesos contractuales correspondiente al primer trimestre de la vigencia 2017 en SECOP,  cumpliendo en término la publicación de  los mismos de acuerdo con la normatividad legal vigente.
</t>
    </r>
    <r>
      <rPr>
        <b/>
        <sz val="14"/>
        <color theme="1"/>
        <rFont val="Times New Roman"/>
        <family val="1"/>
      </rPr>
      <t>Noviembre 2017</t>
    </r>
    <r>
      <rPr>
        <sz val="14"/>
        <color theme="1"/>
        <rFont val="Times New Roman"/>
        <family val="1"/>
      </rPr>
      <t xml:space="preserve">: Considerando que a partir del mes de Julio de 2017 la Entidad inició los procesos de contratación a través de la plataforma SECOP II, la misma garantiza que los registros queden alojados en el respectivo detalle del contrato. De acuerdo con lo anterior, la Oficina Asesora de Control Interno conceptúa su estado como "CUMPLIDA". La acción se someterá a evaluación de la Contraloría de Bogotá en la próxima auditoria de regularidad para la vigencia 2017 para que determine su cierre.
</t>
    </r>
  </si>
  <si>
    <t>2.1.3.5   Hallazgo Administrativo con presunta incidencia disciplinaria, por la vulneración del principio de selección objetiva en el proceso de contratación que generó el contrato No.389 de 2015.</t>
  </si>
  <si>
    <r>
      <t xml:space="preserve">Se realizó verificación de los documentos contractuales publicados en el SECOP de marzo a octubre evidenciando algunas inconsistencias en la información reportada y la falta de publicación de algunos documentos. Debido a que la fecha de culminación de esta actividad no ha finalizado y que el proceso realiza ajustes a las inconsistencias, la acción queda en estado VIGENTE. En Auditoria Integral vigencia 2016 se evidencia registros de inconsistencias, es por ello que se verificará nuevamente esta acción. Ver Anexos del hallazgo.
</t>
    </r>
    <r>
      <rPr>
        <b/>
        <sz val="14"/>
        <color theme="1"/>
        <rFont val="Times New Roman"/>
        <family val="1"/>
      </rPr>
      <t xml:space="preserve">Marzo 2017: </t>
    </r>
    <r>
      <rPr>
        <sz val="14"/>
        <color theme="1"/>
        <rFont val="Times New Roman"/>
        <family val="1"/>
      </rPr>
      <t>En informe de auditoria al proceso de Gestión de Bienes y servicios se evidenció que se continua con debilidad en los registros Contractuales en SECOP por cuanto los siguientes contratos se publicaron fuera del termino legal ( 3 días) : 1 SA- PMC 001 -Acto de adjudicación en junio 30 de 2016 y el contrato 316 de 2016 fue publicado en julio 18 de 2016/ 2- SA-BSCTU-03 -2016 contrato 304-2016, Acto de adjudicación junio 17-2016 y publicado el contrato el 4 de agosto-2016/3- SA-BSCTU- 04-2016 contrato 458 de 2016, adjudicado en Septiembre 29 -2016 y se publicó el día diciembre 2 de 2016/ 4- Contrato 436 de 2016, suscrito septiembre 1 y publicado septiembre 29 de 2016/ 5- Contrato 439 de 2016: firmado 7 de septiembre y publicado 22 de septiembre/ 6- Contrato 441 de 2016: firmado septiembre 13 de 2016, publicado 29 de septiembre de 2016 /7-Contrato 444 de 2016: firmado septiembre 16 de 2016 y publicado septiembre 28 de 2016. ( 7 contratos). En la vigencia 2017 se han realizado seguimiento al proceso contractual entre otros al cumplimiento en termino de publicación en SECOP.</t>
    </r>
    <r>
      <rPr>
        <b/>
        <sz val="14"/>
        <color theme="1"/>
        <rFont val="Times New Roman"/>
        <family val="1"/>
      </rPr>
      <t xml:space="preserve">
Abril 2017: </t>
    </r>
    <r>
      <rPr>
        <sz val="14"/>
        <color theme="1"/>
        <rFont val="Times New Roman"/>
        <family val="1"/>
      </rPr>
      <t xml:space="preserve">Se adelantó la verificación de la publicación de los 371 procesos contractuales correspondiente al primer trimestre de la vigencia 2017  en SECOP,  cumpliendo en término la publicación de  los mismos de acuerdo con la normatividad legal vigente.
</t>
    </r>
    <r>
      <rPr>
        <b/>
        <sz val="14"/>
        <color theme="1"/>
        <rFont val="Times New Roman"/>
        <family val="1"/>
      </rPr>
      <t>Noviembre 2017</t>
    </r>
    <r>
      <rPr>
        <sz val="14"/>
        <color theme="1"/>
        <rFont val="Times New Roman"/>
        <family val="1"/>
      </rPr>
      <t>: Considerando que a partir del mes de Julio de 2017 la Entidad inició los procesos de contratación a través de la plataforma SECOP II, la misma garantiza que los registros queden alojados en el respectivo detalle del contrato. De acuerdo con lo anterior, la Oficina Asesora de Control Interno conceptúa su estado como "CUMPLIDA". La acción se someterá a evaluación de la Contraloría de Bogotá en la próxima auditoria de regularidad para la vigencia 2017 para que determine su cierre.</t>
    </r>
  </si>
  <si>
    <t>2.1.3.9    Hallazgo Administrativo con Incidencia Fiscal y presunta inicidencia Disciplinaria, por el pago de arrendamiento mediante Contratos No. 201 de 2015, 158 de 2014, 040 de 2013 y 041 de 2012, mediante los cuales se observó una gestión fiscal antieconómica e ineficiente por gasto que no corresponde al funcionamiento propio de la entidad ocasionando un daño en cuantía de $2.965.844.239.</t>
  </si>
  <si>
    <r>
      <t xml:space="preserve">Esta acción queda en estado vigente debido a que no se ha culminado la fecha establecida para su realización que es el 01/03/2016 y que el actual contrato de arrendamiento de la sede principal finaliza en el mes de marzo de 2017. 
Recomendación: Realizar la verificación de las condiciones en las cuales se suscriba el nuevo contrato de arrendamiento para la vigencia 2017.
</t>
    </r>
    <r>
      <rPr>
        <b/>
        <sz val="14"/>
        <color theme="1"/>
        <rFont val="Times New Roman"/>
        <family val="1"/>
      </rPr>
      <t>Marzo 2017</t>
    </r>
    <r>
      <rPr>
        <sz val="14"/>
        <color theme="1"/>
        <rFont val="Times New Roman"/>
        <family val="1"/>
      </rPr>
      <t xml:space="preserve">:  Se anexo en medio impreso y magnético el contrato 261 de 2017 y 386 de 2017.
</t>
    </r>
    <r>
      <rPr>
        <b/>
        <sz val="14"/>
        <color theme="1"/>
        <rFont val="Times New Roman"/>
        <family val="1"/>
      </rPr>
      <t>Abril 2017:</t>
    </r>
    <r>
      <rPr>
        <sz val="14"/>
        <color theme="1"/>
        <rFont val="Times New Roman"/>
        <family val="1"/>
      </rPr>
      <t xml:space="preserve"> La entidad cuenta con tres (3) contratos de arrendamiento a saber:   Contrato No. 112 de 2016: Carrera 13 No. 52-25 -Oficinas Atención al Ciudadano, Contrato 316 de 2017: Calle 52 No. 13-64 Funcionamiento de las oficinas de la Secretaría Distrital del Hábitat y Contrato No. 261 de 2017: Carrera 16 No 52-56 Funcionamiento del Archivo de la Secretaría. Todos los inmuebles se encuentran ocupados por personal de la SDHT. Se redujo los costos de ARRENDAMIENTOS por cuanto el contrato 104 de 2016 de la sede principal fue de $ 1,709,336,508  (Canon mensual  $ 142,444,709) y el nuevo contrato 316 de 2017 es de $1,570,800,000 ( Canon mensual $ 130,900,000), Se refleja reducción de los canon de arrendamiento. La entidad busco espacios similares en tamaño y ubicación teniendo en cuenta el hallazgo de la Contraloría, adicionalmente buscaron que se contara con parqueaderos y zonas comunes como auditorio o salón múltiple y cafetería.
</t>
    </r>
    <r>
      <rPr>
        <b/>
        <sz val="14"/>
        <color theme="1"/>
        <rFont val="Times New Roman"/>
        <family val="1"/>
      </rPr>
      <t xml:space="preserve">Noviembre 2017: </t>
    </r>
    <r>
      <rPr>
        <sz val="14"/>
        <color theme="1"/>
        <rFont val="Times New Roman"/>
        <family val="1"/>
      </rPr>
      <t>La Entidad realizó la suscripción del contrato No. 316 del 02 de marzo de 2017 cuyo objeto es "</t>
    </r>
    <r>
      <rPr>
        <i/>
        <sz val="14"/>
        <color theme="1"/>
        <rFont val="Times New Roman"/>
        <family val="1"/>
      </rPr>
      <t>Arrendar el inmueble ubicado en la calle 52 No. 13-64 destinado para el funcionamiento de las Oficinas de la Secretaría Distrital del Hábitat"</t>
    </r>
    <r>
      <rPr>
        <sz val="14"/>
        <color theme="1"/>
        <rFont val="Times New Roman"/>
        <family val="1"/>
      </rPr>
      <t>. De acuerdo con lo anterior, la Oficina Asesora de Control Interno conceptúa su estado como "CUMPLIDA". La acción se someterá a evaluación de la Contraloría de Bogotá en la próxima auditoria de regularidad para la vigencia 2017 para que determine su cierre.</t>
    </r>
  </si>
  <si>
    <t>2.2.1.2   Hallazgo Administrativo con presunta incidencia Disciplinaria por falta de planeación en la estructuración y en el comportamiento de los recursos programados frente a las Metas Físicas del Proyecto 488.</t>
  </si>
  <si>
    <r>
      <rPr>
        <b/>
        <sz val="14"/>
        <color theme="1"/>
        <rFont val="Times New Roman"/>
        <family val="1"/>
      </rPr>
      <t>Marzo 2017:</t>
    </r>
    <r>
      <rPr>
        <sz val="14"/>
        <color theme="1"/>
        <rFont val="Times New Roman"/>
        <family val="1"/>
      </rPr>
      <t xml:space="preserve"> No existen soportes.
</t>
    </r>
    <r>
      <rPr>
        <b/>
        <sz val="14"/>
        <color theme="1"/>
        <rFont val="Times New Roman"/>
        <family val="1"/>
      </rPr>
      <t>Abril 2017:</t>
    </r>
    <r>
      <rPr>
        <sz val="14"/>
        <color theme="1"/>
        <rFont val="Times New Roman"/>
        <family val="1"/>
      </rPr>
      <t xml:space="preserve"> Se cuenta con 4 actas de sesión de seguimiento con el fin de verificar el avance de la meta del Proyecto de inversión 488, estas se realizaron en las fechas de 27 de julio, 15 de septiembre, 7 de octubre y 30 de noviembre de 2016.
Se continuar con el seguimiento.
</t>
    </r>
    <r>
      <rPr>
        <b/>
        <sz val="14"/>
        <color theme="1"/>
        <rFont val="Times New Roman"/>
        <family val="1"/>
      </rPr>
      <t xml:space="preserve">
Noviembre 2017</t>
    </r>
    <r>
      <rPr>
        <sz val="14"/>
        <color theme="1"/>
        <rFont val="Times New Roman"/>
        <family val="1"/>
      </rPr>
      <t xml:space="preserve">: Se incluyo acta del 20 de enero de 2017 donde se da claridad de la constitución de reservas  realizadas en la vigencia 2016, de la cual fueron pagadas. 
</t>
    </r>
    <r>
      <rPr>
        <b/>
        <sz val="14"/>
        <color theme="1"/>
        <rFont val="Times New Roman"/>
        <family val="1"/>
      </rPr>
      <t xml:space="preserve">Alerta: </t>
    </r>
    <r>
      <rPr>
        <sz val="14"/>
        <color theme="1"/>
        <rFont val="Times New Roman"/>
        <family val="1"/>
      </rPr>
      <t>Aunque se evidencia actas de seguimiento, los soportes no dan claridad del estado de ejecución del proyecto. No obstante, en los reportes del SIPI se reportó su avance y estado.
De acuerdo con lo anterior, la Oficina Asesora de Control Interno conceptúa su estado como "CUMPLIDA". La acción se someterá a evaluación de la Contraloría de Bogotá en la próxima auditoria de regularidad para la vigencia 2017 para que determine su cierre.</t>
    </r>
  </si>
  <si>
    <t>FILA_87 ( Fila 47 - NO esta Transmitido en SIVICOF 31122017 dice que esta cerrado)</t>
  </si>
  <si>
    <t>2.2.1.4   Hallazgo Administrativo con presunta incidencia Disciplinaria por falta de planeación en la estructuración y en el comportamiento de los recursos programados para la meta 11 del proyecto 488.</t>
  </si>
  <si>
    <r>
      <rPr>
        <b/>
        <sz val="14"/>
        <color theme="1"/>
        <rFont val="Times New Roman"/>
        <family val="1"/>
      </rPr>
      <t xml:space="preserve">Marzo 2017: </t>
    </r>
    <r>
      <rPr>
        <sz val="14"/>
        <color theme="1"/>
        <rFont val="Times New Roman"/>
        <family val="1"/>
      </rPr>
      <t xml:space="preserve">No existen soportes.
</t>
    </r>
    <r>
      <rPr>
        <b/>
        <sz val="14"/>
        <color theme="1"/>
        <rFont val="Times New Roman"/>
        <family val="1"/>
      </rPr>
      <t xml:space="preserve">Abril 2017: </t>
    </r>
    <r>
      <rPr>
        <sz val="14"/>
        <color theme="1"/>
        <rFont val="Times New Roman"/>
        <family val="1"/>
      </rPr>
      <t xml:space="preserve">Se cuenta con 4 actas de sesión de seguimiento con el fin de verificar el avance de la meta del Proyecto de inversión 488, estas se realizaron en las fechas de 27 de julio, 15 de septiembre, 7 de octubre y 30 de </t>
    </r>
    <r>
      <rPr>
        <b/>
        <sz val="14"/>
        <color theme="1"/>
        <rFont val="Times New Roman"/>
        <family val="1"/>
      </rPr>
      <t xml:space="preserve">noviembre de 2016.
Se continuar con el seguimiento.
Noviembre 2017: </t>
    </r>
    <r>
      <rPr>
        <sz val="14"/>
        <color theme="1"/>
        <rFont val="Times New Roman"/>
        <family val="1"/>
      </rPr>
      <t xml:space="preserve">Se incluyo acta del 20 de enero de 2017 donde se da claridad de la constitución de reservas  realizadas en la vigencia 2016, de la cual fueron pagadas. 
</t>
    </r>
    <r>
      <rPr>
        <b/>
        <sz val="14"/>
        <color theme="1"/>
        <rFont val="Times New Roman"/>
        <family val="1"/>
      </rPr>
      <t>Alerta:</t>
    </r>
    <r>
      <rPr>
        <sz val="14"/>
        <color theme="1"/>
        <rFont val="Times New Roman"/>
        <family val="1"/>
      </rPr>
      <t xml:space="preserve"> Aunque se evidencia actas de seguimiento, los soportes no dan claridad del estado de ejecución del proyecto. No obstante, en los reportes del SIPI se reportó su avance y estado.
De acuerdo con lo anterior, la Oficina Asesora de Control Interno conceptúa su estado como "CUMPLIDA". La acción se someterá a evaluación de la Contraloría de Bogotá en la próxima auditoria de regularidad para la vigencia 2017 para que determine su cierre.</t>
    </r>
  </si>
  <si>
    <t xml:space="preserve">Instrumentos de Financiación para el acceso a la vivienda 
Subsecretaría de Planeación y Política - Direccionamiento Estratégico </t>
  </si>
  <si>
    <t>ESTE HALLAZGO NO SE ENCUENTRA EN EL SIVICOF COMO CUMPLIDO  - SE ENCUENTRA EL HALLAZGO QUE HACE REFERENCIA A PROCEDIUMIENTO DE GESTION CONTRACTUAL CUMPLIDO- COMO LO DICE EL INF DE LA AUDITORIA REGULAR VIG 2016 PG 50</t>
  </si>
  <si>
    <t>2.3.1.1.1.1   Hallazgo Administrativo por Sobreestimación de $1.354.672.227 en el saldo de la Cuenta 140102 Deudores, Ingresos no Tributarios – Multas, por la causación de resoluciones de Multa no ejecutoriadas según la SubSecretaría de Inspección y Vigilancia y Control de Vivienda</t>
  </si>
  <si>
    <t>Ajustar el protocolo para el análisis, conciliación y contabilización de las multas impuestas por la Entidad, incluyendo la condición de ejecutoríedad de la resolución.</t>
  </si>
  <si>
    <r>
      <t xml:space="preserve">Esta acción queda en estado vigente debido a que a la fecha de seguimiento, no se ha cumplido el plazo de finalización que es 30/12/2016
</t>
    </r>
    <r>
      <rPr>
        <b/>
        <sz val="14"/>
        <color theme="1"/>
        <rFont val="Times New Roman"/>
        <family val="1"/>
      </rPr>
      <t>Recomendación</t>
    </r>
    <r>
      <rPr>
        <sz val="14"/>
        <color theme="1"/>
        <rFont val="Times New Roman"/>
        <family val="1"/>
      </rPr>
      <t xml:space="preserve">: Realizar seguimiento a los avances de la acción correctiva planteada antes de la fecha de culminación
</t>
    </r>
    <r>
      <rPr>
        <b/>
        <sz val="14"/>
        <color theme="1"/>
        <rFont val="Times New Roman"/>
        <family val="1"/>
      </rPr>
      <t>Marzo 2017:</t>
    </r>
    <r>
      <rPr>
        <sz val="14"/>
        <color theme="1"/>
        <rFont val="Times New Roman"/>
        <family val="1"/>
      </rPr>
      <t xml:space="preserve"> No existen soportes.
</t>
    </r>
    <r>
      <rPr>
        <b/>
        <sz val="14"/>
        <color theme="1"/>
        <rFont val="Times New Roman"/>
        <family val="1"/>
      </rPr>
      <t>Abril  2017:</t>
    </r>
    <r>
      <rPr>
        <sz val="14"/>
        <color theme="1"/>
        <rFont val="Times New Roman"/>
        <family val="1"/>
      </rPr>
      <t xml:space="preserve"> Se evidencia en el mapa interactivo la actualización del Protocolo para el análisis, conciliación y contabilización de las multas impuestas por la entidad" - Código PS04-PT03-V3 del 20 de abril de 2017
</t>
    </r>
    <r>
      <rPr>
        <b/>
        <sz val="14"/>
        <color theme="1"/>
        <rFont val="Times New Roman"/>
        <family val="1"/>
      </rPr>
      <t xml:space="preserve">En informe de Auditoria Regular emitido por la Contraloría de Bogotá correspondiente a la vigencia 2016 , su pronunciamiento de esta acción la estableció como INCUMPLIDA.
Noviembre 2017: </t>
    </r>
    <r>
      <rPr>
        <sz val="14"/>
        <color theme="1"/>
        <rFont val="Times New Roman"/>
        <family val="1"/>
      </rPr>
      <t xml:space="preserve">De acuerdo con el indicador, el Protocolo para el análisis, conciliación y contabilización de las multas impuestas por la entidad- Código PS04-PT03  fue actualizado el 20 de abril de 2017 cuya versión es la No.3. Por otra parte  la Subsecretaría de Inspección, Vigilancia y Control de Vivienda - SICV deberá remitir mensualmente a la Subdirección Financiera la base de datos de las sanciones impuestas por la SICV, en este orden se evidencian 7 reportes (Mem Nos: 3-2017-24695/33941/45327/57751/65805/77945/87490); como resultado de ello la Subdirección Financiera ha remitido en dos momentos ( Corte a Junio y Septiembre de 2017) las conciliaciones de saldos por terceros a la Subdirección de Investigaciones y Control de Vivienda, con el fin de invitar a dicha Subdirección a los ajustes que consideren pertinentes. 
Este proceso de conciliación a llevado a que con corte a septiembre 30 de 2017 las diferencias entre los estados de la cuenta contable 140102 Deudores, con el estado de registros de Sanciones de la SICV por valor $8,566,456,70 no es representativa, por lo tanto no tiene la materialidad suficiente que afecte la  Razonabilidad a los Estados Financieros. El área de notificaciones realiza el envío mensual  del "Informe de resoluciones ejecutoriadas" a la Subdirección Financiera. 
</t>
    </r>
    <r>
      <rPr>
        <b/>
        <sz val="14"/>
        <color theme="1"/>
        <rFont val="Times New Roman"/>
        <family val="1"/>
      </rPr>
      <t xml:space="preserve">Recomendación: </t>
    </r>
    <r>
      <rPr>
        <sz val="14"/>
        <color theme="1"/>
        <rFont val="Times New Roman"/>
        <family val="1"/>
      </rPr>
      <t>Mostar al equipo auditor de la Contraloría de Bogotá el memorando No. 2-2017-82036 del mes de septiembre de 2017cursado por la Secretaría Distrital del Hábitat a la Contraloría de Bogotá argumentos y soportes que dejó a su consideración para el cierre y de la cual no se obtuvo respuesta. De acuerdo con lo anterior, y dado que el protocolo se encuentra formulado, la Oficina Asesora de Control Interno conceptúa su estado como "CUMPLIDA". La acción se someterá a evaluación de la Contraloría de Bogotá en la próxima auditoria de regularidad para la vigencia 2017 para que determine su cierre.</t>
    </r>
  </si>
  <si>
    <t xml:space="preserve">Gestión Financiera    
Control de Vivienda y Veeduría a las Curadurías </t>
  </si>
  <si>
    <t>NO SE ENUENTRA EN EL SIVICOF</t>
  </si>
  <si>
    <t>2.3.1.3.2   Hallazgo Administrativo por no identificar en las resoluciones de aprobación de proyectos por parte del comité de elegibilidad el número del Nit de los gestores y/o constructores de los proyectos asociativos</t>
  </si>
  <si>
    <t>Revisar las solicitudes de desembolso de los años 2013 a 2015, realizadas a los oferentes de los proyectos que fueron aprobados en comité de elegibilidad, con el objetivo de verificar el nit sobre el cúal se realizó el giro de los recursos.</t>
  </si>
  <si>
    <r>
      <t xml:space="preserve">Esta acción se encuentra en etapa de verificación documental; debido a que la fecha de culminación es 27/04/2017 se realizará seguimiento antes de su vencimiento para evaluar el indicador.  Realizar un nuevo seguimiento para verificar el estado de la acción antes de la fecha de cumplimiento de la acción. 
</t>
    </r>
    <r>
      <rPr>
        <b/>
        <sz val="14"/>
        <color theme="1"/>
        <rFont val="Times New Roman"/>
        <family val="1"/>
      </rPr>
      <t>Marzo de 2017:</t>
    </r>
    <r>
      <rPr>
        <sz val="14"/>
        <color theme="1"/>
        <rFont val="Times New Roman"/>
        <family val="1"/>
      </rPr>
      <t xml:space="preserve"> NO se cuentan con soportes de avance- Hacer seguimiento.
</t>
    </r>
    <r>
      <rPr>
        <b/>
        <sz val="14"/>
        <color theme="1"/>
        <rFont val="Times New Roman"/>
        <family val="1"/>
      </rPr>
      <t>Abril de 2017:</t>
    </r>
    <r>
      <rPr>
        <sz val="14"/>
        <color theme="1"/>
        <rFont val="Times New Roman"/>
        <family val="1"/>
      </rPr>
      <t xml:space="preserve"> Se cuenta con una matriz de los Proyectos que han sido aprobados en el Comité de Elegibilidad con corte a 12 de abril de 2017 en cuanto a  los desembolsos siendo esta una herramienta de control oficial por parte del Subdirector de Recursos Públicos que permite reflejar el detalle de las solicitudes de autorización de giro y por terceros. De acuerdo a registros de suministrado por la Subsecretaría de Gestión Financiera se cuenta con 34 proyectos equivalentes a $ 173,590,311,580 de los cuales se han girado a los oferentes $132,320,097,587 es decir el 78%.  
</t>
    </r>
    <r>
      <rPr>
        <b/>
        <sz val="14"/>
        <color theme="1"/>
        <rFont val="Times New Roman"/>
        <family val="1"/>
      </rPr>
      <t xml:space="preserve">
Noviembre 2017:</t>
    </r>
    <r>
      <rPr>
        <sz val="14"/>
        <color theme="1"/>
        <rFont val="Times New Roman"/>
        <family val="1"/>
      </rPr>
      <t xml:space="preserve">  Con memorando 3-2016-64324 del mes de septiembre de 2016, la Subsecretaría de Gestión Financiera emitió un memorando a la Subdirección de Recursos Públicos informando la obligatoriedad de incorporar en las Resoluciones de generación de subsidios el número de identificación tributaria -NIT de cada uno de los Constructores y/o Gestores de los proyectos asociativos en el cual se requirió la implementación inmediata. Se tomo de manera aleatoria 20 resoluciones entre la vigencia 2016 y 2017 en las que se corroboró la inclusión del NIT.
De acuerdo con lo anterior, la Oficina Asesora de Control Interno conceptúa su estado como "CUMPLIDA". La acción se someterá a evaluación de la Contraloría de Bogotá en la próxima auditoria de regularidad para la vigencia 2017 para que determine su cierre.</t>
    </r>
  </si>
  <si>
    <t>Subsecretaria de Gestión Corporativa y CID</t>
  </si>
  <si>
    <t>2.3.1.3.4   Hallazgo Administrativo: Por efectuar giro por $510.073.200 en favor de un tercero con el cual no se adquirió el compromiso origen del pago y contabilizarlo como girado a favor de un beneficiario diferente.</t>
  </si>
  <si>
    <t xml:space="preserve">Se observó que los terceros de la cuenta 142013,  fueron analizados y ajustados como se evidencia en el seguimiento del hallazgo 2.3.1.3.3; para verificar que los terceros no se encuentren duplicados, se genera un archivo en Excel y se plica un formato condicional. 
Se evidenció el "Balance de prueba por terceros y cuenta" a septiembre de 2016 de la cuenta 142013  y el archivo en Excel de los terceros; no se observaron casos de terceros repetidos. 
Resultado del indicador = a septiembre no hay terceros repetidos. 
MARZO 2017:Soportes en medio impreso y en medio magnético : mem 3201745104 del 21 de junio de 2016 remitido a la Sub de recursos Privados por parte de Sub Financiera- Asunto metodología de trabajo en el marco del Plan de mejoramiento 2016/ Ajuste comprobantes de movimiento de nit por cuenta entre del 2011 al sep de 2016 ( 18 paginas de la misma constructora). Magnético y físico: Comprobante de ajuste tipo 2 del 23 de septiembre NIt 805670000 ( Reclasificación nombre de terceros con identificación errónea). Ordenes de pago en medio magnético No. 3006 Servivienda - 3033 Consorcio Arquin VIS. Balance de prueba por tercero y cuenta del enero 2015 al sept 2016. Se encuentra en fila 76 de CDB y en magnético
En informe de Auditoria Regular emitido por la Contraloría de Bogotá correspondiente a la vigencia 2016 , su pronunciamiento de esta acción la estableció como INCUMPLIDA.
Noviembre 2017:  Se evidencia que el concepto que emitió la CB de la acción de mejora del hallazgo 2.3.1.3.3 correspondiente a la fila 75 del PM  con corte a 31 de diciembre de 2016  y hace referencia al mismo concepto de la acción. Por otra parte ; La Subdirección Financiera y la Subdirección de Gestión Financiera ha realizado reuniones en donde se han continuado con la depuración de la cuenta (Legalización de subsidios de parques Villa Javier), se cuentan con 9 actas de este tema en la vigencia 2017 y 6 comprobantes contables de legalización se subsidios del proyecto del hallazgo; 
Alertas: 
1. No se refleja la depuración de los saldos por cuanto la suma de los comprobantes anexos es de $ 14.472.839.810 quedando pendiente por depurar $ 5.256.433.390.
2. El estado de la acción es "ATRASADA" toda vez que se fecha de cumplimiento caducó el 30 de septiembre de 2016.
Recomendación: 
1. Agilizar la depuración del saldo de $ 5.256.433.390 de manera prioritaria antes del inicio de la auditoria de regularidad de la vigencia 2017
2. Disponer de los registros que demuestren la depuración realizada
3. La Oficina de Control Interno debe realizar un nuevo seguimiento a esta acción para determinar su estado antes del inicio de la auditoria de regularidad de la vigencia 2017
Diciembre: Se evidencia el saldo a 31-12-2017 de la cuenta 142013- Anticipos para proyectos de inversión por $1.813.992.712 correspondiente al anticipo del 30% pactado en el contrato 596-2017 suscrito con el Consorcio Habitabilidad en el mes de diciembre. - es decir que el salod de esta cuentase encuentra depurado. </t>
  </si>
  <si>
    <t>2.3.1.6.1   Hallazgo Administrativo por debilidades en la evaluación del Control Interno Contable y en el contenido de su Informe.</t>
  </si>
  <si>
    <r>
      <rPr>
        <b/>
        <sz val="14"/>
        <color theme="1"/>
        <rFont val="Times New Roman"/>
        <family val="1"/>
      </rPr>
      <t>Recomendación</t>
    </r>
    <r>
      <rPr>
        <sz val="14"/>
        <color theme="1"/>
        <rFont val="Times New Roman"/>
        <family val="1"/>
      </rPr>
      <t xml:space="preserve">: Realizar el seguimiento al estado de las acciones por parte de la Subdirección de Programas y Proyectos.
</t>
    </r>
    <r>
      <rPr>
        <b/>
        <sz val="14"/>
        <color theme="1"/>
        <rFont val="Times New Roman"/>
        <family val="1"/>
      </rPr>
      <t xml:space="preserve">MARZO 2017: </t>
    </r>
    <r>
      <rPr>
        <sz val="14"/>
        <color theme="1"/>
        <rFont val="Times New Roman"/>
        <family val="1"/>
      </rPr>
      <t xml:space="preserve">No existen soportes.
</t>
    </r>
    <r>
      <rPr>
        <b/>
        <sz val="14"/>
        <color theme="1"/>
        <rFont val="Times New Roman"/>
        <family val="1"/>
      </rPr>
      <t>ABRIL 2017</t>
    </r>
    <r>
      <rPr>
        <sz val="14"/>
        <color theme="1"/>
        <rFont val="Times New Roman"/>
        <family val="1"/>
      </rPr>
      <t xml:space="preserve">: Se evidencia que el campo " Criterios" del Plan de Auditoria 2016 al proceso Gestión Financiera ( responsable de la gestión contable de la SDHT) no se especificó el criterio propuesto en la acción. Se evidencia que en el mismo plan de auditoria si se incluyó en las actividades a realizar la evaluación de la contabilidad, informe financieros y contables, ejecución presupuestal y pagos. Todos estos controles contables. Se concluye que la acción propuesta se cumplió, no obstante, se recomienda especificar los criterios de evaluación para la realización de todo ejercicio de auditoria interna en la SDHT, según lo establecido en la NTC-ISO 19011:2012 " Directrices para la Auditoria de los Sistemas de Gestión". por parte de la Subdirección de Programas y Proyectos de acuerdo al procedimiento del SIG.
</t>
    </r>
    <r>
      <rPr>
        <b/>
        <sz val="14"/>
        <color theme="1"/>
        <rFont val="Times New Roman"/>
        <family val="1"/>
      </rPr>
      <t xml:space="preserve">
Noviembre 2017:
</t>
    </r>
    <r>
      <rPr>
        <sz val="14"/>
        <color theme="1"/>
        <rFont val="Times New Roman"/>
        <family val="1"/>
      </rPr>
      <t>De acuerdo con el seguimiento programado mediante radicado 3-2017-25440  y que fue realizado por la Subdirección de Programas y Proyectos a la Oficina de Control Interno cuyo informe se allegó en corre del 24 de mayo de 2017 y de manera física con fecha 21 de Abril de 2014, se conceptuó el estado de la acción como "CUMPLIDA". La acción se someterá a evaluación de la Contraloría de Bogotá en la próxima auditoria de regularidad para la vigencia 2017 para que determine su cierre.</t>
    </r>
  </si>
  <si>
    <r>
      <rPr>
        <b/>
        <sz val="14"/>
        <color theme="1"/>
        <rFont val="Times New Roman"/>
        <family val="1"/>
      </rPr>
      <t xml:space="preserve">
Recomendación: </t>
    </r>
    <r>
      <rPr>
        <sz val="14"/>
        <color theme="1"/>
        <rFont val="Times New Roman"/>
        <family val="1"/>
      </rPr>
      <t xml:space="preserve">Realizar el seguimiento al estado de las acciones por parte de la Subdirección de Programas y Proyectos.
</t>
    </r>
    <r>
      <rPr>
        <b/>
        <sz val="14"/>
        <color theme="1"/>
        <rFont val="Times New Roman"/>
        <family val="1"/>
      </rPr>
      <t xml:space="preserve">ABRIL 2017: </t>
    </r>
    <r>
      <rPr>
        <sz val="14"/>
        <color theme="1"/>
        <rFont val="Times New Roman"/>
        <family val="1"/>
      </rPr>
      <t xml:space="preserve">Se evidencia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t>
    </r>
    <r>
      <rPr>
        <b/>
        <sz val="14"/>
        <color theme="1"/>
        <rFont val="Times New Roman"/>
        <family val="1"/>
      </rPr>
      <t xml:space="preserve">
Noviembre 2017:</t>
    </r>
    <r>
      <rPr>
        <sz val="14"/>
        <color theme="1"/>
        <rFont val="Times New Roman"/>
        <family val="1"/>
      </rPr>
      <t xml:space="preserve">
De acuerdo con el seguimiento programado mediante radicado 3-2017-25440  y que fue realizado por la Subdirección de Programas y Proyectos a la Oficina de Control Interno cuyo informe se allegó en corre del 24 de mayo de 2017 y de manera física con fecha 21 de Abril de 2014, se conceptuó el estado de la acción como "CUMPLIDA". La acción se someterá a evaluación de la Contraloría de Bogotá en la próxima auditoria de regularidad para la vigencia 2017 para que determine su cierre.</t>
    </r>
  </si>
  <si>
    <r>
      <t>Marzo 2017:</t>
    </r>
    <r>
      <rPr>
        <sz val="14"/>
        <color theme="1"/>
        <rFont val="Times New Roman"/>
        <family val="1"/>
      </rPr>
      <t xml:space="preserve"> Se incluyo en la matriz de marzo de 2017. En el mapa interactivo no se evidencia su inclusión- Pedir ajustes a la Subdirección de Programas y Proyectos
</t>
    </r>
    <r>
      <rPr>
        <b/>
        <sz val="14"/>
        <color theme="1"/>
        <rFont val="Times New Roman"/>
        <family val="1"/>
      </rPr>
      <t>Abril 2017:</t>
    </r>
    <r>
      <rPr>
        <sz val="14"/>
        <color theme="1"/>
        <rFont val="Times New Roman"/>
        <family val="1"/>
      </rPr>
      <t xml:space="preserve"> En la </t>
    </r>
    <r>
      <rPr>
        <b/>
        <sz val="14"/>
        <color theme="1"/>
        <rFont val="Times New Roman"/>
        <family val="1"/>
      </rPr>
      <t xml:space="preserve"> Resolución No. 0199 del 28 de abril de 2017 </t>
    </r>
    <r>
      <rPr>
        <sz val="14"/>
        <color theme="1"/>
        <rFont val="Times New Roman"/>
        <family val="1"/>
      </rPr>
      <t xml:space="preserve">correspondiente al Decreto 623 de 2016 hace referencia de las condiciones mínimas de habitabilidad en especial en el </t>
    </r>
    <r>
      <rPr>
        <b/>
        <u/>
        <sz val="14"/>
        <color theme="1"/>
        <rFont val="Times New Roman"/>
        <family val="1"/>
      </rPr>
      <t>Artículo 60. Etapas para la selección de proyectos de vivienda"</t>
    </r>
    <r>
      <rPr>
        <sz val="14"/>
        <color theme="1"/>
        <rFont val="Times New Roman"/>
        <family val="1"/>
      </rPr>
      <t xml:space="preserve"> que reza : "..</t>
    </r>
    <r>
      <rPr>
        <i/>
        <sz val="14"/>
        <color theme="1"/>
        <rFont val="Times New Roman"/>
        <family val="1"/>
      </rPr>
      <t xml:space="preserve">.En los requisitos se dejará expresa constancia que el constructor deberá dar cumplimiento a las condiciones mínimas de habitabilidad dispuestas en el Plan de Ordenamiento Territorial o los instrumentos que lo modifiquen o desarrollen...". </t>
    </r>
    <r>
      <rPr>
        <sz val="14"/>
        <color theme="1"/>
        <rFont val="Times New Roman"/>
        <family val="1"/>
      </rPr>
      <t xml:space="preserve">No se cuenta a la fecha con proyectos aprobados que se de inicio a la aplicabilidad de la resolución en mención.
</t>
    </r>
    <r>
      <rPr>
        <b/>
        <sz val="14"/>
        <color theme="1"/>
        <rFont val="Times New Roman"/>
        <family val="1"/>
      </rPr>
      <t>Septiembre 2017</t>
    </r>
    <r>
      <rPr>
        <sz val="14"/>
        <color theme="1"/>
        <rFont val="Times New Roman"/>
        <family val="1"/>
      </rPr>
      <t xml:space="preserve">:  En la Resolución SDHT No. 199 del 27 de abril de 2017, se estableció en el </t>
    </r>
    <r>
      <rPr>
        <b/>
        <sz val="14"/>
        <color theme="1"/>
        <rFont val="Times New Roman"/>
        <family val="1"/>
      </rPr>
      <t>Artículo 60.</t>
    </r>
    <r>
      <rPr>
        <sz val="14"/>
        <color theme="1"/>
        <rFont val="Times New Roman"/>
        <family val="1"/>
      </rPr>
      <t xml:space="preserve"> Etapas para la selección de proyectos de vivienda, en su numeral 1. Apertura de convocatorias. De igual manera en el Parágrafo 4 del Artículo 65. Documentos mínimos para la Selección de Proyectos. de esta misma Resolución se estableció lo siguiente: Parágrafo 4. El constructor deberá dar cumplimiento a las condiciones mínimas de habitabilidad dispuestas en el Plan de Ordenamiento Territorial o los instrumentos que lo modifiquen o desarrollen. De acuerdo a lo anterior se publicó el día 27 de septiembre de 2017,  en la página web de la SDHT la convocatoria pública abierta y permanente, a los interesados en presentar oferta de vivienda nueva de interés prioritario que se ejecuten en el Distrito Capital para la aplicación de aportes del Distrito y en su anexo 4 Especificaciones Técnicas Vivienda y Obras de Urbanismo, se describe los requisitos que deben cumplir las viviendas que van hacer beneficiadas con el aporte Distrital.   
</t>
    </r>
    <r>
      <rPr>
        <b/>
        <sz val="14"/>
        <color theme="1"/>
        <rFont val="Times New Roman"/>
        <family val="1"/>
      </rPr>
      <t>Octubre 2017</t>
    </r>
    <r>
      <rPr>
        <sz val="14"/>
        <color theme="1"/>
        <rFont val="Times New Roman"/>
        <family val="1"/>
      </rPr>
      <t xml:space="preserve">: Se registra como soporte de la  "CONVOCATORIA PÚBLICA ABIERTA Y PERMANENTE/  CONVOCATORIA A LOS INTERESADOS EN PRESENTAR OFERTA DE VIVIENDA NUEVA DE INTERES PRIORITARIO QUE SE EJECUTEN EN EL DISTRITO CAPITAL PARA LA APLICACIÓN DE APORTES DEL DISTRITO" de fecha septiembre de 2017. 
</t>
    </r>
    <r>
      <rPr>
        <b/>
        <sz val="14"/>
        <color theme="1"/>
        <rFont val="Times New Roman"/>
        <family val="1"/>
      </rPr>
      <t xml:space="preserve">Observación: </t>
    </r>
    <r>
      <rPr>
        <sz val="14"/>
        <color theme="1"/>
        <rFont val="Times New Roman"/>
        <family val="1"/>
      </rPr>
      <t xml:space="preserve">A la fecha no se conoce los proyectos aprobados por la SDHT que cumplen con los requisitos del Reglamento Operativo No. 199 de 2017 "Por medio de la cual se adopta el reglamento operativo para el otorgamiento de los aportes del  Distrito Capital para la generación de vivienda de interés prioritario en el marco del Programa Integral de Vivienda Efectiva y se dictan otras disposiciones".
</t>
    </r>
    <r>
      <rPr>
        <b/>
        <sz val="14"/>
        <color theme="1"/>
        <rFont val="Times New Roman"/>
        <family val="1"/>
      </rPr>
      <t xml:space="preserve">Recomendación: </t>
    </r>
    <r>
      <rPr>
        <sz val="14"/>
        <color theme="1"/>
        <rFont val="Times New Roman"/>
        <family val="1"/>
      </rPr>
      <t xml:space="preserve">Modificar y/o prorrogar esta acción  o establecer un plan de choque para el cumplimiento de la meta propuesta. Con Radicado No. 2-2017-96824 de la SDHT se pidió solicitud de  modificación al nombre del indicador, formula del indicador y meta. 
</t>
    </r>
    <r>
      <rPr>
        <b/>
        <sz val="14"/>
        <color theme="1"/>
        <rFont val="Times New Roman"/>
        <family val="1"/>
      </rPr>
      <t xml:space="preserve">Noviembre 2017: </t>
    </r>
    <r>
      <rPr>
        <sz val="14"/>
        <color theme="1"/>
        <rFont val="Times New Roman"/>
        <family val="1"/>
      </rPr>
      <t xml:space="preserve">Con Radicado No. 2-2017-96824 de la SDHT solicito la modificación al nombre del indicador, formula del indicador y meta, lo cual fue aprobado por la Contraloría de Bogotá con radicado No. 2-2017-24659 el pasado 20 de noviembre de 2017 y cuyo ajuste quedó surtido a través de SIVICOF según certificación del 24 de Noviembre de 2017. 
De acuerdo con lo anterior, la Oficina Asesora de Control Interno conceptúa su estado como "CUMPLIDA". La acción se someterá a evaluación de la Contraloría de Bogotá en la próxima auditoria de regularidad para la vigencia 2017 para que determine su cierre por cuanto se cuenta con el Reglamento Operativo No. 199 de 2017  " "Por medio de la cual se adopta el reglamento operativo para el otorgamiento de los aportes del Distrito Capital para la generación de vivienda de interés prioritario en el marco del Programa Integral de Vivienda Efectiva y se dictan otras disposiciones, en dicha resolución se estableció en el </t>
    </r>
    <r>
      <rPr>
        <b/>
        <sz val="14"/>
        <color theme="1"/>
        <rFont val="Times New Roman"/>
        <family val="1"/>
      </rPr>
      <t>Artículo 60</t>
    </r>
    <r>
      <rPr>
        <sz val="14"/>
        <color theme="1"/>
        <rFont val="Times New Roman"/>
        <family val="1"/>
      </rPr>
      <t xml:space="preserve">. Etapas para la selección de proyectos de vivienda, en su numeral 1. Apertura de convocatorias. De igual manera en el </t>
    </r>
    <r>
      <rPr>
        <b/>
        <sz val="14"/>
        <color theme="1"/>
        <rFont val="Times New Roman"/>
        <family val="1"/>
      </rPr>
      <t>Parágrafo 4 del Artículo 65</t>
    </r>
    <r>
      <rPr>
        <sz val="14"/>
        <color theme="1"/>
        <rFont val="Times New Roman"/>
        <family val="1"/>
      </rPr>
      <t xml:space="preserve">. Documentos mínimos para la Selección de Proyectos. de esta misma Resolución se estableció lo siguiente: </t>
    </r>
    <r>
      <rPr>
        <b/>
        <sz val="14"/>
        <color theme="1"/>
        <rFont val="Times New Roman"/>
        <family val="1"/>
      </rPr>
      <t>Parágrafo 4.</t>
    </r>
    <r>
      <rPr>
        <sz val="14"/>
        <color theme="1"/>
        <rFont val="Times New Roman"/>
        <family val="1"/>
      </rPr>
      <t xml:space="preserve"> El constructor deberá dar cumplimiento a las condiciones mínimas de habitabilidad dispuestas en el Plan de Ordenamiento Territorial o los instrumentos que lo modifiquen o desarrollen. (Ver pestaña CB-0402M PM MODIFICACION).</t>
    </r>
  </si>
  <si>
    <t>3.3.2.1. Hallazgo Administrativo con presunta Incidencia Disciplinaria: Por falta de control y seguimiento a los Rendimientos Financieros generados con los recursos de los SDVE</t>
  </si>
  <si>
    <r>
      <t xml:space="preserve">Marzo 2017: </t>
    </r>
    <r>
      <rPr>
        <sz val="14"/>
        <color theme="1"/>
        <rFont val="Times New Roman"/>
        <family val="1"/>
      </rPr>
      <t>Se incluyo en la matriz de marzo de 2017. En el mapa interactivo no se evidencia su inclusión- Pedir ajustes a la Subdirección de Programas y Proyectos</t>
    </r>
    <r>
      <rPr>
        <b/>
        <sz val="14"/>
        <color theme="1"/>
        <rFont val="Times New Roman"/>
        <family val="1"/>
      </rPr>
      <t xml:space="preserve">
Abril 2017: </t>
    </r>
    <r>
      <rPr>
        <sz val="14"/>
        <color theme="1"/>
        <rFont val="Times New Roman"/>
        <family val="1"/>
      </rPr>
      <t xml:space="preserve">En la  </t>
    </r>
    <r>
      <rPr>
        <b/>
        <sz val="14"/>
        <color theme="1"/>
        <rFont val="Times New Roman"/>
        <family val="1"/>
      </rPr>
      <t>Resolución No. 0199 del 28 de abril de 2017</t>
    </r>
    <r>
      <rPr>
        <sz val="14"/>
        <color theme="1"/>
        <rFont val="Times New Roman"/>
        <family val="1"/>
      </rPr>
      <t xml:space="preserve"> correspondiente al Decreto 623 de 2016 hace referencia de las condiciones mínimas de habitabilidad en especial, en e</t>
    </r>
    <r>
      <rPr>
        <b/>
        <sz val="14"/>
        <color theme="1"/>
        <rFont val="Times New Roman"/>
        <family val="1"/>
      </rPr>
      <t>l Artículo 69.</t>
    </r>
    <r>
      <rPr>
        <sz val="14"/>
        <color theme="1"/>
        <rFont val="Times New Roman"/>
        <family val="1"/>
      </rPr>
      <t xml:space="preserve"> " Documentos que deben presentar para el desembolso con encargo fiduciario o fiducia en cualquiera de sus modalidades" reza en los literales "h" e "i" clausula que contribuyen a garantizar un correcto seguimiento y control  Financiero de  los recursos que disponga el Distrito para generación de vivienda, incluidos sus rendimientos financieros. así: </t>
    </r>
    <r>
      <rPr>
        <b/>
        <sz val="14"/>
        <color theme="1"/>
        <rFont val="Times New Roman"/>
        <family val="1"/>
      </rPr>
      <t>h.</t>
    </r>
    <r>
      <rPr>
        <sz val="14"/>
        <color theme="1"/>
        <rFont val="Times New Roman"/>
        <family val="1"/>
      </rPr>
      <t xml:space="preserve"> </t>
    </r>
    <r>
      <rPr>
        <i/>
        <sz val="14"/>
        <color theme="1"/>
        <rFont val="Times New Roman"/>
        <family val="1"/>
      </rPr>
      <t xml:space="preserve">Cláusula donde se señale que los rendimientos financieros que se generen por el manejo de los recursos que sean asignados al proyecto por parte de la Secretaría Distrital del Hábitat, serán girados a Tesorería Distrital de conformidad con lo dispuesto en la normatividad vigente y a la cuenta que se designe para tal fin. </t>
    </r>
    <r>
      <rPr>
        <b/>
        <sz val="14"/>
        <color theme="1"/>
        <rFont val="Times New Roman"/>
        <family val="1"/>
      </rPr>
      <t>i.</t>
    </r>
    <r>
      <rPr>
        <sz val="14"/>
        <color theme="1"/>
        <rFont val="Times New Roman"/>
        <family val="1"/>
      </rPr>
      <t xml:space="preserve"> </t>
    </r>
    <r>
      <rPr>
        <i/>
        <sz val="14"/>
        <color theme="1"/>
        <rFont val="Times New Roman"/>
        <family val="1"/>
      </rPr>
      <t>clausula donde se señale, que el encargo fiduciario o fiducia estará en la obligación de remitir el estado de cuenta donde se manejan los recursos del aporte de la Secretaría Distrital del Hábitat; dicho informe deberá ser remitido trimestralmente con el fin de garantizar el seguimiento y control de los rendimientos financieros que se generen, remitiendo adicionalmente los soportes de giros y/o transacciones que se hayan generado durante ese periodo.</t>
    </r>
    <r>
      <rPr>
        <sz val="14"/>
        <color theme="1"/>
        <rFont val="Times New Roman"/>
        <family val="1"/>
      </rPr>
      <t xml:space="preserve">. No se cuenta a la fecha con proyectos aprobados que se de inicio a la aplicabilidad de la resolución en mención.
</t>
    </r>
    <r>
      <rPr>
        <b/>
        <sz val="14"/>
        <color theme="1"/>
        <rFont val="Times New Roman"/>
        <family val="1"/>
      </rPr>
      <t xml:space="preserve">Septiembre 2017: </t>
    </r>
    <r>
      <rPr>
        <sz val="14"/>
        <color theme="1"/>
        <rFont val="Times New Roman"/>
        <family val="1"/>
      </rPr>
      <t xml:space="preserve">A través de comunicaciones enviadas a los  respectivo Patrimonio Autónomo los siguientes reportes e información que contribuyen al cumplimiento de la Resolución 199 de 2017:
</t>
    </r>
    <r>
      <rPr>
        <b/>
        <sz val="14"/>
        <color theme="1"/>
        <rFont val="Times New Roman"/>
        <family val="1"/>
      </rPr>
      <t xml:space="preserve">1, </t>
    </r>
    <r>
      <rPr>
        <sz val="14"/>
        <color theme="1"/>
        <rFont val="Times New Roman"/>
        <family val="1"/>
      </rPr>
      <t>a. Extractos mensuales de las cuentas en donde se administran los recursos de la secretaría./b. Reporte de los rendimientos financieros generados y girados conforme lo estipulado en el contrato fiduciario./c. Reporte de las comisiones mensuales pagadas con recursos del distrito. /d. Reporte de los giros realizados al constructor con su respectiva fecha y soporte de aprobación y orden de giro./e. Reporte de los aportes realizados por la Secretaría. /</t>
    </r>
    <r>
      <rPr>
        <b/>
        <sz val="14"/>
        <color theme="1"/>
        <rFont val="Times New Roman"/>
        <family val="1"/>
      </rPr>
      <t>2.</t>
    </r>
    <r>
      <rPr>
        <sz val="14"/>
        <color theme="1"/>
        <rFont val="Times New Roman"/>
        <family val="1"/>
      </rPr>
      <t xml:space="preserve"> Una vez se recibe la información, esta es cargada a una matriz en formato de flujo de recursos (ver anexo) para proceder a verificar la evolución del negocio fiduciario con una periodicidad mensual. </t>
    </r>
    <r>
      <rPr>
        <b/>
        <sz val="14"/>
        <color theme="1"/>
        <rFont val="Times New Roman"/>
        <family val="1"/>
      </rPr>
      <t>3</t>
    </r>
    <r>
      <rPr>
        <sz val="14"/>
        <color theme="1"/>
        <rFont val="Times New Roman"/>
        <family val="1"/>
      </rPr>
      <t xml:space="preserve">. En caso de que no se presente una respuesta o que la información esté incompleta, se procede a requerir nuevamente dicha información vinculando el primer requerimiento. 
</t>
    </r>
    <r>
      <rPr>
        <b/>
        <sz val="14"/>
        <color theme="1"/>
        <rFont val="Times New Roman"/>
        <family val="1"/>
      </rPr>
      <t>4.</t>
    </r>
    <r>
      <rPr>
        <sz val="14"/>
        <color theme="1"/>
        <rFont val="Times New Roman"/>
        <family val="1"/>
      </rPr>
      <t xml:space="preserve"> En el caso de presentarse inconsistencias en la información, se solicita aclaración a la entidad financiera mediante oficio. 
</t>
    </r>
    <r>
      <rPr>
        <b/>
        <sz val="14"/>
        <color theme="1"/>
        <rFont val="Times New Roman"/>
        <family val="1"/>
      </rPr>
      <t xml:space="preserve">Octubre 2017:  </t>
    </r>
    <r>
      <rPr>
        <sz val="14"/>
        <color theme="1"/>
        <rFont val="Times New Roman"/>
        <family val="1"/>
      </rPr>
      <t xml:space="preserve">No se cuenta con proyectos con informes de seguimiento a rendimientos financieros; toda vez que hasta ahora se cuenta con l el proceso de "CONVOCATORIA PÚBLICA ABIERTA Y PERMANENTE/  CONVOCATORIA A LOS INTERESADOS EN PRESENTAR OFERTA DE VIVIENDA NUEVA DE INTERES PRIORITARIO QUE SE EJECUTEN EN EL DISTRITO CAPITAL PARA LA APLICACIÓN DE APORTES </t>
    </r>
    <r>
      <rPr>
        <b/>
        <sz val="14"/>
        <color theme="1"/>
        <rFont val="Times New Roman"/>
        <family val="1"/>
      </rPr>
      <t xml:space="preserve">DEL DISTRITO.  
Recomendación: </t>
    </r>
    <r>
      <rPr>
        <sz val="14"/>
        <color theme="1"/>
        <rFont val="Times New Roman"/>
        <family val="1"/>
      </rPr>
      <t xml:space="preserve">Modificar y/o prorrogar esta acción  o establecer un plan de choque para el cumplimiento de la meta propuesta. Con Radicado No. 2-2017-96824 de la SDHT se pidió solicitud de  modificación al nombre del indicador, formula del indicador y meta. 
</t>
    </r>
    <r>
      <rPr>
        <b/>
        <sz val="14"/>
        <color theme="1"/>
        <rFont val="Times New Roman"/>
        <family val="1"/>
      </rPr>
      <t>Noviembre 2017:</t>
    </r>
    <r>
      <rPr>
        <sz val="14"/>
        <color theme="1"/>
        <rFont val="Times New Roman"/>
        <family val="1"/>
      </rPr>
      <t xml:space="preserve"> Con Radicado No. 2-2017-96824 de la SDHT solicito la modificación al nombre del indicador, formula del indicador y meta, lo cual fue aprobado por la Contraloría de Bogotá con radicado No. 2-2017-24659 el pasado 20 de noviembre de 2017 y cuyo ajuste quedó surtido a través de SIVICOF según certificación del 24 de Noviembre de 2017. 
De acuerdo con lo anterior, la Oficina Asesora de Control Interno conceptúa su estado como "CUMPLIDA". La acción se someterá a evaluación de la Contraloría de Bogotá en la próxima auditoria de regularidad para la vigencia 2017 para que determine su cierre por cuanto se cuenta con el Reglamento Operativo No. 199 de 2017  "Por medio de la cual se adopta el reglamento operativo para el otorgamiento de los aportes del Distrito Capital para la generación de vivienda de interés prioritario en el marco del Programa Integral de Vivienda Efectiva y se dictan otras disposiciones el  Artículo 69. " Documentos que deben presentar para el desembolso con encargo fiduciario o fiducia en cualquiera de sus modalidades" reza en los literales "h" e "i" clausula que contribuyen a garantizar un correcto seguimiento y control financiero de  los recursos que disponga el Distrito para generación de vivienda, incluidos sus rendimientos financieros. así: h. Cláusula donde se señale que los rendimientos financieros que se generen por el manejo de los recursos que sean asignados al proyecto por parte de la Secretaría Distrital del Hábitat, serán girados a Tesorería Distrital de conformidad con lo dispuesto en la normatividad vigente y a la cuenta que se designe para tal fin. i. clausula donde se señale, que el encargo fiduciario o fiducia estará en la obligación de remitir el estado de cuenta donde se manejan los recursos del aporte de la Secretaría Distrital del Hábitat; dicho informe deberá ser remitido trimestralmente con el fin de garantizar el seguimiento y control de los rendimientos financieros que se generen, remitiendo adicionalmente los soportes de giros y/o transacciones que se hayan generado durante ese periodo.</t>
    </r>
  </si>
  <si>
    <t>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</si>
  <si>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3.3.3.2.2. Hallazgo Administrativo: Porque no hay proporcionalidad entre el avance de la obra y los giros efectuados al oferente:</t>
  </si>
  <si>
    <r>
      <rPr>
        <b/>
        <sz val="14"/>
        <color theme="1"/>
        <rFont val="Times New Roman"/>
        <family val="1"/>
      </rPr>
      <t>Marzo 2017:</t>
    </r>
    <r>
      <rPr>
        <sz val="14"/>
        <color theme="1"/>
        <rFont val="Times New Roman"/>
        <family val="1"/>
      </rPr>
      <t xml:space="preserve"> Se incluyo en la matriz de marzo de 2017. En el mapa interactivo no se evidencia su inclusión- Pedir ajustes a la Subdirección de Programas y Proyectos
</t>
    </r>
    <r>
      <rPr>
        <b/>
        <sz val="14"/>
        <color theme="1"/>
        <rFont val="Times New Roman"/>
        <family val="1"/>
      </rPr>
      <t>Abril 2017:</t>
    </r>
    <r>
      <rPr>
        <sz val="14"/>
        <color theme="1"/>
        <rFont val="Times New Roman"/>
        <family val="1"/>
      </rPr>
      <t xml:space="preserve"> En el proyecto de reglamento operativo correspondiente al decreto 623 de 2016 en su Artículo 70. Giro de los recursos del encargo fiduciario o la fiducia mercantil a los constructores." se definen criterios control mediante el cual se definirán los tiempos, porcentajes y/o condiciones en los que se efectuarán los giros  de los recursos del Subsidio frente a los avances de obra de los proyectos de vivienda. No se cuenta a la fecha con proyectos aprobados que se de inicio a la aplicabilidad de la resolución en mención
</t>
    </r>
    <r>
      <rPr>
        <b/>
        <sz val="14"/>
        <color theme="1"/>
        <rFont val="Times New Roman"/>
        <family val="1"/>
      </rPr>
      <t>Noviembre 2017:</t>
    </r>
    <r>
      <rPr>
        <sz val="14"/>
        <color theme="1"/>
        <rFont val="Times New Roman"/>
        <family val="1"/>
      </rPr>
      <t xml:space="preserve"> En la Resolución SDHT No. 199 del 27 de abril de 2017 “Por medio de la cual se adopta el reglamento operativo para el otorgamiento de los aportes del Distrito Capital para la generación de vivienda de interés prioritario en el marco del Programa Integral de Vivienda Efectiva y se dictan otras disposiciones”,  en el  Artículo 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t>
    </r>
    <r>
      <rPr>
        <b/>
        <sz val="14"/>
        <color theme="1"/>
        <rFont val="Times New Roman"/>
        <family val="1"/>
      </rPr>
      <t xml:space="preserve">Alerta: </t>
    </r>
    <r>
      <rPr>
        <sz val="14"/>
        <color theme="1"/>
        <rFont val="Times New Roman"/>
        <family val="1"/>
      </rPr>
      <t xml:space="preserve">No hay claridad sobre los porcentajes de obra frente a los desembolsos girados. Por ejemplo, el proyecto SAN MIGUEL II cuenta con el segundo giro realizado el 28/09/2017 contra un porcentaje del 23,89% que es contrario a lo establecido en el literal 2 del artículo 70 de la Resolución SDHT No. 199 de 2017 que determina que el segundo giro debe ser desembolsado una vez la ejecución del proyecto corresponda al 60% o como en el caso del proyecto TORRES DE SAN RAFAEL II que cuenta con el 37,26% y con giro del 20% del 02/08/2017.
</t>
    </r>
    <r>
      <rPr>
        <b/>
        <sz val="14"/>
        <color theme="1"/>
        <rFont val="Times New Roman"/>
        <family val="1"/>
      </rPr>
      <t xml:space="preserve">Recomendaciones: </t>
    </r>
    <r>
      <rPr>
        <sz val="14"/>
        <color theme="1"/>
        <rFont val="Times New Roman"/>
        <family val="1"/>
      </rPr>
      <t xml:space="preserve">
1. Aclarar con la Oficina de Control Interno los desembolsos realizados frente a la ejecución del proyecto.
2. Realizar un nuevo seguimiento previo al inicio de la auditoria de regularidad para la vigencia 2017 a fin de determinar el estado de cumplimiento toda vez que la fecha de vencimiento se estableció al 31/12/2017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con la accion reportada a fin de evitar sanciones por incumplimiento.</t>
    </r>
  </si>
  <si>
    <t>3.3.4.2. Hallazgo Administrativo: Porque transcurrido un año de haberse aprobado el proyecto de VIP Buenos Aires y haberse girado el 90% del valor de los cupos aprobados, este no cuenta con familias vinculadas</t>
  </si>
  <si>
    <r>
      <t xml:space="preserve">Marzo 2017: Se incluyo en la matriz de marzo de 2017. En el mapa interactivo no se evidencia su inclusión- Pedir ajustes a la Subdirección de Programas y Proyectos
Abril de 2017: </t>
    </r>
    <r>
      <rPr>
        <sz val="14"/>
        <color theme="1"/>
        <rFont val="Times New Roman"/>
        <family val="1"/>
      </rPr>
      <t xml:space="preserve">De 16 cupos que conforman el Proyecto Buenos Aires se encuentran vinculados 7 a través de las siguientes Resoluciones. </t>
    </r>
    <r>
      <rPr>
        <b/>
        <sz val="14"/>
        <color theme="1"/>
        <rFont val="Times New Roman"/>
        <family val="1"/>
      </rPr>
      <t xml:space="preserve">1-  Resolución No. 0146 del 6 de abril de 2017 </t>
    </r>
    <r>
      <rPr>
        <sz val="14"/>
        <color theme="1"/>
        <rFont val="Times New Roman"/>
        <family val="1"/>
      </rPr>
      <t xml:space="preserve"> "Por medio de la cual se vincula 1 hogar al proyecto de vivienda " Buenos Aires" de la Constructora +MD S.A.S ., para la adquisición de vivienda nueva bajo el esquema de la postulación individual y se liberan recursos de Resolución 1418 del 30 de noviembre de 2015". </t>
    </r>
    <r>
      <rPr>
        <b/>
        <sz val="14"/>
        <color theme="1"/>
        <rFont val="Times New Roman"/>
        <family val="1"/>
      </rPr>
      <t>2- Resolución No. 0153 del 7 de abril de 2017 "</t>
    </r>
    <r>
      <rPr>
        <sz val="14"/>
        <color theme="1"/>
        <rFont val="Times New Roman"/>
        <family val="1"/>
      </rPr>
      <t xml:space="preserve"> Por medio de la cual se vinculan seis(6) hogares al proyecto de vivienda" Buenos Aires" de la Constructora + MDS.A.S para la adquisición de vivienda nueva bajo el esquema de postulación individual". 
Los cupos restantes se encuentran en tramite por parte de la constructora por cuanto se han evidenciado inconsistencias de la documentación entregada por la constructora, que no cumple con las normatividad que se aplica.
</t>
    </r>
    <r>
      <rPr>
        <b/>
        <sz val="14"/>
        <color theme="1"/>
        <rFont val="Times New Roman"/>
        <family val="1"/>
      </rPr>
      <t xml:space="preserve">Septiembre 2017: </t>
    </r>
    <r>
      <rPr>
        <sz val="14"/>
        <color theme="1"/>
        <rFont val="Times New Roman"/>
        <family val="1"/>
      </rPr>
      <t xml:space="preserve">Sobre el particular es preciso indicar que 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Indicador 13/16= 81,25 se solicitaron los soportes correspondientes.
</t>
    </r>
    <r>
      <rPr>
        <b/>
        <sz val="14"/>
        <color theme="1"/>
        <rFont val="Times New Roman"/>
        <family val="1"/>
      </rPr>
      <t>Noviembre 2017</t>
    </r>
    <r>
      <rPr>
        <sz val="14"/>
        <color theme="1"/>
        <rFont val="Times New Roman"/>
        <family val="1"/>
      </rPr>
      <t xml:space="preserve">: Los soportes dan claridad que de las 16 unidades del proyecto Buenos Aires, 13 hogares  han sido vinculados como lo evidencia cada una de las resoluciones adjuntas.
</t>
    </r>
    <r>
      <rPr>
        <b/>
        <sz val="14"/>
        <color theme="1"/>
        <rFont val="Times New Roman"/>
        <family val="1"/>
      </rPr>
      <t>Alerta</t>
    </r>
    <r>
      <rPr>
        <sz val="14"/>
        <color theme="1"/>
        <rFont val="Times New Roman"/>
        <family val="1"/>
      </rPr>
      <t xml:space="preserve">: La acción se encuentra en estado "ATRASADO"  toda vez que la fecha de cumplimiento se venció el pasado 27 de marzo de 2017.
</t>
    </r>
    <r>
      <rPr>
        <b/>
        <sz val="14"/>
        <color theme="1"/>
        <rFont val="Times New Roman"/>
        <family val="1"/>
      </rPr>
      <t>Recomendación</t>
    </r>
    <r>
      <rPr>
        <sz val="14"/>
        <color theme="1"/>
        <rFont val="Times New Roman"/>
        <family val="1"/>
      </rPr>
      <t xml:space="preserve">: Dar celeridad a la vinculación de los hogares al pendientes al proyecto fin de lograr el cumplimiento de la acción antes del inicio de la auditoría de regularidad para la vigencia 2017 a fin de gestionar su cierre.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con la accion reportada a fin de evitar sanciones por incumplimiento.</t>
    </r>
  </si>
  <si>
    <t>3.3.4.3. Hallazgo Administrativo: Porque para 11 de los proyectos de VIP que ya fueron terminados y cuentan con certificado de habitabilidad y familias vinculadas, estos presentan una baja gestión en la escrituración:</t>
  </si>
  <si>
    <r>
      <t xml:space="preserve">Marzo 2017: </t>
    </r>
    <r>
      <rPr>
        <sz val="14"/>
        <color theme="1"/>
        <rFont val="Times New Roman"/>
        <family val="1"/>
      </rPr>
      <t>Se incluyó en la matriz de marzo de 2017. En el mapa interactivo no se evidencia su inclusión- Pedir ajustes a la Subdirección de Programas y Proyectos</t>
    </r>
    <r>
      <rPr>
        <b/>
        <sz val="14"/>
        <color theme="1"/>
        <rFont val="Times New Roman"/>
        <family val="1"/>
      </rPr>
      <t xml:space="preserve">
Abril 2017:  </t>
    </r>
    <r>
      <rPr>
        <sz val="14"/>
        <color theme="1"/>
        <rFont val="Times New Roman"/>
        <family val="1"/>
      </rPr>
      <t xml:space="preserve">En la  Resolución No. 0199 del 28 de abril de 2017 correspondiente al Decreto 623 de 2016 en su Artículo 70. Giro de los recursos del encargo fiduciario o la fiducia mercantil a los constructores ." se define  en el </t>
    </r>
    <r>
      <rPr>
        <i/>
        <u/>
        <sz val="14"/>
        <color theme="1"/>
        <rFont val="Times New Roman"/>
        <family val="1"/>
      </rPr>
      <t>numeral 3. Formalización: El 10% restante de los recursos desembolsados por la Secretaría Distrital del Hábitat serán girados por la sociedad fiduciaria previa aprobación de la Secretaría una vez verificados las escrituras y los folios de matrícula inmobiliaria de las unidades de vivienda generada,</t>
    </r>
    <r>
      <rPr>
        <sz val="14"/>
        <color theme="1"/>
        <rFont val="Times New Roman"/>
        <family val="1"/>
      </rPr>
      <t xml:space="preserve"> por lo que se establece un control en la gestión de escrituración.
En el próximo seguimiento se verificaran con registros cuales son los proyectos terminados de VIP de estos cuantos cuentan con certificado de habitabilidad y cuantos con escritura de propiedad y como se realiza el control.
</t>
    </r>
    <r>
      <rPr>
        <b/>
        <sz val="14"/>
        <color theme="1"/>
        <rFont val="Times New Roman"/>
        <family val="1"/>
      </rPr>
      <t xml:space="preserve">Septiembre 2017: </t>
    </r>
    <r>
      <rPr>
        <sz val="14"/>
        <color theme="1"/>
        <rFont val="Times New Roman"/>
        <family val="1"/>
      </rPr>
      <t xml:space="preserve"> En la Resolución SDHT No. 199 del 27 de abril de 2017 “Por medio de la cual se adopta el reglamento operativo para el otorgamiento de los aportes del Distrito Capital para la generación de vivienda de interés prioritario en el marco del Programa Integral de Vivienda Efectiva y se dictan otras disposiciones”, se estableció en el Artículo 60. Etapas para la selección de proyectos de vivienda, en el Parágrafo 2 del numeral 5. Formalización., se dejó establecido lo siguiente: 
Parágrafo 2. El proceso de escrituración de las viviendas generadas con el aporte del Distrito Capital, será responsabilidad exclusiva del constructor directamente, o a través de la fiducia o el encargo fiduciario, según corresponda.
El constructor remitirá reportes mensuales de las viviendas entregadas y escrituradas que permitirá a la  Secretaría Distrital del Hábitat realizar el seguimiento correspondiente
</t>
    </r>
    <r>
      <rPr>
        <b/>
        <sz val="14"/>
        <color theme="1"/>
        <rFont val="Times New Roman"/>
        <family val="1"/>
      </rPr>
      <t>Noviembre 2017:</t>
    </r>
    <r>
      <rPr>
        <sz val="14"/>
        <color theme="1"/>
        <rFont val="Times New Roman"/>
        <family val="1"/>
      </rPr>
      <t xml:space="preserve"> La Subsecretaria de Gestión Financiera-SGF cuenta con una matriz de seguimiento del número de viviendas legalizadas
</t>
    </r>
    <r>
      <rPr>
        <b/>
        <sz val="14"/>
        <color theme="1"/>
        <rFont val="Times New Roman"/>
        <family val="1"/>
      </rPr>
      <t>Observación</t>
    </r>
    <r>
      <rPr>
        <sz val="14"/>
        <color theme="1"/>
        <rFont val="Times New Roman"/>
        <family val="1"/>
      </rPr>
      <t xml:space="preserve">: Con los soportes entregados no es posible determinar el componente del indicador "Total De viviendas entregadas reportadas a las SDHT*100%" para establecer el avance del indicador, toda vez que en el documento "Reporte Legalizaciones Agosto 2017" no se identifica. 
</t>
    </r>
    <r>
      <rPr>
        <b/>
        <sz val="14"/>
        <color theme="1"/>
        <rFont val="Times New Roman"/>
        <family val="1"/>
      </rPr>
      <t xml:space="preserve">Recomendación: </t>
    </r>
    <r>
      <rPr>
        <sz val="14"/>
        <color theme="1"/>
        <rFont val="Times New Roman"/>
        <family val="1"/>
      </rPr>
      <t xml:space="preserve">
1. Aclarar cual es la información que compone el parámetro del indicador "Total De viviendas entregadas reportadas a las SDHT*100%" 
2. La Oficina de Control Interno debe realizar un nuevo seguimiento antes del inicio de la auditoria de regularidad para le vigencia 2017 a fin de determinar el estado real de avance.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Abril 2018</t>
    </r>
    <r>
      <rPr>
        <sz val="14"/>
        <color theme="1"/>
        <rFont val="Times New Roman"/>
        <family val="1"/>
      </rPr>
      <t>: El area no reporto avance, por lo que se recomienda realizar actividades pertinentes a fin de cumplir con la accion reportada a fin de evitar sanciones por incumplimiento.</t>
    </r>
  </si>
  <si>
    <t>2.1.4.9.1   Hallazgo Administrativo por la no ejecución de los pasivos exigibles.</t>
  </si>
  <si>
    <r>
      <t xml:space="preserve">Se evidenciaron las actas, presentaciones y citaciones a las sesiones de comité directivo en donde se evalúan los pasivos exigibles. Esta acción queda en estado vigente hasta debido a que debe realizarse cierre presupuestal para evaluar el cumplimiento del indicador. Igualmente la fecha establecida para la culminación es el 27-04-2016. 
Marzo 2017: No se refleja informe de Pasivo Exigible en acta.
Abril  2017:  Se verifica que en las Actas No. 6, 10 y 11 vigencia 2016, de Comité Directivo se presentan el  estado de los rubros referente a pasivos exigibles como parte de los mecanismos de control. por otra parte que ha desarrollado  la entidad respecto a la Depuración de las obligaciones que tiene la entidad. Por otra parte al comparar   los pasivos exigibles que vienen de  las vigencias 2009, 2010, 2011 y 2012 entre otros se evidencia una reducción en saldos del 94%, 96%, 4% y 82% respectivamente los ha se refleja con corte a 31 de diciembre de 2016 el saldo se re
dujo en un 68%. se evidencian registro de depuración de Pasivos exigibles, junto con actas de las mismas, como pagos realizados de depuración de pasivos exigibles, no obstante no se cuenta con un informe oficial de Pasivos Exigibles como lo establece el indicador. 
Noviembre 2017:  Se cuenta con registro de información de pasivos exigibles correspondientes a la vigencia 2017 (Meses de: Enero, Febrero, Abril, Agosto, Septiembre y Octubre). Por otra parte se cuenta con un acta suscrita el 6 de septiembre de 2017 donde se registra que el 6 de diciembre de 2017 la Subdirección de Gestión Financiera remitirá a la Subdirección Financiera la base de datos total que contenga la información de pasivos exigibles necesaria para continuar con la depuración. 
Alerta: La acción se encuentra en estado "ATRASADA"  toda vez que la fecha de cumplimiento se venció el 27/04/2017.
Recomendación:
1. Establecer un plan de choque a fin de culminar la depuración de pasivos exigibles de la entidad y contar con un informe antes del inicio de la auditoria de regularidad de la vigencia 2017 a fin de lograr gestionar el cierre con la Contraloría de Bogotá..
2. La Oficina de Control Interno debe realizar un nuevo seguimiento antes del inicio de la auditoria de regularidad para le vigencia 2017 a fin de determinar el estado final de cumplimiento.
3. Verificar si el compromiso de remitir la base de datos a la Subdirección Financiera que se programó para el 06 de Diciembre de 2017 según acta del 06 de septiembre de 2017 se cumplió, toda vez que constituye el insumo para para depuración de los pasivos exigibles.
</t>
    </r>
    <r>
      <rPr>
        <b/>
        <sz val="12"/>
        <color theme="1"/>
        <rFont val="Times New Roman"/>
        <family val="1"/>
      </rPr>
      <t>Diciembre:</t>
    </r>
    <r>
      <rPr>
        <sz val="12"/>
        <color theme="1"/>
        <rFont val="Times New Roman"/>
        <family val="1"/>
      </rPr>
      <t xml:space="preserve"> 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2"/>
        <color theme="1"/>
        <rFont val="Times New Roman"/>
        <family val="1"/>
      </rPr>
      <t>Abril 2018:</t>
    </r>
    <r>
      <rPr>
        <sz val="12"/>
        <color theme="1"/>
        <rFont val="Times New Roman"/>
        <family val="1"/>
      </rPr>
      <t xml:space="preserve"> El area no aportó información que permitiera evidenciar gestión de la acción formulada ni del estado del indicador.
</t>
    </r>
    <r>
      <rPr>
        <b/>
        <sz val="12"/>
        <color theme="1"/>
        <rFont val="Times New Roman"/>
        <family val="1"/>
      </rPr>
      <t xml:space="preserve">Alerta: </t>
    </r>
    <r>
      <rPr>
        <sz val="12"/>
        <color theme="1"/>
        <rFont val="Times New Roman"/>
        <family val="1"/>
      </rPr>
      <t xml:space="preserve">Establecer plan de choque que permita cumplir en los tiempos oportunos la accion y su indicador .
</t>
    </r>
  </si>
  <si>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</si>
  <si>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 xml:space="preserve">Gestión Financiera 
Subsecretaria de Planeación y Política
Instrumentos de Financiación para el Acceso a la Vivienda
Control de Vivienda y Veeduría a las Curadurías  
Formulación de Lineamientos E Instrumentos de Vivienda y Hábitat 
Gestión de Soluciones Habitacionales
Gestión Territorial del Hábitat 
Gestión Jurídica </t>
  </si>
  <si>
    <t>3.3.3.1.1. Hallazgo Administrativo con presunta incidencia Disciplinaria: Por mayor reconocimiento en el valor de las indexaciones y en el saldo por pagar a los oferentes de los Proyectos VIP por la suma de $4.636.356.605:</t>
  </si>
  <si>
    <r>
      <t xml:space="preserve">Marzo 2017: </t>
    </r>
    <r>
      <rPr>
        <sz val="14"/>
        <color theme="1"/>
        <rFont val="Times New Roman"/>
        <family val="1"/>
      </rPr>
      <t xml:space="preserve">Se incluyo en la matriz de marzo de 2017. En el mapa interactivo no se evidencia su inclusión- Pedir ajustes a la Subdirección de Programas y Proyectos
</t>
    </r>
    <r>
      <rPr>
        <b/>
        <sz val="14"/>
        <color theme="1"/>
        <rFont val="Times New Roman"/>
        <family val="1"/>
      </rPr>
      <t xml:space="preserve">Abril 2017: </t>
    </r>
    <r>
      <rPr>
        <sz val="14"/>
        <color theme="1"/>
        <rFont val="Times New Roman"/>
        <family val="1"/>
      </rPr>
      <t>En el decreto 623 de 2016 en el parágrafo 4 del artículo 25  establece que se ajustaran los proyectos teniendo en cuenta los salarios mínimos legales en las vigencias respectivas así. "</t>
    </r>
    <r>
      <rPr>
        <i/>
        <u/>
        <sz val="14"/>
        <color theme="1"/>
        <rFont val="Times New Roman"/>
        <family val="1"/>
      </rPr>
      <t xml:space="preserve">Parágrafo 4.- Los subsidios otorgados por la Secretaría Distrital del Hábitat antes de la entrada en vigencia del presente decreto y que estén por debajo de 35 salarios mínimos legales mensuales vigentes, podrán completarse hasta ese límite, de acuerdo con la evaluación de los proyectos y los hogares que efectúe dicha Secretaría.  Para lo anterior, el proyecto correspondiente deberá presentarse ante la Secretaría Distrital del Hábitat quien evaluará particularmente la solicitud a efectos de que se acepte o no".  </t>
    </r>
    <r>
      <rPr>
        <sz val="14"/>
        <color theme="1"/>
        <rFont val="Times New Roman"/>
        <family val="1"/>
      </rPr>
      <t>Una vez se apruebe el reglamento operativo en este aspecto se verificará el cumplimiento del parágrafo enunciado.
En la  Resolución No. 0199 del 28 de abril de 2017 correspondiente al Decreto 623 de 2016 se establece en el  "Artículo 15. Valor del aporte según modalidad."  donde se especifica lo valores de los subsidios que aporta el Distrito Capital  que "</t>
    </r>
    <r>
      <rPr>
        <i/>
        <sz val="14"/>
        <color theme="1"/>
        <rFont val="Times New Roman"/>
        <family val="1"/>
      </rPr>
      <t xml:space="preserve">será el equivalente en salarios mínimos legales mensuales vigentes SMLMV de la fecha de entrega de las viviendas, de acuerdo con el cronograma aprobado por la Secretaría Distrital del Hábitat..." </t>
    </r>
    <r>
      <rPr>
        <sz val="14"/>
        <color theme="1"/>
        <rFont val="Times New Roman"/>
        <family val="1"/>
      </rPr>
      <t xml:space="preserve">. No se cuenta a la fecha con proyectos aprobados que se de inicio a la aplicabilidad de la resolución en mención.
</t>
    </r>
    <r>
      <rPr>
        <b/>
        <sz val="14"/>
        <color theme="1"/>
        <rFont val="Times New Roman"/>
        <family val="1"/>
      </rPr>
      <t xml:space="preserve">Septiembre 2017: </t>
    </r>
    <r>
      <rPr>
        <sz val="14"/>
        <color theme="1"/>
        <rFont val="Times New Roman"/>
        <family val="1"/>
      </rPr>
      <t xml:space="preserve"> Según reunión con la persona asignada, indica que para dar cumplimiento a esta actividad, en  la Resolución SDHT No. 199 del 27 de abril de 2017 “Por medio de la cual se adopta el reglamento operativo para el otorgamiento de los aportes del Distrito Capital para la generación de vivienda de interés prioritario en el marco del Programa Integral de Vivienda Efectiva y se dictan otras disposiciones” no se contemplo ninguna metodología para la aplicación de indexación a aportes.
</t>
    </r>
    <r>
      <rPr>
        <b/>
        <sz val="14"/>
        <color theme="1"/>
        <rFont val="Times New Roman"/>
        <family val="1"/>
      </rPr>
      <t>Octubre 2017:</t>
    </r>
    <r>
      <rPr>
        <sz val="14"/>
        <color theme="1"/>
        <rFont val="Times New Roman"/>
        <family val="1"/>
      </rPr>
      <t xml:space="preserve"> Por lo anterior se recomienda modificar y/o prorrogar esta acción  o establecer un plan de choque para el cumplimiento de la meta propuesta. 
</t>
    </r>
    <r>
      <rPr>
        <b/>
        <sz val="14"/>
        <color theme="1"/>
        <rFont val="Times New Roman"/>
        <family val="1"/>
      </rPr>
      <t>Noviembre 2017</t>
    </r>
    <r>
      <rPr>
        <sz val="14"/>
        <color theme="1"/>
        <rFont val="Times New Roman"/>
        <family val="1"/>
      </rPr>
      <t>: Con Radicado No. 2-2017-96824 de la SDHT solicito la modificación al nombre del indicador, formula del indicador y meta, lo cual fue aprobado por la Contraloría de Bogotá con radicado No. 2-2017-24659 el pasado 20 de noviembre de 2017 y cuyo ajuste quedó surtido a través de SIVICOF según certificación del 24 de Noviembre de 2017. 
De acuerdo con lo anterior, la Oficina Asesora de Control Interno conceptúa su estado como "CUMPLIDA". La acción se someterá a evaluación de la Contraloría de Bogotá en la próxima auditoria de regularidad para la vigencia 2017 para que determine su cierre por cuanto se cuenta con el Reglamento Operativo No. 199 de 2017  " "Por medio de la cual se adopta el reglamento operativo para el otorgamiento de los aportes del Distrito Capital para la generación de vivienda de interés prioritario en el marco del Programa Integral de Vivienda Efectiva y se dictan otras disposiciones, en dicha resolución se estableció en el "Artículo 15. Valor del aporte según modalidad."  donde se especifica lo valores de los subsidios que aporta el Distrito Capital  que "será el equivalente en salarios mínimos legales mensuales vigentes SMLMV de la fecha de entrega de las viviendas, de acuerdo con el cronograma aprobado por la Secretaría Distrital del Hábitat...". (Ver pestaña CB-0402M PM MODIFICACION).</t>
    </r>
  </si>
  <si>
    <r>
      <t xml:space="preserve">3.3.1.1. Hallazgo Administrativo: Por la falta de gestión efectiva del reintegro total de la Fiduciaria a la SDHT por valor de </t>
    </r>
    <r>
      <rPr>
        <b/>
        <sz val="12"/>
        <color theme="1"/>
        <rFont val="Calibri"/>
        <family val="2"/>
        <scheme val="minor"/>
      </rPr>
      <t>$3.350.620</t>
    </r>
    <r>
      <rPr>
        <sz val="12"/>
        <color theme="1"/>
        <rFont val="Calibri"/>
        <family val="2"/>
        <scheme val="minor"/>
      </rPr>
      <t>, con ocasión a la reducción de 2 cupos del proyecto de vivienda OPV LA UNIÓN - CIUDADELA PORVENIR MZ 28 - Se aceptan parcialmente los argumentos planteados y se ajusta el valor.</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</si>
  <si>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Reportar avance de la acciòn a la mayor brevedad posible, toda vez que su estado es 0%</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</si>
  <si>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 xml:space="preserve">Recomendaciòn: </t>
    </r>
    <r>
      <rPr>
        <sz val="14"/>
        <color theme="1"/>
        <rFont val="Times New Roman"/>
        <family val="1"/>
      </rPr>
      <t>Dar inicio a la ejecuciòn de la acciòn , toda vez que no se evidencia avance.</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</si>
  <si>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Recomendaciòn:</t>
    </r>
    <r>
      <rPr>
        <sz val="14"/>
        <color theme="1"/>
        <rFont val="Times New Roman"/>
        <family val="1"/>
      </rPr>
      <t xml:space="preserve"> Dar inicio a la ejecuciòn de la acciòn , toda vez que no se evidencia avance.</t>
    </r>
  </si>
  <si>
    <r>
      <rPr>
        <b/>
        <sz val="14"/>
        <color theme="1"/>
        <rFont val="Times New Roman"/>
        <family val="1"/>
      </rPr>
      <t xml:space="preserve">Abril 2018: </t>
    </r>
    <r>
      <rPr>
        <sz val="14"/>
        <color theme="1"/>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t>
    </r>
  </si>
  <si>
    <r>
      <rPr>
        <b/>
        <sz val="14"/>
        <color theme="1"/>
        <rFont val="Times New Roman"/>
        <family val="1"/>
      </rPr>
      <t>Abril 2018:</t>
    </r>
    <r>
      <rPr>
        <sz val="14"/>
        <color theme="1"/>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t>
    </r>
  </si>
  <si>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</si>
  <si>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</si>
  <si>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</si>
  <si>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</si>
  <si>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</si>
  <si>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</si>
  <si>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</si>
  <si>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</si>
  <si>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</si>
  <si>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</si>
  <si>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</si>
  <si>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Auditoria Regular</t>
  </si>
  <si>
    <t>Vigencia 2013</t>
  </si>
  <si>
    <t>Vigencia 2015</t>
  </si>
  <si>
    <t>Vigencia 2016</t>
  </si>
  <si>
    <t>Vigencia 2017</t>
  </si>
  <si>
    <t>No. de Hallazgos</t>
  </si>
  <si>
    <t>Auditorias de Desempeño</t>
  </si>
  <si>
    <t>Subsidios de Vivienda  Enero 2009 a 30 de Junio de 2018</t>
  </si>
  <si>
    <t>CVP 2012 -2016</t>
  </si>
  <si>
    <t>Subsidios de Vivienda  VIP Junio 30 de 2012 - Octubre 31 de 2017</t>
  </si>
  <si>
    <t>TOTAL 1</t>
  </si>
  <si>
    <t>TOTAL 2</t>
  </si>
  <si>
    <t>TOTAL 1 + 2</t>
  </si>
  <si>
    <t>Registrar los desembolsos   de convenios firmados con cargo a proyectos de inversión, en la cuenta que corresponda considerando si se debe llevar a cuentas de balance o de resultado</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</si>
  <si>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</si>
  <si>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 xml:space="preserve">Comunicación enviada </t>
  </si>
  <si>
    <t>RESULTADO AUDITORIA CB VIG 2017</t>
  </si>
  <si>
    <r>
      <rPr>
        <b/>
        <sz val="14"/>
        <color rgb="FFFF0000"/>
        <rFont val="Times New Roman"/>
        <family val="1"/>
      </rPr>
      <t xml:space="preserve">Noviembre 2017: </t>
    </r>
    <r>
      <rPr>
        <sz val="14"/>
        <color rgb="FFFF0000"/>
        <rFont val="Times New Roman"/>
        <family val="1"/>
      </rPr>
      <t xml:space="preserve"> No se pudo evidenciar  la creación e implementación de un instructivo para fortalecer la organización de expedientes contractuales.
</t>
    </r>
    <r>
      <rPr>
        <b/>
        <sz val="14"/>
        <color rgb="FFFF0000"/>
        <rFont val="Times New Roman"/>
        <family val="1"/>
      </rPr>
      <t>Recomendación</t>
    </r>
    <r>
      <rPr>
        <sz val="14"/>
        <color rgb="FFFF0000"/>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rgb="FFFF0000"/>
        <rFont val="Times New Roman"/>
        <family val="1"/>
      </rPr>
      <t xml:space="preserve">Diciembre 2017: </t>
    </r>
    <r>
      <rPr>
        <sz val="14"/>
        <color rgb="FFFF0000"/>
        <rFont val="Times New Roman"/>
        <family val="1"/>
      </rPr>
      <t xml:space="preserve">No reporaron soportes ni avances.
</t>
    </r>
    <r>
      <rPr>
        <b/>
        <sz val="14"/>
        <color rgb="FFFF0000"/>
        <rFont val="Times New Roman"/>
        <family val="1"/>
      </rPr>
      <t>Abril 2018:</t>
    </r>
    <r>
      <rPr>
        <sz val="14"/>
        <color rgb="FFFF0000"/>
        <rFont val="Times New Roman"/>
        <family val="1"/>
      </rPr>
      <t xml:space="preserve"> El àrea no reporto avance ni soportes para evaluaciòn por parte de Control Interno . Se mantiene el mismo avance con corte a 31 de diciembre de 2017
</t>
    </r>
    <r>
      <rPr>
        <b/>
        <sz val="14"/>
        <color rgb="FFFF0000"/>
        <rFont val="Times New Roman"/>
        <family val="1"/>
      </rPr>
      <t xml:space="preserve">Alerta: </t>
    </r>
    <r>
      <rPr>
        <sz val="14"/>
        <color rgb="FFFF0000"/>
        <rFont val="Times New Roman"/>
        <family val="1"/>
      </rPr>
      <t>Establecer un plan de choqe a fin de cumplir en los tiempos establecidos la acciòn programada.
Con Mem No. 1-2018-23044 del 15 de Junio de 2018 la Contraloria de Bogotà aprobo la modificaciòn de las acciones y sus items que los acompañan.</t>
    </r>
  </si>
  <si>
    <r>
      <rPr>
        <b/>
        <sz val="14"/>
        <color rgb="FFFF0000"/>
        <rFont val="Times New Roman"/>
        <family val="1"/>
      </rPr>
      <t>Noviembre 2017:</t>
    </r>
    <r>
      <rPr>
        <sz val="14"/>
        <color rgb="FFFF0000"/>
        <rFont val="Times New Roman"/>
        <family val="1"/>
      </rPr>
      <t xml:space="preserve">  Al momento del seguimiento no se cuenta con el análisis del sector toda vez que no se han celebrado nuevos contratos de arrendamiento.
</t>
    </r>
    <r>
      <rPr>
        <b/>
        <sz val="14"/>
        <color rgb="FFFF0000"/>
        <rFont val="Times New Roman"/>
        <family val="1"/>
      </rPr>
      <t>Recomendación:</t>
    </r>
    <r>
      <rPr>
        <sz val="14"/>
        <color rgb="FFFF0000"/>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color rgb="FFFF0000"/>
        <rFont val="Times New Roman"/>
        <family val="1"/>
      </rPr>
      <t xml:space="preserve">Diciembre 2017: </t>
    </r>
    <r>
      <rPr>
        <sz val="14"/>
        <color rgb="FFFF0000"/>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color rgb="FFFF0000"/>
        <rFont val="Times New Roman"/>
        <family val="1"/>
      </rPr>
      <t xml:space="preserve">Abril 2018: </t>
    </r>
    <r>
      <rPr>
        <sz val="14"/>
        <color rgb="FFFF0000"/>
        <rFont val="Times New Roman"/>
        <family val="1"/>
      </rPr>
      <t xml:space="preserve">El àrea no reporto avance ni soportes para evaluaciòn por parte de Control Interno . Se mantiene el mismo avance con corte a 31 de diciembre de 2017.
</t>
    </r>
    <r>
      <rPr>
        <b/>
        <sz val="14"/>
        <color rgb="FFFF0000"/>
        <rFont val="Times New Roman"/>
        <family val="1"/>
      </rPr>
      <t>Alerta</t>
    </r>
    <r>
      <rPr>
        <sz val="14"/>
        <color rgb="FFFF0000"/>
        <rFont val="Times New Roman"/>
        <family val="1"/>
      </rPr>
      <t>: Establecer un plan de choqe a fin de cumplir en los tiempos establecidos la acciòn programada.
Con Mem No. 1-2018-23044 del 15 de Junio de 2018 la Contraloría de Bogotá aprobó la modificación de la acción y sus ítems que lo acompañan.</t>
    </r>
  </si>
  <si>
    <t>CERRADA- RETIRARLA DEL PLAN DE MEJORAMIENTO</t>
  </si>
  <si>
    <r>
      <rPr>
        <b/>
        <sz val="14"/>
        <color rgb="FFFF0000"/>
        <rFont val="Times New Roman"/>
        <family val="1"/>
      </rPr>
      <t xml:space="preserve">Noviembre 2017: </t>
    </r>
    <r>
      <rPr>
        <sz val="14"/>
        <color rgb="FFFF0000"/>
        <rFont val="Times New Roman"/>
        <family val="1"/>
      </rPr>
      <t xml:space="preserve">Cumplido el primer trimestre no se encontró el primer reporte de seguimiento trimestral realizado por cada una de las áreas ni por la Subdirección Administrativa.
</t>
    </r>
    <r>
      <rPr>
        <b/>
        <sz val="14"/>
        <color rgb="FFFF0000"/>
        <rFont val="Times New Roman"/>
        <family val="1"/>
      </rPr>
      <t>Diciembre</t>
    </r>
    <r>
      <rPr>
        <sz val="14"/>
        <color rgb="FFFF0000"/>
        <rFont val="Times New Roman"/>
        <family val="1"/>
      </rPr>
      <t xml:space="preserve">: En reuniones semanales de monitoreo se realizó seguimiento a la ejecución prespuestal que incluye el seguimiento al Plan de Adquisiciones. 
Soportes: Presentaciones semanales.
</t>
    </r>
    <r>
      <rPr>
        <b/>
        <sz val="14"/>
        <color rgb="FFFF0000"/>
        <rFont val="Times New Roman"/>
        <family val="1"/>
      </rPr>
      <t>Abril 2018:</t>
    </r>
    <r>
      <rPr>
        <sz val="14"/>
        <color rgb="FFFF0000"/>
        <rFont val="Times New Roman"/>
        <family val="1"/>
      </rPr>
      <t xml:space="preserve"> El area no aportó información que permitiera evidenciar gestión de la acción formulada ni del estado del indicador.
</t>
    </r>
    <r>
      <rPr>
        <b/>
        <sz val="14"/>
        <color rgb="FFFF0000"/>
        <rFont val="Times New Roman"/>
        <family val="1"/>
      </rPr>
      <t xml:space="preserve">Alerta: </t>
    </r>
    <r>
      <rPr>
        <sz val="14"/>
        <color rgb="FFFF0000"/>
        <rFont val="Times New Roman"/>
        <family val="1"/>
      </rPr>
      <t>Establecer plan de choque que permita cumplir en los tiempos oportunos la accion y su indicador .
Con Mem No. 1-2018-23044 del 15 de Junio de 2018 la Contraloría de Bogotá aprobó la modificación de la accions y sus ítems que lo acompañan.</t>
    </r>
  </si>
  <si>
    <r>
      <rPr>
        <b/>
        <sz val="14"/>
        <color rgb="FFFF0000"/>
        <rFont val="Times New Roman"/>
        <family val="1"/>
      </rPr>
      <t>Noviembre 2017:</t>
    </r>
    <r>
      <rPr>
        <sz val="14"/>
        <color rgb="FFFF0000"/>
        <rFont val="Times New Roman"/>
        <family val="1"/>
      </rPr>
      <t xml:space="preserve">  No se pudo evidenciar  la creación e implementación de un instructivo para fortalecer la organización de expedientes contractuales.
</t>
    </r>
    <r>
      <rPr>
        <b/>
        <sz val="14"/>
        <color rgb="FFFF0000"/>
        <rFont val="Times New Roman"/>
        <family val="1"/>
      </rPr>
      <t>Recomendación</t>
    </r>
    <r>
      <rPr>
        <sz val="14"/>
        <color rgb="FFFF0000"/>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rgb="FFFF0000"/>
        <rFont val="Times New Roman"/>
        <family val="1"/>
      </rPr>
      <t>Diciembre 2017: No reporaron soportes ni avances .</t>
    </r>
    <r>
      <rPr>
        <sz val="14"/>
        <color rgb="FFFF0000"/>
        <rFont val="Times New Roman"/>
        <family val="1"/>
      </rPr>
      <t xml:space="preserve">
</t>
    </r>
    <r>
      <rPr>
        <b/>
        <sz val="14"/>
        <color rgb="FFFF0000"/>
        <rFont val="Times New Roman"/>
        <family val="1"/>
      </rPr>
      <t xml:space="preserve">Abril 2018: </t>
    </r>
    <r>
      <rPr>
        <sz val="14"/>
        <color rgb="FFFF0000"/>
        <rFont val="Times New Roman"/>
        <family val="1"/>
      </rPr>
      <t xml:space="preserve">El àrea no reporto avance ni soportes para evaluaciòn por parte de Control Interno . Se mantiene el mismo avance con corte a 31 de diciembre de 2017
</t>
    </r>
    <r>
      <rPr>
        <b/>
        <sz val="14"/>
        <color rgb="FFFF0000"/>
        <rFont val="Times New Roman"/>
        <family val="1"/>
      </rPr>
      <t>Alerta:</t>
    </r>
    <r>
      <rPr>
        <sz val="14"/>
        <color rgb="FFFF0000"/>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t>
    </r>
  </si>
  <si>
    <r>
      <rPr>
        <b/>
        <sz val="14"/>
        <color rgb="FFFF0000"/>
        <rFont val="Times New Roman"/>
        <family val="1"/>
      </rPr>
      <t>Noviembre 2017</t>
    </r>
    <r>
      <rPr>
        <sz val="14"/>
        <color rgb="FFFF0000"/>
        <rFont val="Times New Roman"/>
        <family val="1"/>
      </rPr>
      <t xml:space="preserve">:  No se pudo evidenciar  la creación e implementación de un instructivo para fortalecer la organización de expedientes contractuales.
</t>
    </r>
    <r>
      <rPr>
        <b/>
        <sz val="14"/>
        <color rgb="FFFF0000"/>
        <rFont val="Times New Roman"/>
        <family val="1"/>
      </rPr>
      <t>Recomendación</t>
    </r>
    <r>
      <rPr>
        <sz val="14"/>
        <color rgb="FFFF0000"/>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rgb="FFFF0000"/>
        <rFont val="Times New Roman"/>
        <family val="1"/>
      </rPr>
      <t>Diciembre 2017: No reporaron soportes ni avances.</t>
    </r>
    <r>
      <rPr>
        <sz val="14"/>
        <color rgb="FFFF0000"/>
        <rFont val="Times New Roman"/>
        <family val="1"/>
      </rPr>
      <t xml:space="preserve">
</t>
    </r>
    <r>
      <rPr>
        <b/>
        <sz val="14"/>
        <color rgb="FFFF0000"/>
        <rFont val="Times New Roman"/>
        <family val="1"/>
      </rPr>
      <t xml:space="preserve">Abril 2018: </t>
    </r>
    <r>
      <rPr>
        <sz val="14"/>
        <color rgb="FFFF0000"/>
        <rFont val="Times New Roman"/>
        <family val="1"/>
      </rPr>
      <t xml:space="preserve">El àrea no reporto avance ni soportes para evaluaciòn por parte de Control Interno . Se mantiene el mismo avance con corte a 31 de diciembre de 2017.
</t>
    </r>
    <r>
      <rPr>
        <b/>
        <sz val="14"/>
        <color rgb="FFFF0000"/>
        <rFont val="Times New Roman"/>
        <family val="1"/>
      </rPr>
      <t xml:space="preserve">Alerta: </t>
    </r>
    <r>
      <rPr>
        <sz val="14"/>
        <color rgb="FFFF0000"/>
        <rFont val="Times New Roman"/>
        <family val="1"/>
      </rPr>
      <t>Establecer un plan de choqe a fin de cumplir en los tiempos establecidos la acciòn programada.
Con Mem No. 1-2018-23044 del 15 de Junio de 2018 la Contraloría de Bogotá aprobó la modificación de la accion y sus ítems que lo acompañan.</t>
    </r>
  </si>
  <si>
    <r>
      <rPr>
        <b/>
        <sz val="14"/>
        <color rgb="FFFF0000"/>
        <rFont val="Times New Roman"/>
        <family val="1"/>
      </rPr>
      <t>Noviembre 2017:</t>
    </r>
    <r>
      <rPr>
        <sz val="14"/>
        <color rgb="FFFF0000"/>
        <rFont val="Times New Roman"/>
        <family val="1"/>
      </rPr>
      <t xml:space="preserve"> No se encontraron las actas de los Comités de Contratación donde se pueda verificar que la acción se viene cumpliendo
</t>
    </r>
    <r>
      <rPr>
        <b/>
        <sz val="14"/>
        <color rgb="FFFF0000"/>
        <rFont val="Times New Roman"/>
        <family val="1"/>
      </rPr>
      <t xml:space="preserve">Alerta: </t>
    </r>
    <r>
      <rPr>
        <sz val="14"/>
        <color rgb="FFFF0000"/>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rgb="FFFF0000"/>
        <rFont val="Times New Roman"/>
        <family val="1"/>
      </rPr>
      <t>Recomendación</t>
    </r>
    <r>
      <rPr>
        <sz val="14"/>
        <color rgb="FFFF0000"/>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rgb="FFFF0000"/>
        <rFont val="Times New Roman"/>
        <family val="1"/>
      </rPr>
      <t>Diciembre 2017:</t>
    </r>
    <r>
      <rPr>
        <sz val="14"/>
        <color rgb="FFFF0000"/>
        <rFont val="Times New Roman"/>
        <family val="1"/>
      </rPr>
      <t xml:space="preserve"> No reporaron soportes ni avances .
</t>
    </r>
    <r>
      <rPr>
        <b/>
        <sz val="14"/>
        <color rgb="FFFF0000"/>
        <rFont val="Times New Roman"/>
        <family val="1"/>
      </rPr>
      <t xml:space="preserve">Abril 2018: </t>
    </r>
    <r>
      <rPr>
        <sz val="14"/>
        <color rgb="FFFF0000"/>
        <rFont val="Times New Roman"/>
        <family val="1"/>
      </rPr>
      <t xml:space="preserve">El àrea no reporto avance ni soportes para evaluaciòn por parte de Control Interno . Se mantiene el mismo avance con corte a 31 de diciembre de 2017.
</t>
    </r>
    <r>
      <rPr>
        <b/>
        <sz val="14"/>
        <color rgb="FFFF0000"/>
        <rFont val="Times New Roman"/>
        <family val="1"/>
      </rPr>
      <t>Alerta:</t>
    </r>
    <r>
      <rPr>
        <sz val="14"/>
        <color rgb="FFFF0000"/>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t>
    </r>
  </si>
  <si>
    <r>
      <rPr>
        <b/>
        <sz val="14"/>
        <color rgb="FFFF0000"/>
        <rFont val="Times New Roman"/>
        <family val="1"/>
      </rPr>
      <t>Noviembre 2017:</t>
    </r>
    <r>
      <rPr>
        <sz val="14"/>
        <color rgb="FFFF0000"/>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color rgb="FFFF0000"/>
        <rFont val="Times New Roman"/>
        <family val="1"/>
      </rPr>
      <t xml:space="preserve">Recomendación: </t>
    </r>
    <r>
      <rPr>
        <sz val="14"/>
        <color rgb="FFFF0000"/>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color rgb="FFFF0000"/>
        <rFont val="Times New Roman"/>
        <family val="1"/>
      </rPr>
      <t>Diciembre 2017:</t>
    </r>
    <r>
      <rPr>
        <sz val="14"/>
        <color rgb="FFFF0000"/>
        <rFont val="Times New Roman"/>
        <family val="1"/>
      </rPr>
      <t xml:space="preserve"> No reporaron soportes ni avances .
</t>
    </r>
    <r>
      <rPr>
        <b/>
        <sz val="14"/>
        <color rgb="FFFF0000"/>
        <rFont val="Times New Roman"/>
        <family val="1"/>
      </rPr>
      <t>Abril 2018:</t>
    </r>
    <r>
      <rPr>
        <sz val="14"/>
        <color rgb="FFFF0000"/>
        <rFont val="Times New Roman"/>
        <family val="1"/>
      </rPr>
      <t xml:space="preserve"> El àrea no reporto avance ni soportes para evaluaciòn por parte de Control Interno . Se mantiene el mismo avance con corte a 31 de diciembre de 2017.
</t>
    </r>
    <r>
      <rPr>
        <b/>
        <sz val="14"/>
        <color rgb="FFFF0000"/>
        <rFont val="Times New Roman"/>
        <family val="1"/>
      </rPr>
      <t xml:space="preserve">Alerta: </t>
    </r>
    <r>
      <rPr>
        <sz val="14"/>
        <color rgb="FFFF0000"/>
        <rFont val="Times New Roman"/>
        <family val="1"/>
      </rPr>
      <t>Establecer un plan de choqe a fin de cumplir en los tiempos establecidos la acciòn programada.
Con Mem No. 1-2018-23044 del 15 de Junio de 2018 la Contraloría de Bogotá aprobó la modificación de la acción y sus ítems que lo acompañan.</t>
    </r>
  </si>
  <si>
    <r>
      <rPr>
        <b/>
        <sz val="14"/>
        <color rgb="FFFF0000"/>
        <rFont val="Times New Roman"/>
        <family val="1"/>
      </rPr>
      <t>Noviembre 2017</t>
    </r>
    <r>
      <rPr>
        <sz val="14"/>
        <color rgb="FFFF0000"/>
        <rFont val="Times New Roman"/>
        <family val="1"/>
      </rPr>
      <t xml:space="preserve">: No se encontraron las actas de los Comités de Contratación donde se pueda verificar que la acción se viene cumpliendo
</t>
    </r>
    <r>
      <rPr>
        <b/>
        <sz val="14"/>
        <color rgb="FFFF0000"/>
        <rFont val="Times New Roman"/>
        <family val="1"/>
      </rPr>
      <t>Alerta:</t>
    </r>
    <r>
      <rPr>
        <sz val="14"/>
        <color rgb="FFFF0000"/>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rgb="FFFF0000"/>
        <rFont val="Times New Roman"/>
        <family val="1"/>
      </rPr>
      <t>Recomendaciones:</t>
    </r>
    <r>
      <rPr>
        <sz val="14"/>
        <color rgb="FFFF0000"/>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rgb="FFFF0000"/>
        <rFont val="Times New Roman"/>
        <family val="1"/>
      </rPr>
      <t>Diciembre 2017:</t>
    </r>
    <r>
      <rPr>
        <sz val="14"/>
        <color rgb="FFFF0000"/>
        <rFont val="Times New Roman"/>
        <family val="1"/>
      </rPr>
      <t xml:space="preserve"> No reportaron soportes ni avances .
</t>
    </r>
    <r>
      <rPr>
        <b/>
        <sz val="14"/>
        <color rgb="FFFF0000"/>
        <rFont val="Times New Roman"/>
        <family val="1"/>
      </rPr>
      <t>Abril 2018:</t>
    </r>
    <r>
      <rPr>
        <sz val="14"/>
        <color rgb="FFFF0000"/>
        <rFont val="Times New Roman"/>
        <family val="1"/>
      </rPr>
      <t xml:space="preserve"> El àrea no reporto avance ni soportes para evaluaciòn por parte de Control Interno . Se mantiene el mismo avance con corte a 31 de diciembre de 2017.
</t>
    </r>
    <r>
      <rPr>
        <b/>
        <sz val="14"/>
        <color rgb="FFFF0000"/>
        <rFont val="Times New Roman"/>
        <family val="1"/>
      </rPr>
      <t xml:space="preserve">Alerta: </t>
    </r>
    <r>
      <rPr>
        <sz val="14"/>
        <color rgb="FFFF0000"/>
        <rFont val="Times New Roman"/>
        <family val="1"/>
      </rPr>
      <t>Establecer un plan de choqe a fin de cumplir en los tiempos establecidos la acciòn programada.
Con Mem No. 1-2018-23044 del 15 de Junio de 2018 la Contraloria de Bogotà aprobo la modificaciòn de las acciones y sus items que los acompañan.</t>
    </r>
  </si>
  <si>
    <r>
      <rPr>
        <b/>
        <sz val="14"/>
        <color rgb="FFFF0000"/>
        <rFont val="Times New Roman"/>
        <family val="1"/>
      </rPr>
      <t>Noviembre 2017</t>
    </r>
    <r>
      <rPr>
        <sz val="14"/>
        <color rgb="FFFF0000"/>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color rgb="FFFF0000"/>
        <rFont val="Times New Roman"/>
        <family val="1"/>
      </rPr>
      <t>Febrero  2018.</t>
    </r>
    <r>
      <rPr>
        <sz val="14"/>
        <color rgb="FFFF0000"/>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color rgb="FFFF0000"/>
        <rFont val="Times New Roman"/>
        <family val="1"/>
      </rPr>
      <t xml:space="preserve">Abril 2018: </t>
    </r>
    <r>
      <rPr>
        <sz val="14"/>
        <color rgb="FFFF0000"/>
        <rFont val="Times New Roman"/>
        <family val="1"/>
      </rPr>
      <t xml:space="preserve">El àrea no reporto avance ni soportes para evaluaciòn por parte de Control Interno . Se mantiene el mismo avance con corte a 31 de diciembre de 2017.
</t>
    </r>
    <r>
      <rPr>
        <b/>
        <sz val="14"/>
        <color rgb="FFFF0000"/>
        <rFont val="Times New Roman"/>
        <family val="1"/>
      </rPr>
      <t>Alerta:</t>
    </r>
    <r>
      <rPr>
        <sz val="14"/>
        <color rgb="FFFF0000"/>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t>
    </r>
  </si>
  <si>
    <r>
      <rPr>
        <b/>
        <sz val="14"/>
        <color rgb="FFFF0000"/>
        <rFont val="Times New Roman"/>
        <family val="1"/>
      </rPr>
      <t>Noviembre 2017:</t>
    </r>
    <r>
      <rPr>
        <sz val="14"/>
        <color rgb="FFFF0000"/>
        <rFont val="Times New Roman"/>
        <family val="1"/>
      </rPr>
      <t xml:space="preserve"> No se contó con los soportes que permitan establecer el avance de la acción y del indicador para el momento del seguimiento.
</t>
    </r>
    <r>
      <rPr>
        <b/>
        <sz val="14"/>
        <color rgb="FFFF0000"/>
        <rFont val="Times New Roman"/>
        <family val="1"/>
      </rPr>
      <t xml:space="preserve">Recomendaciones: 
</t>
    </r>
    <r>
      <rPr>
        <sz val="14"/>
        <color rgb="FFFF0000"/>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color rgb="FFFF0000"/>
        <rFont val="Times New Roman"/>
        <family val="1"/>
      </rPr>
      <t xml:space="preserve">7 FEBRERO DE 2018. </t>
    </r>
    <r>
      <rPr>
        <sz val="14"/>
        <color rgb="FFFF0000"/>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color rgb="FFFF0000"/>
        <rFont val="Times New Roman"/>
        <family val="1"/>
      </rPr>
      <t>Abril 2018:</t>
    </r>
    <r>
      <rPr>
        <sz val="14"/>
        <color rgb="FFFF0000"/>
        <rFont val="Times New Roman"/>
        <family val="1"/>
      </rPr>
      <t xml:space="preserve"> El àrea no reporto avance ni soportes para evaluaciòn por parte de Control Interno . Se mantiene el mismo avance con corte febrero de 2018.
</t>
    </r>
    <r>
      <rPr>
        <b/>
        <sz val="14"/>
        <color rgb="FFFF0000"/>
        <rFont val="Times New Roman"/>
        <family val="1"/>
      </rPr>
      <t xml:space="preserve">Alerta: </t>
    </r>
    <r>
      <rPr>
        <sz val="14"/>
        <color rgb="FFFF0000"/>
        <rFont val="Times New Roman"/>
        <family val="1"/>
      </rPr>
      <t>Establecer un plan de choqe a fin de cumplir en los tiempos establecidos la acciòn programada.
Con Mem No. 1-2018-23044 del 15 de Junio de 2018 la Contraloria de Bogotà aprobo la modificaciòn de las acciones y sus items que los acompañan.</t>
    </r>
  </si>
  <si>
    <r>
      <rPr>
        <b/>
        <sz val="14"/>
        <color rgb="FFFF0000"/>
        <rFont val="Times New Roman"/>
        <family val="1"/>
      </rPr>
      <t xml:space="preserve">Noviembre 2017: </t>
    </r>
    <r>
      <rPr>
        <sz val="14"/>
        <color rgb="FFFF0000"/>
        <rFont val="Times New Roman"/>
        <family val="1"/>
      </rPr>
      <t xml:space="preserve"> Al momento de la verificación no se registran avances.
</t>
    </r>
    <r>
      <rPr>
        <b/>
        <sz val="14"/>
        <color rgb="FFFF0000"/>
        <rFont val="Times New Roman"/>
        <family val="1"/>
      </rPr>
      <t xml:space="preserve">Recomendación: </t>
    </r>
    <r>
      <rPr>
        <sz val="14"/>
        <color rgb="FFFF0000"/>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color rgb="FFFF0000"/>
        <rFont val="Times New Roman"/>
        <family val="1"/>
      </rPr>
      <t>7 febrero de 2018.</t>
    </r>
    <r>
      <rPr>
        <sz val="14"/>
        <color rgb="FFFF0000"/>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color rgb="FFFF0000"/>
        <rFont val="Times New Roman"/>
        <family val="1"/>
      </rPr>
      <t>Abril 2018:</t>
    </r>
    <r>
      <rPr>
        <sz val="14"/>
        <color rgb="FFFF0000"/>
        <rFont val="Times New Roman"/>
        <family val="1"/>
      </rPr>
      <t xml:space="preserve"> El àrea no reporto avance ni soportes para evaluaciòn por parte de Control Interno . Se mantiene el mismo avance con corte febrero de 2018.
</t>
    </r>
    <r>
      <rPr>
        <b/>
        <sz val="14"/>
        <color rgb="FFFF0000"/>
        <rFont val="Times New Roman"/>
        <family val="1"/>
      </rPr>
      <t>Alerta:</t>
    </r>
    <r>
      <rPr>
        <sz val="14"/>
        <color rgb="FFFF0000"/>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t>
    </r>
  </si>
  <si>
    <r>
      <t xml:space="preserve">Noviembre 2017:  </t>
    </r>
    <r>
      <rPr>
        <sz val="14"/>
        <color rgb="FFFF0000"/>
        <rFont val="Times New Roman"/>
        <family val="1"/>
      </rPr>
      <t xml:space="preserve">No se pudo evidenciar  la creación e implementación de un instructivo para fortalecer la organización de expedientes contractuales.
</t>
    </r>
    <r>
      <rPr>
        <b/>
        <sz val="14"/>
        <color rgb="FFFF0000"/>
        <rFont val="Times New Roman"/>
        <family val="1"/>
      </rPr>
      <t xml:space="preserve">Recomendación: </t>
    </r>
    <r>
      <rPr>
        <sz val="14"/>
        <color rgb="FFFF0000"/>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color rgb="FFFF0000"/>
        <rFont val="Times New Roman"/>
        <family val="1"/>
      </rPr>
      <t>Abril 2018:</t>
    </r>
    <r>
      <rPr>
        <sz val="14"/>
        <color rgb="FFFF0000"/>
        <rFont val="Times New Roman"/>
        <family val="1"/>
      </rPr>
      <t xml:space="preserve"> El àrea no reporto avance ni soportes para evaluaciòn por parte de Control Interno . Se mantiene el mismo avance con corte febrero de 2018.
</t>
    </r>
    <r>
      <rPr>
        <b/>
        <sz val="14"/>
        <color rgb="FFFF0000"/>
        <rFont val="Times New Roman"/>
        <family val="1"/>
      </rPr>
      <t xml:space="preserve">Alerta: </t>
    </r>
    <r>
      <rPr>
        <sz val="14"/>
        <color rgb="FFFF0000"/>
        <rFont val="Times New Roman"/>
        <family val="1"/>
      </rPr>
      <t>Establecer un plan de choqe a fin de cumplir en los tiempos establecidos la acciòn programada.
Con Mem No. 1-2018-23044 del 15 de Junio de 2018 la Contraloría de Bogotá aprobó la modificación de la accion y sus ítems que lo acompañan.</t>
    </r>
  </si>
  <si>
    <r>
      <rPr>
        <b/>
        <sz val="14"/>
        <color rgb="FFFF0000"/>
        <rFont val="Times New Roman"/>
        <family val="1"/>
      </rPr>
      <t xml:space="preserve">Noviembre 2017:  </t>
    </r>
    <r>
      <rPr>
        <sz val="14"/>
        <color rgb="FFFF0000"/>
        <rFont val="Times New Roman"/>
        <family val="1"/>
      </rPr>
      <t xml:space="preserve">Al momento de la verificación no se registran avances ni existen actas sobre el particular.
</t>
    </r>
    <r>
      <rPr>
        <b/>
        <sz val="14"/>
        <color rgb="FFFF0000"/>
        <rFont val="Times New Roman"/>
        <family val="1"/>
      </rPr>
      <t xml:space="preserve">Recomendación: </t>
    </r>
    <r>
      <rPr>
        <sz val="14"/>
        <color rgb="FFFF0000"/>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color rgb="FFFF0000"/>
        <rFont val="Times New Roman"/>
        <family val="1"/>
      </rPr>
      <t xml:space="preserve">Febrero 2017: </t>
    </r>
    <r>
      <rPr>
        <sz val="14"/>
        <color rgb="FFFF0000"/>
        <rFont val="Times New Roman"/>
        <family val="1"/>
      </rPr>
      <t xml:space="preserve">El area no reporto soportes ni avance.
</t>
    </r>
    <r>
      <rPr>
        <b/>
        <sz val="14"/>
        <color rgb="FFFF0000"/>
        <rFont val="Times New Roman"/>
        <family val="1"/>
      </rPr>
      <t>Abril 2018:</t>
    </r>
    <r>
      <rPr>
        <sz val="14"/>
        <color rgb="FFFF0000"/>
        <rFont val="Times New Roman"/>
        <family val="1"/>
      </rPr>
      <t xml:space="preserve"> El àrea no reporto avance ni soportes para evaluaciòn por parte de Control Interno . Se mantiene el mismo avance con corte noviembre 2017..
</t>
    </r>
    <r>
      <rPr>
        <b/>
        <sz val="14"/>
        <color rgb="FFFF0000"/>
        <rFont val="Times New Roman"/>
        <family val="1"/>
      </rPr>
      <t xml:space="preserve">Alerta: </t>
    </r>
    <r>
      <rPr>
        <sz val="14"/>
        <color rgb="FFFF0000"/>
        <rFont val="Times New Roman"/>
        <family val="1"/>
      </rPr>
      <t>Establecer un plan de choqe a fin de cumplir en los tiempos establecidos la acciòn programada.
Con Mem No. 1-2018-23044 del 15 de Junio de 2018 la Contraloría de Bogotá aprobó la modificación de la accions y sus ítems que lo acompañan.</t>
    </r>
  </si>
  <si>
    <r>
      <t xml:space="preserve">Al momento de la verificación no se registran avances ni existen actas sobre el particular. </t>
    </r>
    <r>
      <rPr>
        <b/>
        <sz val="14"/>
        <color rgb="FFFF0000"/>
        <rFont val="Times New Roman"/>
        <family val="1"/>
      </rPr>
      <t xml:space="preserve">Recomendación: </t>
    </r>
    <r>
      <rPr>
        <sz val="14"/>
        <color rgb="FFFF0000"/>
        <rFont val="Times New Roman"/>
        <family val="1"/>
      </rPr>
      <t>Incorporar en la agenda del próximo Comité de Contratación en el cual se aprueba el Plan Anual de Adquisiciones la acción en referencia a las tipologías contractuales y documentarlo en la respectiva acta</t>
    </r>
  </si>
  <si>
    <r>
      <rPr>
        <b/>
        <sz val="14"/>
        <color rgb="FFFF0000"/>
        <rFont val="Times New Roman"/>
        <family val="1"/>
      </rPr>
      <t>Noviembre 2017</t>
    </r>
    <r>
      <rPr>
        <sz val="14"/>
        <color rgb="FFFF0000"/>
        <rFont val="Times New Roman"/>
        <family val="1"/>
      </rPr>
      <t xml:space="preserve">: Verificada la documentación en el mapa interactivo, se encontró que el formato PS-02-FO249 "Acta de Liquidación" no ha sido actualizado.
</t>
    </r>
    <r>
      <rPr>
        <b/>
        <sz val="14"/>
        <color rgb="FFFF0000"/>
        <rFont val="Times New Roman"/>
        <family val="1"/>
      </rPr>
      <t>Alerta:</t>
    </r>
    <r>
      <rPr>
        <sz val="14"/>
        <color rgb="FFFF0000"/>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rgb="FFFF0000"/>
        <rFont val="Times New Roman"/>
        <family val="1"/>
      </rPr>
      <t>Recomendación</t>
    </r>
    <r>
      <rPr>
        <sz val="14"/>
        <color rgb="FFFF0000"/>
        <rFont val="Times New Roman"/>
        <family val="1"/>
      </rPr>
      <t xml:space="preserve">: Realizar los ajustes pertinentes al formato de manera expedita para iniciar su aplicación
</t>
    </r>
    <r>
      <rPr>
        <b/>
        <sz val="14"/>
        <color rgb="FFFF0000"/>
        <rFont val="Times New Roman"/>
        <family val="1"/>
      </rPr>
      <t xml:space="preserve">Febrero 2018: </t>
    </r>
    <r>
      <rPr>
        <sz val="14"/>
        <color rgb="FFFF0000"/>
        <rFont val="Times New Roman"/>
        <family val="1"/>
      </rPr>
      <t xml:space="preserve">El àrea no reportò avance 
</t>
    </r>
    <r>
      <rPr>
        <b/>
        <sz val="14"/>
        <color rgb="FFFF0000"/>
        <rFont val="Times New Roman"/>
        <family val="1"/>
      </rPr>
      <t xml:space="preserve">Abril 2018: </t>
    </r>
    <r>
      <rPr>
        <sz val="14"/>
        <color rgb="FFFF0000"/>
        <rFont val="Times New Roman"/>
        <family val="1"/>
      </rPr>
      <t xml:space="preserve">El àrea no remitiò avance ni soportes . Avance 0%
</t>
    </r>
    <r>
      <rPr>
        <b/>
        <sz val="14"/>
        <color rgb="FFFF0000"/>
        <rFont val="Times New Roman"/>
        <family val="1"/>
      </rPr>
      <t xml:space="preserve">Alerta: </t>
    </r>
    <r>
      <rPr>
        <sz val="14"/>
        <color rgb="FFFF0000"/>
        <rFont val="Times New Roman"/>
        <family val="1"/>
      </rPr>
      <t>Establecer un plan de choqe a fin de cumplir a la mayor brevedad posible la accion establecida, toda vez que su estado de avance es del 0%.
Con Mem No. 1-2018-23044 del 15 de Junio de 2018 la Contraloria de Bogotà aprobo la modificaciòn de las acciones y sus items que los acompañan.</t>
    </r>
  </si>
  <si>
    <r>
      <rPr>
        <b/>
        <sz val="14"/>
        <color rgb="FFFF0000"/>
        <rFont val="Times New Roman"/>
        <family val="1"/>
      </rPr>
      <t>Noviembre 2017</t>
    </r>
    <r>
      <rPr>
        <sz val="14"/>
        <color rgb="FFFF0000"/>
        <rFont val="Times New Roman"/>
        <family val="1"/>
      </rPr>
      <t xml:space="preserve">: Verificada la documentación en el mapa interactivo, se encontró que el formato PS-02-FO249 "Acta de Liquidación" no ha sido actualizado.
</t>
    </r>
    <r>
      <rPr>
        <b/>
        <sz val="14"/>
        <color rgb="FFFF0000"/>
        <rFont val="Times New Roman"/>
        <family val="1"/>
      </rPr>
      <t>Alerta:</t>
    </r>
    <r>
      <rPr>
        <sz val="14"/>
        <color rgb="FFFF0000"/>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rgb="FFFF0000"/>
        <rFont val="Times New Roman"/>
        <family val="1"/>
      </rPr>
      <t>Recomendación</t>
    </r>
    <r>
      <rPr>
        <sz val="14"/>
        <color rgb="FFFF0000"/>
        <rFont val="Times New Roman"/>
        <family val="1"/>
      </rPr>
      <t xml:space="preserve">: Realizar los ajustes pertinentes al formato de manera expedita para iniciar su aplicación
</t>
    </r>
    <r>
      <rPr>
        <b/>
        <sz val="14"/>
        <color rgb="FFFF0000"/>
        <rFont val="Times New Roman"/>
        <family val="1"/>
      </rPr>
      <t xml:space="preserve">Febrero 2018: </t>
    </r>
    <r>
      <rPr>
        <sz val="14"/>
        <color rgb="FFFF0000"/>
        <rFont val="Times New Roman"/>
        <family val="1"/>
      </rPr>
      <t xml:space="preserve">El àrea no reportò avance 
</t>
    </r>
    <r>
      <rPr>
        <b/>
        <sz val="14"/>
        <color rgb="FFFF0000"/>
        <rFont val="Times New Roman"/>
        <family val="1"/>
      </rPr>
      <t xml:space="preserve">Abril 2018: </t>
    </r>
    <r>
      <rPr>
        <sz val="14"/>
        <color rgb="FFFF0000"/>
        <rFont val="Times New Roman"/>
        <family val="1"/>
      </rPr>
      <t xml:space="preserve">El àrea no remitiò avance ni soportes . Avance 0%
</t>
    </r>
    <r>
      <rPr>
        <b/>
        <sz val="14"/>
        <color rgb="FFFF0000"/>
        <rFont val="Times New Roman"/>
        <family val="1"/>
      </rPr>
      <t xml:space="preserve">Alerta: </t>
    </r>
    <r>
      <rPr>
        <sz val="14"/>
        <color rgb="FFFF0000"/>
        <rFont val="Times New Roman"/>
        <family val="1"/>
      </rPr>
      <t>Establecer un plan de choqe a fin de cumplir a la mayor brevedad posible la accion establecida, toda vez que su estado de avance es del 0%.
Con Mem No. 1-2018-23044 del 15 de Junio de 2018 la Contraloría de Bogotá aprobó la modificación de la acción y sus ítems que lo acompañan.</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</si>
  <si>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color rgb="FFFF0000"/>
        <rFont val="Times New Roman"/>
        <family val="1"/>
      </rPr>
      <t xml:space="preserve">Diciembre: </t>
    </r>
    <r>
      <rPr>
        <sz val="14"/>
        <color rgb="FFFF0000"/>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color rgb="FFFF0000"/>
        <rFont val="Times New Roman"/>
        <family val="1"/>
      </rPr>
      <t xml:space="preserve">Abril 2018: </t>
    </r>
    <r>
      <rPr>
        <sz val="14"/>
        <color rgb="FFFF0000"/>
        <rFont val="Times New Roman"/>
        <family val="1"/>
      </rPr>
      <t xml:space="preserve">El area no aportó información que permitiera evidenciar gestión de la acción formulada ni del estado del indicador.
</t>
    </r>
    <r>
      <rPr>
        <b/>
        <sz val="14"/>
        <color rgb="FFFF0000"/>
        <rFont val="Times New Roman"/>
        <family val="1"/>
      </rPr>
      <t>Alerta</t>
    </r>
    <r>
      <rPr>
        <sz val="14"/>
        <color rgb="FFFF0000"/>
        <rFont val="Times New Roman"/>
        <family val="1"/>
      </rPr>
      <t>: Establecer plan de choque que permita cumplir en los tiempos oportunos la accion y su indicador 
Con Mem No. 1-2018-23044 del 15 de Junio de 2018 la Contraloría de Bogotá aprobó la modificación de la accions y sus ítems que lo acompañan.</t>
    </r>
  </si>
  <si>
    <r>
      <rPr>
        <b/>
        <sz val="14"/>
        <color rgb="FFFF0000"/>
        <rFont val="Times New Roman"/>
        <family val="1"/>
      </rPr>
      <t>Noviembre 2017</t>
    </r>
    <r>
      <rPr>
        <sz val="14"/>
        <color rgb="FFFF0000"/>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color rgb="FFFF0000"/>
        <rFont val="Times New Roman"/>
        <family val="1"/>
      </rPr>
      <t xml:space="preserve"> 
Recomendación</t>
    </r>
    <r>
      <rPr>
        <sz val="14"/>
        <color rgb="FFFF0000"/>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color rgb="FFFF0000"/>
        <rFont val="Times New Roman"/>
        <family val="1"/>
      </rPr>
      <t>Diciembre 2017:</t>
    </r>
    <r>
      <rPr>
        <sz val="14"/>
        <color rgb="FFFF0000"/>
        <rFont val="Times New Roman"/>
        <family val="1"/>
      </rPr>
      <t xml:space="preserve"> El area no reporto avance
</t>
    </r>
    <r>
      <rPr>
        <b/>
        <sz val="14"/>
        <color rgb="FFFF0000"/>
        <rFont val="Times New Roman"/>
        <family val="1"/>
      </rPr>
      <t xml:space="preserve">Abril 2018: </t>
    </r>
    <r>
      <rPr>
        <sz val="14"/>
        <color rgb="FFFF0000"/>
        <rFont val="Times New Roman"/>
        <family val="1"/>
      </rPr>
      <t>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t>
    </r>
  </si>
  <si>
    <r>
      <rPr>
        <b/>
        <sz val="14"/>
        <color rgb="FFFF0000"/>
        <rFont val="Times New Roman"/>
        <family val="1"/>
      </rPr>
      <t>Noviembre 2017</t>
    </r>
    <r>
      <rPr>
        <sz val="14"/>
        <color rgb="FFFF0000"/>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color rgb="FFFF0000"/>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color rgb="FFFF0000"/>
        <rFont val="Times New Roman"/>
        <family val="1"/>
      </rPr>
      <t>” y convenio específico con el Fondo Nacional del Ahorro No. FNA 01-17 y SDHT No. 415 del 16 de mayo de 2017 el cual tiene como objeto "</t>
    </r>
    <r>
      <rPr>
        <i/>
        <sz val="14"/>
        <color rgb="FFFF0000"/>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color rgb="FFFF0000"/>
        <rFont val="Times New Roman"/>
        <family val="1"/>
      </rPr>
      <t xml:space="preserve">", que garantiza 500 cupos a través de esta modalidad.
</t>
    </r>
    <r>
      <rPr>
        <b/>
        <sz val="14"/>
        <color rgb="FFFF0000"/>
        <rFont val="Times New Roman"/>
        <family val="1"/>
      </rPr>
      <t>Observación</t>
    </r>
    <r>
      <rPr>
        <sz val="14"/>
        <color rgb="FFFF0000"/>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color rgb="FFFF0000"/>
        <rFont val="Times New Roman"/>
        <family val="1"/>
      </rPr>
      <t>Alerta</t>
    </r>
    <r>
      <rPr>
        <sz val="14"/>
        <color rgb="FFFF0000"/>
        <rFont val="Times New Roman"/>
        <family val="1"/>
      </rPr>
      <t xml:space="preserve">: Si la Entidad no suscribe nuevos convenios y/o contratos durante el período de ejecución de la acción, no se logrará su cumplimiento.
</t>
    </r>
    <r>
      <rPr>
        <b/>
        <sz val="14"/>
        <color rgb="FFFF0000"/>
        <rFont val="Times New Roman"/>
        <family val="1"/>
      </rPr>
      <t xml:space="preserve">Recomendación: 
</t>
    </r>
    <r>
      <rPr>
        <sz val="14"/>
        <color rgb="FFFF0000"/>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rgb="FFFF0000"/>
        <rFont val="Times New Roman"/>
        <family val="1"/>
      </rPr>
      <t>Diciembre 2017:</t>
    </r>
    <r>
      <rPr>
        <sz val="14"/>
        <color rgb="FFFF0000"/>
        <rFont val="Times New Roman"/>
        <family val="1"/>
      </rPr>
      <t xml:space="preserve"> El àrea responsable no reporto avance.
</t>
    </r>
    <r>
      <rPr>
        <b/>
        <sz val="14"/>
        <color rgb="FFFF0000"/>
        <rFont val="Times New Roman"/>
        <family val="1"/>
      </rPr>
      <t>Abril 2018</t>
    </r>
    <r>
      <rPr>
        <sz val="14"/>
        <color rgb="FFFF0000"/>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</si>
  <si>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rgb="FFFF0000"/>
        <rFont val="Times New Roman"/>
        <family val="1"/>
      </rPr>
      <t xml:space="preserve">Diciembre: </t>
    </r>
    <r>
      <rPr>
        <sz val="14"/>
        <color rgb="FFFF0000"/>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rgb="FFFF0000"/>
        <rFont val="Times New Roman"/>
        <family val="1"/>
      </rPr>
      <t xml:space="preserve">Abril 2018: </t>
    </r>
    <r>
      <rPr>
        <sz val="14"/>
        <color rgb="FFFF0000"/>
        <rFont val="Times New Roman"/>
        <family val="1"/>
      </rPr>
      <t xml:space="preserve">El area no aportó información que permitiera evidenciar gestión de la acción formulada ni del estado del indicador.
</t>
    </r>
    <r>
      <rPr>
        <b/>
        <sz val="14"/>
        <color rgb="FFFF0000"/>
        <rFont val="Times New Roman"/>
        <family val="1"/>
      </rPr>
      <t>Alerta:</t>
    </r>
    <r>
      <rPr>
        <sz val="14"/>
        <color rgb="FFFF0000"/>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</si>
  <si>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rgb="FFFF0000"/>
        <rFont val="Times New Roman"/>
        <family val="1"/>
      </rPr>
      <t>Diciembre</t>
    </r>
    <r>
      <rPr>
        <sz val="14"/>
        <color rgb="FFFF0000"/>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color rgb="FFFF0000"/>
        <rFont val="Times New Roman"/>
        <family val="1"/>
      </rPr>
      <t>Abril 2018</t>
    </r>
    <r>
      <rPr>
        <sz val="14"/>
        <color rgb="FFFF0000"/>
        <rFont val="Times New Roman"/>
        <family val="1"/>
      </rPr>
      <t xml:space="preserve">: El area no aportó información que permitiera evidenciar gestión de la acción formulada ni del estado del indicador.
</t>
    </r>
    <r>
      <rPr>
        <b/>
        <sz val="14"/>
        <color rgb="FFFF0000"/>
        <rFont val="Times New Roman"/>
        <family val="1"/>
      </rPr>
      <t xml:space="preserve">Alerta: </t>
    </r>
    <r>
      <rPr>
        <sz val="14"/>
        <color rgb="FFFF0000"/>
        <rFont val="Times New Roman"/>
        <family val="1"/>
      </rPr>
      <t xml:space="preserve">Establecer plan de choque que permita cumplir en los tiempos oportunos la accion y su indicador .
Con Mem No. 1-2018-23044 del 15 de Junio de 2018 la Contraloría de Bogotá aprobó la modificación de la acción y sus ítems que lo acompañan.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</si>
  <si>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rgb="FFFF0000"/>
        <rFont val="Times New Roman"/>
        <family val="1"/>
      </rPr>
      <t>Diciembre</t>
    </r>
    <r>
      <rPr>
        <sz val="14"/>
        <color rgb="FFFF0000"/>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color rgb="FFFF0000"/>
        <rFont val="Times New Roman"/>
        <family val="1"/>
      </rPr>
      <t>Abril 2018:</t>
    </r>
    <r>
      <rPr>
        <sz val="14"/>
        <color rgb="FFFF0000"/>
        <rFont val="Times New Roman"/>
        <family val="1"/>
      </rPr>
      <t xml:space="preserve"> El area no aportó información que permitiera evidenciar gestión de la acción formulada ni del estado del indicador.
</t>
    </r>
    <r>
      <rPr>
        <b/>
        <sz val="14"/>
        <color rgb="FFFF0000"/>
        <rFont val="Times New Roman"/>
        <family val="1"/>
      </rPr>
      <t xml:space="preserve">Alerta: </t>
    </r>
    <r>
      <rPr>
        <sz val="14"/>
        <color rgb="FFFF0000"/>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</si>
  <si>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rgb="FFFF0000"/>
        <rFont val="Times New Roman"/>
        <family val="1"/>
      </rPr>
      <t xml:space="preserve">Diciembre: </t>
    </r>
    <r>
      <rPr>
        <sz val="14"/>
        <color rgb="FFFF0000"/>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color rgb="FFFF0000"/>
        <rFont val="Times New Roman"/>
        <family val="1"/>
      </rPr>
      <t xml:space="preserve">Abril 2018: </t>
    </r>
    <r>
      <rPr>
        <sz val="14"/>
        <color rgb="FFFF0000"/>
        <rFont val="Times New Roman"/>
        <family val="1"/>
      </rPr>
      <t xml:space="preserve">El area no aportó información que permitiera evidenciar gestión de la acción formulada ni del estado del indicador.
</t>
    </r>
    <r>
      <rPr>
        <b/>
        <sz val="14"/>
        <color rgb="FFFF0000"/>
        <rFont val="Times New Roman"/>
        <family val="1"/>
      </rPr>
      <t>Alerta:</t>
    </r>
    <r>
      <rPr>
        <sz val="14"/>
        <color rgb="FFFF0000"/>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t>
    </r>
  </si>
  <si>
    <r>
      <t xml:space="preserve">La acción no registra avance al momento del seguimiento.
</t>
    </r>
    <r>
      <rPr>
        <b/>
        <sz val="14"/>
        <color rgb="FFFF0000"/>
        <rFont val="Times New Roman"/>
        <family val="1"/>
      </rPr>
      <t xml:space="preserve">
Recomendaciones:</t>
    </r>
    <r>
      <rPr>
        <sz val="14"/>
        <color rgb="FFFF0000"/>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color rgb="FFFF0000"/>
        <rFont val="Times New Roman"/>
        <family val="1"/>
      </rPr>
      <t>Abril 2018</t>
    </r>
    <r>
      <rPr>
        <sz val="14"/>
        <color rgb="FFFF0000"/>
        <rFont val="Times New Roman"/>
        <family val="1"/>
      </rPr>
      <t xml:space="preserve">: El area no aportó información que permitiera evidenciar gestión de la acción formulada ni del estado del indicador.
</t>
    </r>
    <r>
      <rPr>
        <b/>
        <sz val="14"/>
        <color rgb="FFFF0000"/>
        <rFont val="Times New Roman"/>
        <family val="1"/>
      </rPr>
      <t xml:space="preserve">Alerta: </t>
    </r>
    <r>
      <rPr>
        <sz val="14"/>
        <color rgb="FFFF0000"/>
        <rFont val="Times New Roman"/>
        <family val="1"/>
      </rPr>
      <t>Establecer plan de choque que permita cumplir en los tiempos oportunos la accion y su indicador .
Con Mem No. 1-2018-23044 del 15 de Junio de 2018 la Contraloría de Bogotá aprobó la modificación de la accion y sus ítems que lo acompañan.</t>
    </r>
  </si>
  <si>
    <r>
      <t xml:space="preserve">La acción no registra avance al momento del seguimiento. </t>
    </r>
    <r>
      <rPr>
        <b/>
        <sz val="14"/>
        <color rgb="FFFF0000"/>
        <rFont val="Times New Roman"/>
        <family val="1"/>
      </rPr>
      <t xml:space="preserve">Recomendaciones: </t>
    </r>
    <r>
      <rPr>
        <sz val="14"/>
        <color rgb="FFFF0000"/>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rgb="FFFF0000"/>
        <rFont val="Times New Roman"/>
        <family val="1"/>
      </rPr>
      <t>EJECUCIÓN</t>
    </r>
  </si>
  <si>
    <r>
      <rPr>
        <b/>
        <sz val="14"/>
        <color rgb="FFFF0000"/>
        <rFont val="Times New Roman"/>
        <family val="1"/>
      </rPr>
      <t>Noviembre 2017</t>
    </r>
    <r>
      <rPr>
        <sz val="14"/>
        <color rgb="FFFF0000"/>
        <rFont val="Times New Roman"/>
        <family val="1"/>
      </rPr>
      <t xml:space="preserve">: Verificada la documentación en el mapa interactivo, se encontró que el formato PS-02-FO249 "Acta de Liquidación" no ha sido actualizado.
</t>
    </r>
    <r>
      <rPr>
        <b/>
        <sz val="14"/>
        <color rgb="FFFF0000"/>
        <rFont val="Times New Roman"/>
        <family val="1"/>
      </rPr>
      <t>Alerta:</t>
    </r>
    <r>
      <rPr>
        <sz val="14"/>
        <color rgb="FFFF0000"/>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rgb="FFFF0000"/>
        <rFont val="Times New Roman"/>
        <family val="1"/>
      </rPr>
      <t>Recomendación</t>
    </r>
    <r>
      <rPr>
        <sz val="14"/>
        <color rgb="FFFF0000"/>
        <rFont val="Times New Roman"/>
        <family val="1"/>
      </rPr>
      <t xml:space="preserve">: Realizar los ajustes pertinentes al formato de manera expedita para iniciar su aplicación
</t>
    </r>
    <r>
      <rPr>
        <b/>
        <sz val="14"/>
        <color rgb="FFFF0000"/>
        <rFont val="Times New Roman"/>
        <family val="1"/>
      </rPr>
      <t xml:space="preserve">Febrero de 2018.: </t>
    </r>
    <r>
      <rPr>
        <sz val="14"/>
        <color rgb="FFFF0000"/>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color rgb="FFFF0000"/>
        <rFont val="Times New Roman"/>
        <family val="1"/>
      </rPr>
      <t>Abril 2018:</t>
    </r>
    <r>
      <rPr>
        <sz val="14"/>
        <color rgb="FFFF0000"/>
        <rFont val="Times New Roman"/>
        <family val="1"/>
      </rPr>
      <t xml:space="preserve"> El àrea no remitiò avance ni soportes . 
</t>
    </r>
    <r>
      <rPr>
        <b/>
        <sz val="14"/>
        <color rgb="FFFF0000"/>
        <rFont val="Times New Roman"/>
        <family val="1"/>
      </rPr>
      <t>Alerta:</t>
    </r>
    <r>
      <rPr>
        <sz val="14"/>
        <color rgb="FFFF0000"/>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</si>
  <si>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color rgb="FFFF0000"/>
        <rFont val="Times New Roman"/>
        <family val="1"/>
      </rPr>
      <t>Diciembre:</t>
    </r>
    <r>
      <rPr>
        <sz val="14"/>
        <color rgb="FFFF0000"/>
        <rFont val="Times New Roman"/>
        <family val="1"/>
      </rPr>
      <t xml:space="preserve"> La acción planteada no es coherente con el hallazgo por lo tanto el proceso solicitara modificación de la acción.
</t>
    </r>
    <r>
      <rPr>
        <b/>
        <sz val="14"/>
        <color rgb="FFFF0000"/>
        <rFont val="Times New Roman"/>
        <family val="1"/>
      </rPr>
      <t>Abril 2018</t>
    </r>
    <r>
      <rPr>
        <sz val="14"/>
        <color rgb="FFFF0000"/>
        <rFont val="Times New Roman"/>
        <family val="1"/>
      </rPr>
      <t xml:space="preserve">: El area no aportó información que permitiera evidenciar gestión de la acción formulada ni del estado del indicador.
</t>
    </r>
    <r>
      <rPr>
        <b/>
        <sz val="14"/>
        <color rgb="FFFF0000"/>
        <rFont val="Times New Roman"/>
        <family val="1"/>
      </rPr>
      <t>Alerta:</t>
    </r>
    <r>
      <rPr>
        <sz val="14"/>
        <color rgb="FFFF0000"/>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</si>
  <si>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rgb="FFFF0000"/>
        <rFont val="Times New Roman"/>
        <family val="1"/>
      </rPr>
      <t>Diciembre:</t>
    </r>
    <r>
      <rPr>
        <sz val="14"/>
        <color rgb="FFFF0000"/>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rgb="FFFF0000"/>
        <rFont val="Times New Roman"/>
        <family val="1"/>
      </rPr>
      <t>Abril 2018:</t>
    </r>
    <r>
      <rPr>
        <sz val="14"/>
        <color rgb="FFFF0000"/>
        <rFont val="Times New Roman"/>
        <family val="1"/>
      </rPr>
      <t xml:space="preserve"> El area no aportó información que permitiera evidenciar gestión de la acción formulada ni del estado del indicador.
</t>
    </r>
    <r>
      <rPr>
        <b/>
        <sz val="14"/>
        <color rgb="FFFF0000"/>
        <rFont val="Times New Roman"/>
        <family val="1"/>
      </rPr>
      <t xml:space="preserve">Alerta: </t>
    </r>
    <r>
      <rPr>
        <sz val="14"/>
        <color rgb="FFFF0000"/>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</si>
  <si>
    <r>
      <t xml:space="preserve">Noviembre 2017: La acción no registra avance al momento del seguimiento
Recomendaciones:
1. Dar inicio a las acciones que permitan reclasificar los saldos de los convenios en cuentas contables correspondientes
</t>
    </r>
    <r>
      <rPr>
        <b/>
        <sz val="14"/>
        <color rgb="FFFF0000"/>
        <rFont val="Times New Roman"/>
        <family val="1"/>
      </rPr>
      <t xml:space="preserve">Diciembre: </t>
    </r>
    <r>
      <rPr>
        <sz val="14"/>
        <color rgb="FFFF0000"/>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color rgb="FFFF0000"/>
        <rFont val="Times New Roman"/>
        <family val="1"/>
      </rPr>
      <t>Abril 2018:</t>
    </r>
    <r>
      <rPr>
        <sz val="14"/>
        <color rgb="FFFF0000"/>
        <rFont val="Times New Roman"/>
        <family val="1"/>
      </rPr>
      <t xml:space="preserve"> El area no aportó información que permitiera evidenciar gestión de la acción formulada ni del estado del indicador.
</t>
    </r>
    <r>
      <rPr>
        <b/>
        <sz val="14"/>
        <color rgb="FFFF0000"/>
        <rFont val="Times New Roman"/>
        <family val="1"/>
      </rPr>
      <t>Alerta</t>
    </r>
    <r>
      <rPr>
        <sz val="14"/>
        <color rgb="FFFF0000"/>
        <rFont val="Times New Roman"/>
        <family val="1"/>
      </rPr>
      <t>: Establecer plan de choque que permita cumplir en los tiempos oportunos la accion y su indicador .
Con Mem No. 1-2018-23044 del 15 de Junio de 2018 la Contraloria de Bogotà aprobo la modificaciòn de las acciones y sus items que los acompañan.</t>
    </r>
  </si>
  <si>
    <r>
      <rPr>
        <b/>
        <sz val="14"/>
        <color rgb="FFFF0000"/>
        <rFont val="Times New Roman"/>
        <family val="1"/>
      </rPr>
      <t>Noviembre 2017:</t>
    </r>
    <r>
      <rPr>
        <sz val="14"/>
        <color rgb="FFFF0000"/>
        <rFont val="Times New Roman"/>
        <family val="1"/>
      </rPr>
      <t xml:space="preserve"> Se aportó el documento "saldo cuenta contable" con el cual no es posible determinar que la acción se haya concretado.
</t>
    </r>
    <r>
      <rPr>
        <b/>
        <sz val="14"/>
        <color rgb="FFFF0000"/>
        <rFont val="Times New Roman"/>
        <family val="1"/>
      </rPr>
      <t>Observación:</t>
    </r>
    <r>
      <rPr>
        <sz val="14"/>
        <color rgb="FFFF0000"/>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color rgb="FFFF0000"/>
        <rFont val="Times New Roman"/>
        <family val="1"/>
      </rPr>
      <t xml:space="preserve">Recomendación:
</t>
    </r>
    <r>
      <rPr>
        <sz val="14"/>
        <color rgb="FFFF0000"/>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color rgb="FFFF0000"/>
        <rFont val="Times New Roman"/>
        <family val="1"/>
      </rPr>
      <t xml:space="preserve">Abril 2018: </t>
    </r>
    <r>
      <rPr>
        <sz val="14"/>
        <color rgb="FFFF0000"/>
        <rFont val="Times New Roman"/>
        <family val="1"/>
      </rPr>
      <t xml:space="preserve">El area no aportó información que permitiera evidenciar gestión de la acción formulada ni del estado del indicador.
</t>
    </r>
    <r>
      <rPr>
        <b/>
        <sz val="14"/>
        <color rgb="FFFF0000"/>
        <rFont val="Times New Roman"/>
        <family val="1"/>
      </rPr>
      <t>Alerta:</t>
    </r>
    <r>
      <rPr>
        <sz val="14"/>
        <color rgb="FFFF0000"/>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t>
    </r>
  </si>
  <si>
    <t>En informe de auditoría vigencia 2017 la CB estableció que la acción que cerro es del Código 49 y realmente es el 66, toda vez que no existe hallazgo del codigo 49</t>
  </si>
  <si>
    <t>EN INFORME AUDIT VIG 2017- PAD 2018 - LA CONTRALORTIA HABLA DE CODIGO 49 Y ES 66 POR CUANTO LAS ACCIONES DEL CODIGO 49 VENCEN EN LA VIGENCIA 2018</t>
  </si>
  <si>
    <t>En informe de auditoría vigencia 2017 la CB estableció que la acción que cerro es del Código 49 y realmente es el 66, toda vez que las acciones del código 49 vencen en la vigencia 2018</t>
  </si>
  <si>
    <t>En informe de auditoria vigencia 2017 la CB establecio que la accion que cerro es del Codigo 49 y realmente es el 66, toda vez que las acciones del codigo 49 vencen en la vigencia 2018</t>
  </si>
  <si>
    <t>CERRADA- INEFECTIVA- RETIRARLA DEL PLAN DE MEJORAMIENTO</t>
  </si>
  <si>
    <t>En informe de auditoria es codigo 66 y colocaron codigo 49 ojo</t>
  </si>
  <si>
    <t xml:space="preserve">3.3.1. Hallazgo Administrativo: Porque dentro del reglamento operativo para el otorgamiento del Subsidio Distrital de Vivienda en Especie para Vivienda de Interés Prioritario no se establecieron las condiciones técnicas mínimas de los proyectos y de las viviendas a aprobar
</t>
  </si>
  <si>
    <t xml:space="preserve">En informe de auditoría vigencia 2017 la CB estableció que la acción que cerro es del Código 49 y realmente es el 80, toda vez que no existe hallazgo del codigo 49 </t>
  </si>
  <si>
    <t>En informe de auditoría vigencia 2017 la CB estableció que la acción que cerro es del Código 49 y realmente es el 80, toda vez que  no existe hallazgo del codigo 49</t>
  </si>
  <si>
    <t>En informe de auditoría vigencia 2017 la CB estableció que la acción que cerro es del Código 49 y realmente es el 80, toda vez que  no existe en el codigo 49 hallazgo</t>
  </si>
  <si>
    <t>En informe de auditoría vigencia 2017 la CB estableció que la acción que cerro es del Código 49 y realmente es el 80, toda vez que no existe hallazgo en el codigo 49</t>
  </si>
  <si>
    <t>En informe de auditoría vigencia 2017 la CB estableció que la acción que cerro es del Código 49 y realmente es el 80, toda vez que  no existen hallazgo del codigo 49</t>
  </si>
  <si>
    <t>En informe de auditoría vigencia 2017 la CB estableció que la acción que cerro es del Código 49 y realmente es el 66, toda vez que no existre hallazgo en el codigo 49</t>
  </si>
  <si>
    <t>En la Auditoria vigencia 2017 la CB coloca este PAD 49 y el que revisaron es el 66- PRONUNCIARSE ESTA SITUACIÒN.</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</si>
  <si>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</si>
  <si>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</si>
  <si>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</si>
  <si>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</si>
  <si>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</si>
  <si>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</si>
  <si>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</si>
  <si>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</si>
  <si>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</si>
  <si>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</si>
  <si>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</si>
  <si>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</si>
  <si>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</si>
  <si>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</si>
  <si>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</si>
  <si>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</si>
  <si>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Realizar conciliaciones mensuales entre la Subdireccion de Recursos Públicos y la Subdirección Financiera, con la finalidad de mantener uniformidad en los valores a legalizar por conceptos de subsidios de vivienda.</t>
  </si>
  <si>
    <t>Subdirección Financiera
Subdirección de Recursos Públicos</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</si>
  <si>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</si>
  <si>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</si>
  <si>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</si>
  <si>
    <t>FILA 182 ( Audit Desempeño Convenios  enero 2012 a 30/09/2018)</t>
  </si>
  <si>
    <t>FILA 183 ( Audit Desempeño Convenios  enero 2012 a 30/09/2018)</t>
  </si>
  <si>
    <t>FILA 184 ( Audit Desempeño Convenios  enero 2012 a 30/09/2018)</t>
  </si>
  <si>
    <t>FILA 185 ( Audit Desempeño Convenios  enero 2012 a 30/09/2018)</t>
  </si>
  <si>
    <t>FILA 186 ( Audit Desempeño Convenios  enero 2012 a 30/09/2018)</t>
  </si>
  <si>
    <t>FILA 187 ( Audit Desempeño Convenios  enero 2012 a 30/09/2018)</t>
  </si>
  <si>
    <t>FILA 188 ( Audit Desempeño Convenios  enero 2012 a 30/09/2018)</t>
  </si>
  <si>
    <t>FILA 189 ( Audit Desempeño Convenios  enero 2012 a 30/09/2018)</t>
  </si>
  <si>
    <t>Audit Desempeño Convenios Interad enero 2012 _ 30/06/2018</t>
  </si>
  <si>
    <t>3.1.2.1</t>
  </si>
  <si>
    <t>3.1.2.2</t>
  </si>
  <si>
    <t>3.1.2.3</t>
  </si>
  <si>
    <t>3.1.2.4</t>
  </si>
  <si>
    <t>3.1.2.5</t>
  </si>
  <si>
    <t>3.1.2.6</t>
  </si>
  <si>
    <t>3.1.2.7</t>
  </si>
  <si>
    <t>3.1.2.8</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</si>
  <si>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</si>
  <si>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</si>
  <si>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3.1.2.3. Hallazgo administrativo con presunta incidencia disciplinaria, por la no presentación de las variables para calcular el valor del contrato dentro de los estudios previos en el Convenio de Cooperación Internacional – Acuerdo de Financiación 293 de 2016.</t>
  </si>
  <si>
    <t>3.1.2.4. Hallazgo administrativo con presunta incidencia disciplinaria por calidad de la información en los informes de control y seguimiento de la supervisión en el Convenio de Cooperación Internacional – Acuerdo de Financiación 293 de 2016.</t>
  </si>
  <si>
    <t>3.1.2.5. Hallazgo administrativo con presunta incidencia disciplinaria por incumplimiento de la obligación de la entrega de la información, dentro la evaluación del Convenio de Cooperación Internacional – Acuerdo de Financiación 293 de 2016.</t>
  </si>
  <si>
    <t>3.1.2.6. Hallazgo administrativo con presunta incidencia disciplinaria por una gestión inefectiva en la ejecución del convenio Interadministrativo 369 de 2015.</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</si>
  <si>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</si>
  <si>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</si>
  <si>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Subsecretaría de Gestión Corporativa y CID -Subsecretaria de Planeación y Política </t>
  </si>
  <si>
    <t xml:space="preserve">Subsecretaría de Gestión Corporativa y CID
Subsecretaria de Planeación y Política </t>
  </si>
  <si>
    <t xml:space="preserve">Subsecretaría de Gestión Corporativa y CID Subsecretaria de Planeación y Política </t>
  </si>
  <si>
    <t xml:space="preserve">Subsecretarìa de Gestión Corporativa y CID
Subsecretaria de Planeación y Política </t>
  </si>
  <si>
    <t xml:space="preserve">Subsecretaría de Gestión Financiera - Subdirección de Recursos Públicos. </t>
  </si>
  <si>
    <t>Subsecretarìa de Gestión de Planeaciòn y Politica</t>
  </si>
  <si>
    <t>FILA 190 ( Audit Desempeño Convenios  enero 2012 a 30/09/2018)</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</si>
  <si>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</si>
  <si>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</si>
  <si>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</si>
  <si>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En la etapa precontractual incorporar una obligación al cooperante que permita al supervisor solicitar informes periódicos que den cuenta del avance de los convenios de cooperación internacional.</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</si>
  <si>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</si>
  <si>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Incluir en los estudios previos para los convenios, en los que se destinen recursos para la construcción de obras de urbanismo, el análisis de viabilidad correspondiente, que asegura la oportuna ejecución de los recursos que la SDHT destine.</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</si>
  <si>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</si>
  <si>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</si>
  <si>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Definir el procedimiento a través del cual la SDHT, puede realizar aportes bajo condición para garantizar el acceso a los servicios públicos.</t>
  </si>
  <si>
    <t>Capacitación normativa</t>
  </si>
  <si>
    <t xml:space="preserve">Capacitacion realizada / Total de capacitaciones programadas </t>
  </si>
  <si>
    <t>2019/01/15</t>
  </si>
  <si>
    <t>2019/12/27</t>
  </si>
  <si>
    <t>Lista de chequeo</t>
  </si>
  <si>
    <t>Lista de chequeo implementada donde se especifiquen las contrapartidas con su respectivo valor</t>
  </si>
  <si>
    <t>Análisis de costos unitarios</t>
  </si>
  <si>
    <t>Formato de análisis de valores de referencia implementada</t>
  </si>
  <si>
    <t>Obligación incluida en los convenios de cooperacion internacional</t>
  </si>
  <si>
    <t>No. de convenios de cooperación internacional con la obligación de solicitud de informes periódicos incorporados / No. total de convenios de cooperacion suscritos</t>
  </si>
  <si>
    <t>Implementar de una lista de chequeo con las responsabilidades adecuada distribución de responsabilidades.</t>
  </si>
  <si>
    <t xml:space="preserve">Estudios previos </t>
  </si>
  <si>
    <t>Convenios con Estudios previos con caracteristicas de financiaciòn los proyectos viabilizados/ Convenios suscritos donde se apliquen recursos de financiaciòn a proyectos. ( Porcentaje)</t>
  </si>
  <si>
    <t>2019/02/01</t>
  </si>
  <si>
    <t>Procedimiento</t>
  </si>
  <si>
    <t>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</si>
  <si>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Convenios Interadministrativos  Enero 2012 a 30 de Sedptiembre de 2018</t>
  </si>
  <si>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r>
  </si>
  <si>
    <r>
      <rPr>
        <b/>
        <sz val="14"/>
        <rFont val="Times New Roman"/>
        <family val="1"/>
      </rPr>
      <t>Noviembre 2017:</t>
    </r>
    <r>
      <rPr>
        <sz val="14"/>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r>
  </si>
  <si>
    <r>
      <rPr>
        <b/>
        <sz val="14"/>
        <rFont val="Times New Roman"/>
        <family val="1"/>
      </rPr>
      <t xml:space="preserve">Noviembre 2017: </t>
    </r>
    <r>
      <rPr>
        <sz val="14"/>
        <rFont val="Times New Roman"/>
        <family val="1"/>
      </rPr>
      <t>No se encontraron soportes que permitan determinar el avance o estado de cumplimiento de la acción.</t>
    </r>
    <r>
      <rPr>
        <b/>
        <sz val="14"/>
        <rFont val="Times New Roman"/>
        <family val="1"/>
      </rPr>
      <t xml:space="preserve">
Recomendaciones:
</t>
    </r>
    <r>
      <rPr>
        <sz val="14"/>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rFont val="Times New Roman"/>
        <family val="1"/>
      </rPr>
      <t xml:space="preserve">Alerta. </t>
    </r>
    <r>
      <rPr>
        <sz val="14"/>
        <rFont val="Times New Roman"/>
        <family val="1"/>
      </rPr>
      <t xml:space="preserve">La acción no registra avance
</t>
    </r>
    <r>
      <rPr>
        <b/>
        <sz val="14"/>
        <rFont val="Times New Roman"/>
        <family val="1"/>
      </rPr>
      <t xml:space="preserve">Diciembre 2017: </t>
    </r>
    <r>
      <rPr>
        <sz val="14"/>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r>
  </si>
  <si>
    <r>
      <rPr>
        <b/>
        <sz val="14"/>
        <rFont val="Times New Roman"/>
        <family val="1"/>
      </rPr>
      <t xml:space="preserve">Noviembre 2017: </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 xml:space="preserve">Diciembre 2017: </t>
    </r>
    <r>
      <rPr>
        <sz val="14"/>
        <rFont val="Times New Roman"/>
        <family val="1"/>
      </rPr>
      <t xml:space="preserve">No reporaron soportes ni avances.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</si>
  <si>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Noviembre 2017:</t>
    </r>
    <r>
      <rPr>
        <sz val="14"/>
        <rFont val="Times New Roman"/>
        <family val="1"/>
      </rPr>
      <t xml:space="preserve">  Al momento del seguimiento no se cuenta con el análisis del sector toda vez que no se han celebrado nuevos contratos de arrendamiento.
</t>
    </r>
    <r>
      <rPr>
        <b/>
        <sz val="14"/>
        <rFont val="Times New Roman"/>
        <family val="1"/>
      </rPr>
      <t>Recomendación:</t>
    </r>
    <r>
      <rPr>
        <sz val="14"/>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rFont val="Times New Roman"/>
        <family val="1"/>
      </rPr>
      <t xml:space="preserve">Diciembre 2017: </t>
    </r>
    <r>
      <rPr>
        <sz val="14"/>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 xml:space="preserve">Agosto 2018: </t>
    </r>
    <r>
      <rPr>
        <sz val="14"/>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rFont val="Times New Roman"/>
        <family val="1"/>
      </rPr>
      <t>Recomendación:</t>
    </r>
    <r>
      <rPr>
        <sz val="14"/>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t>
    </r>
  </si>
  <si>
    <r>
      <rPr>
        <b/>
        <sz val="14"/>
        <rFont val="Times New Roman"/>
        <family val="1"/>
      </rPr>
      <t xml:space="preserve">Noviembre 2017: </t>
    </r>
    <r>
      <rPr>
        <sz val="14"/>
        <rFont val="Times New Roman"/>
        <family val="1"/>
      </rPr>
      <t xml:space="preserve">Cumplido el primer trimestre no se encontró el primer reporte de seguimiento trimestral realizado por cada una de las áreas ni por la Subdirección Administrativa.
</t>
    </r>
    <r>
      <rPr>
        <b/>
        <sz val="14"/>
        <rFont val="Times New Roman"/>
        <family val="1"/>
      </rPr>
      <t>Diciembre</t>
    </r>
    <r>
      <rPr>
        <sz val="14"/>
        <rFont val="Times New Roman"/>
        <family val="1"/>
      </rPr>
      <t xml:space="preserve">: En reuniones semanales de monitoreo se realizó seguimiento a la ejecución prespuestal que incluye el seguimiento al Plan de Adquisiciones. 
Soportes: Presentaciones semanales.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rFont val="Times New Roman"/>
        <family val="1"/>
      </rPr>
      <t xml:space="preserve">Alerta:: </t>
    </r>
    <r>
      <rPr>
        <sz val="14"/>
        <rFont val="Times New Roman"/>
        <family val="1"/>
      </rPr>
      <t>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</si>
  <si>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 .</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</si>
  <si>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Noviembre 2017</t>
    </r>
    <r>
      <rPr>
        <sz val="14"/>
        <rFont val="Times New Roman"/>
        <family val="1"/>
      </rPr>
      <t xml:space="preserve">:  No se pudo evidenciar  la creación e implementación de un instructivo para fortalecer la organización de expedientes contractuales.
</t>
    </r>
    <r>
      <rPr>
        <b/>
        <sz val="14"/>
        <rFont val="Times New Roman"/>
        <family val="1"/>
      </rPr>
      <t>Recomendación</t>
    </r>
    <r>
      <rPr>
        <sz val="14"/>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rFont val="Times New Roman"/>
        <family val="1"/>
      </rPr>
      <t>Diciembre 2017: No reporaron soportes ni avances.</t>
    </r>
    <r>
      <rPr>
        <sz val="14"/>
        <rFont val="Times New Roman"/>
        <family val="1"/>
      </rPr>
      <t xml:space="preserve">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</si>
  <si>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 xml:space="preserve">Alerta: </t>
    </r>
    <r>
      <rPr>
        <sz val="14"/>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reporaron soportes ni avances .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r>
    <r>
      <rPr>
        <b/>
        <sz val="14"/>
        <color rgb="FFFF0000"/>
        <rFont val="Times New Roman"/>
        <family val="1"/>
      </rPr>
      <t/>
    </r>
  </si>
  <si>
    <r>
      <rPr>
        <b/>
        <sz val="14"/>
        <rFont val="Times New Roman"/>
        <family val="1"/>
      </rPr>
      <t>Noviembre 2017:</t>
    </r>
    <r>
      <rPr>
        <sz val="14"/>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rFont val="Times New Roman"/>
        <family val="1"/>
      </rPr>
      <t xml:space="preserve">Recomendación: </t>
    </r>
    <r>
      <rPr>
        <sz val="14"/>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rFont val="Times New Roman"/>
        <family val="1"/>
      </rPr>
      <t>Diciembre 2017:</t>
    </r>
    <r>
      <rPr>
        <sz val="14"/>
        <rFont val="Times New Roman"/>
        <family val="1"/>
      </rPr>
      <t xml:space="preserve"> No reporaron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t>
    </r>
  </si>
  <si>
    <r>
      <rPr>
        <b/>
        <sz val="14"/>
        <rFont val="Times New Roman"/>
        <family val="1"/>
      </rPr>
      <t>Noviembre 2017</t>
    </r>
    <r>
      <rPr>
        <sz val="14"/>
        <rFont val="Times New Roman"/>
        <family val="1"/>
      </rPr>
      <t xml:space="preserve">: No se encontraron las actas de los Comités de Contratación donde se pueda verificar que la acción se viene cumpliendo
</t>
    </r>
    <r>
      <rPr>
        <b/>
        <sz val="14"/>
        <rFont val="Times New Roman"/>
        <family val="1"/>
      </rPr>
      <t>Alerta:</t>
    </r>
    <r>
      <rPr>
        <sz val="14"/>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Recomendaciones:</t>
    </r>
    <r>
      <rPr>
        <sz val="14"/>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rFont val="Times New Roman"/>
        <family val="1"/>
      </rPr>
      <t>Diciembre 2017:</t>
    </r>
    <r>
      <rPr>
        <sz val="14"/>
        <rFont val="Times New Roman"/>
        <family val="1"/>
      </rPr>
      <t xml:space="preserve"> No reportaron soportes ni avances .
</t>
    </r>
    <r>
      <rPr>
        <b/>
        <sz val="14"/>
        <rFont val="Times New Roman"/>
        <family val="1"/>
      </rPr>
      <t>Abril 2018:</t>
    </r>
    <r>
      <rPr>
        <sz val="14"/>
        <rFont val="Times New Roman"/>
        <family val="1"/>
      </rPr>
      <t xml:space="preserve"> El àrea no reporto avance ni soportes para evaluaciòn por parte de Control Interno . Se mantiene el mismo avance con corte a 31 de diciembre de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</si>
  <si>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Febrero  2018.</t>
    </r>
    <r>
      <rPr>
        <sz val="14"/>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a 31 de diciembre de 2017.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</si>
  <si>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rFont val="Times New Roman"/>
        <family val="1"/>
      </rPr>
      <t xml:space="preserve">7 FEBRERO DE 2018. </t>
    </r>
    <r>
      <rPr>
        <sz val="14"/>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rFont val="Times New Roman"/>
        <family val="1"/>
      </rPr>
      <t xml:space="preserve">Alerta: </t>
    </r>
    <r>
      <rPr>
        <sz val="14"/>
        <rFont val="Times New Roman"/>
        <family val="1"/>
      </rPr>
      <t>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t>
    </r>
  </si>
  <si>
    <r>
      <t xml:space="preserve">Noviembre 2017: </t>
    </r>
    <r>
      <rPr>
        <sz val="14"/>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r>
  </si>
  <si>
    <r>
      <rPr>
        <b/>
        <sz val="14"/>
        <rFont val="Times New Roman"/>
        <family val="1"/>
      </rPr>
      <t xml:space="preserve">Noviembre 2017: </t>
    </r>
    <r>
      <rPr>
        <sz val="14"/>
        <rFont val="Times New Roman"/>
        <family val="1"/>
      </rPr>
      <t xml:space="preserve">Al momento del seguimiento no se encontraron evidencias  que permitan determinar avance de la acción.
</t>
    </r>
    <r>
      <rPr>
        <b/>
        <sz val="14"/>
        <rFont val="Times New Roman"/>
        <family val="1"/>
      </rPr>
      <t xml:space="preserve">Alertas:
1. </t>
    </r>
    <r>
      <rPr>
        <sz val="14"/>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Recomendación</t>
    </r>
    <r>
      <rPr>
        <sz val="14"/>
        <rFont val="Times New Roman"/>
        <family val="1"/>
      </rPr>
      <t xml:space="preserve">: </t>
    </r>
    <r>
      <rPr>
        <b/>
        <sz val="14"/>
        <rFont val="Times New Roman"/>
        <family val="1"/>
      </rPr>
      <t xml:space="preserve">
1. </t>
    </r>
    <r>
      <rPr>
        <sz val="14"/>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rFont val="Times New Roman"/>
        <family val="1"/>
      </rPr>
      <t>7 Febrero de 2018.</t>
    </r>
    <r>
      <rPr>
        <sz val="14"/>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t>
    </r>
    <r>
      <rPr>
        <b/>
        <sz val="14"/>
        <color theme="1"/>
        <rFont val="Times New Roman"/>
        <family val="1"/>
      </rPr>
      <t/>
    </r>
  </si>
  <si>
    <r>
      <rPr>
        <b/>
        <sz val="14"/>
        <rFont val="Times New Roman"/>
        <family val="1"/>
      </rPr>
      <t xml:space="preserve">Noviembre 2017: </t>
    </r>
    <r>
      <rPr>
        <sz val="14"/>
        <rFont val="Times New Roman"/>
        <family val="1"/>
      </rPr>
      <t xml:space="preserve"> Al momento de la verificación no se registran avances.
</t>
    </r>
    <r>
      <rPr>
        <b/>
        <sz val="14"/>
        <rFont val="Times New Roman"/>
        <family val="1"/>
      </rPr>
      <t xml:space="preserve">Recomendación: </t>
    </r>
    <r>
      <rPr>
        <sz val="14"/>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rFont val="Times New Roman"/>
        <family val="1"/>
      </rPr>
      <t>7 febrero de 2018.</t>
    </r>
    <r>
      <rPr>
        <sz val="14"/>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Alerta:</t>
    </r>
    <r>
      <rPr>
        <sz val="14"/>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rFont val="Times New Roman"/>
        <family val="1"/>
      </rPr>
      <t>Agosto 2</t>
    </r>
    <r>
      <rPr>
        <sz val="14"/>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rFont val="Times New Roman"/>
        <family val="1"/>
      </rPr>
      <t xml:space="preserve">Recomendación: </t>
    </r>
    <r>
      <rPr>
        <sz val="14"/>
        <rFont val="Times New Roman"/>
        <family val="1"/>
      </rPr>
      <t xml:space="preserve">La acción establecida ademàs de estar encaminada a justificar la necesidad del convenio indica incluyendo  las ventajas en terminos de  costo- beneficio para la  entidad.
</t>
    </r>
    <r>
      <rPr>
        <b/>
        <sz val="14"/>
        <rFont val="Times New Roman"/>
        <family val="1"/>
      </rPr>
      <t>Alerta :</t>
    </r>
    <r>
      <rPr>
        <sz val="14"/>
        <rFont val="Times New Roman"/>
        <family val="1"/>
      </rPr>
      <t>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t>
    </r>
  </si>
  <si>
    <r>
      <rPr>
        <b/>
        <sz val="14"/>
        <rFont val="Times New Roman"/>
        <family val="1"/>
      </rPr>
      <t>Noviembre 2017</t>
    </r>
    <r>
      <rPr>
        <sz val="14"/>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r>
  </si>
  <si>
    <r>
      <t xml:space="preserve">Noviembre 2017:  </t>
    </r>
    <r>
      <rPr>
        <sz val="14"/>
        <rFont val="Times New Roman"/>
        <family val="1"/>
      </rPr>
      <t xml:space="preserve">No se pudo evidenciar  la creación e implementación de un instructivo para fortalecer la organización de expedientes contractuales.
</t>
    </r>
    <r>
      <rPr>
        <b/>
        <sz val="14"/>
        <rFont val="Times New Roman"/>
        <family val="1"/>
      </rPr>
      <t xml:space="preserve">Recomendación: </t>
    </r>
    <r>
      <rPr>
        <sz val="14"/>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rFont val="Times New Roman"/>
        <family val="1"/>
      </rPr>
      <t>Abril 2018:</t>
    </r>
    <r>
      <rPr>
        <sz val="14"/>
        <rFont val="Times New Roman"/>
        <family val="1"/>
      </rPr>
      <t xml:space="preserve"> 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rFont val="Times New Roman"/>
        <family val="1"/>
      </rPr>
      <t>Agosto 2018: E</t>
    </r>
    <r>
      <rPr>
        <sz val="14"/>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rFont val="Times New Roman"/>
        <family val="1"/>
      </rPr>
      <t xml:space="preserve">Alerta: </t>
    </r>
    <r>
      <rPr>
        <sz val="14"/>
        <rFont val="Times New Roman"/>
        <family val="1"/>
      </rPr>
      <t>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t>
    </r>
  </si>
  <si>
    <r>
      <rPr>
        <b/>
        <sz val="14"/>
        <rFont val="Times New Roman"/>
        <family val="1"/>
      </rPr>
      <t>Noviembre 2017</t>
    </r>
    <r>
      <rPr>
        <sz val="14"/>
        <rFont val="Times New Roman"/>
        <family val="1"/>
      </rPr>
      <t xml:space="preserve">: No se contó con los soportes que permitan establecer el avance de la acción y del indicador para el momento del seguimiento.
</t>
    </r>
    <r>
      <rPr>
        <b/>
        <sz val="14"/>
        <rFont val="Times New Roman"/>
        <family val="1"/>
      </rPr>
      <t xml:space="preserve">Recomendaciones: </t>
    </r>
    <r>
      <rPr>
        <sz val="14"/>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7 febrero de 2018.</t>
    </r>
    <r>
      <rPr>
        <sz val="14"/>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rFont val="Times New Roman"/>
        <family val="1"/>
      </rPr>
      <t xml:space="preserve">Abril 2018: </t>
    </r>
    <r>
      <rPr>
        <sz val="14"/>
        <rFont val="Times New Roman"/>
        <family val="1"/>
      </rPr>
      <t xml:space="preserve">El àrea no reporto avance ni soportes para evaluaciòn por parte de Control Interno . Se mantiene el mismo avance con corte febrero de 2018.
</t>
    </r>
    <r>
      <rPr>
        <b/>
        <sz val="14"/>
        <rFont val="Times New Roman"/>
        <family val="1"/>
      </rPr>
      <t xml:space="preserve">Alerta: </t>
    </r>
    <r>
      <rPr>
        <sz val="14"/>
        <rFont val="Times New Roman"/>
        <family val="1"/>
      </rPr>
      <t xml:space="preserve">Establecer un plan de choqe a fin de cumplir en los tiempos establecidos la acciòn programada.
</t>
    </r>
    <r>
      <rPr>
        <b/>
        <sz val="14"/>
        <rFont val="Times New Roman"/>
        <family val="1"/>
      </rPr>
      <t xml:space="preserve">Agosto 2018: </t>
    </r>
    <r>
      <rPr>
        <sz val="14"/>
        <rFont val="Times New Roman"/>
        <family val="1"/>
      </rPr>
      <t xml:space="preserve">Se evidencia que al corte de seguimiento no se han suscrito convenio de asociación que permita evidenciar el cumplimiento de la acción de mejora. 
</t>
    </r>
    <r>
      <rPr>
        <b/>
        <sz val="14"/>
        <rFont val="Times New Roman"/>
        <family val="1"/>
      </rPr>
      <t xml:space="preserve">Alerta: </t>
    </r>
    <r>
      <rPr>
        <sz val="14"/>
        <rFont val="Times New Roman"/>
        <family val="1"/>
      </rPr>
      <t xml:space="preserve">Aunque se estableciaron alerta al área responsable, no remite mas soportes que permitan validar el estado de la meta,.
</t>
    </r>
    <r>
      <rPr>
        <b/>
        <sz val="14"/>
        <rFont val="Times New Roman"/>
        <family val="1"/>
      </rPr>
      <t xml:space="preserve">Noviembre 2018: </t>
    </r>
    <r>
      <rPr>
        <sz val="14"/>
        <rFont val="Times New Roman"/>
        <family val="1"/>
      </rPr>
      <t xml:space="preserve">Se remitio a la Auditoria de Convenios el Mem No. 3-2017-07987 del 14 de noviembre de 2018, donde la subdirección administrativa informa que en el periodo de la acción no se pactyaron convenios de asociación. </t>
    </r>
    <r>
      <rPr>
        <b/>
        <sz val="14"/>
        <rFont val="Times New Roman"/>
        <family val="1"/>
      </rPr>
      <t>( No se mueve porcentaje de avance)</t>
    </r>
  </si>
  <si>
    <r>
      <rPr>
        <b/>
        <sz val="14"/>
        <rFont val="Times New Roman"/>
        <family val="1"/>
      </rPr>
      <t xml:space="preserve">Noviembre 2017:  </t>
    </r>
    <r>
      <rPr>
        <sz val="14"/>
        <rFont val="Times New Roman"/>
        <family val="1"/>
      </rPr>
      <t xml:space="preserve">Al momento de la verificación no se registran avances ni existen actas sobre el particular.
</t>
    </r>
    <r>
      <rPr>
        <b/>
        <sz val="14"/>
        <rFont val="Times New Roman"/>
        <family val="1"/>
      </rPr>
      <t xml:space="preserve">Recomendación: </t>
    </r>
    <r>
      <rPr>
        <sz val="14"/>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rFont val="Times New Roman"/>
        <family val="1"/>
      </rPr>
      <t xml:space="preserve">Febrero 2017: </t>
    </r>
    <r>
      <rPr>
        <sz val="14"/>
        <rFont val="Times New Roman"/>
        <family val="1"/>
      </rPr>
      <t xml:space="preserve">El area no reporto soportes ni avance.
</t>
    </r>
    <r>
      <rPr>
        <b/>
        <sz val="14"/>
        <rFont val="Times New Roman"/>
        <family val="1"/>
      </rPr>
      <t>Abril 2018:</t>
    </r>
    <r>
      <rPr>
        <sz val="14"/>
        <rFont val="Times New Roman"/>
        <family val="1"/>
      </rPr>
      <t xml:space="preserve"> El àrea no reporto avance ni soportes para evaluaciòn por parte de Control Interno . Se mantiene el mismo avance con corte noviembre 2017..
</t>
    </r>
    <r>
      <rPr>
        <b/>
        <sz val="14"/>
        <rFont val="Times New Roman"/>
        <family val="1"/>
      </rPr>
      <t xml:space="preserve">Alerta: </t>
    </r>
    <r>
      <rPr>
        <sz val="14"/>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rFont val="Times New Roman"/>
        <family val="1"/>
      </rPr>
      <t xml:space="preserve">Agosto 2018: </t>
    </r>
    <r>
      <rPr>
        <sz val="14"/>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t>
    </r>
  </si>
  <si>
    <r>
      <t xml:space="preserve">Al momento de la verificación no se registran avances ni existen actas sobre el particular. </t>
    </r>
    <r>
      <rPr>
        <b/>
        <sz val="14"/>
        <rFont val="Times New Roman"/>
        <family val="1"/>
      </rPr>
      <t xml:space="preserve">Recomendación: </t>
    </r>
    <r>
      <rPr>
        <sz val="14"/>
        <rFont val="Times New Roman"/>
        <family val="1"/>
      </rPr>
      <t>Incorporar en la agenda del próximo Comité de Contratación en el cual se aprueba el Plan Anual de Adquisiciones la acción en referencia a las tipologías contractuales y documentarlo en la respectiva acta</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</si>
  <si>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t>
    </r>
  </si>
  <si>
    <r>
      <rPr>
        <b/>
        <sz val="14"/>
        <rFont val="Times New Roman"/>
        <family val="1"/>
      </rPr>
      <t xml:space="preserve">Noviembre 2017: </t>
    </r>
    <r>
      <rPr>
        <sz val="14"/>
        <rFont val="Times New Roman"/>
        <family val="1"/>
      </rPr>
      <t xml:space="preserve"> No se evidenció que durante el período entre Agosto y Noviembre se hayan ejecutado las capacitaciones. 
</t>
    </r>
    <r>
      <rPr>
        <b/>
        <sz val="14"/>
        <rFont val="Times New Roman"/>
        <family val="1"/>
      </rPr>
      <t xml:space="preserve">Alerta: </t>
    </r>
    <r>
      <rPr>
        <sz val="14"/>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 xml:space="preserve">Recomendación:
1. </t>
    </r>
    <r>
      <rPr>
        <sz val="14"/>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rFont val="Times New Roman"/>
        <family val="1"/>
      </rPr>
      <t>Abril 2018:</t>
    </r>
    <r>
      <rPr>
        <sz val="14"/>
        <rFont val="Times New Roman"/>
        <family val="1"/>
      </rPr>
      <t xml:space="preserve"> El àrea no remitiò avance ni soportes . Avance 0%</t>
    </r>
    <r>
      <rPr>
        <b/>
        <sz val="14"/>
        <rFont val="Times New Roman"/>
        <family val="1"/>
      </rPr>
      <t xml:space="preserve">
Alerta: </t>
    </r>
    <r>
      <rPr>
        <sz val="14"/>
        <rFont val="Times New Roman"/>
        <family val="1"/>
      </rPr>
      <t xml:space="preserve">Establecer un plan de choqe a fin de cumplir a la mayor brevedad posible la accion establecida, toda vez que se encuentra incumplida.
</t>
    </r>
    <r>
      <rPr>
        <b/>
        <sz val="14"/>
        <rFont val="Times New Roman"/>
        <family val="1"/>
      </rPr>
      <t>Agosto 2018:</t>
    </r>
    <r>
      <rPr>
        <sz val="14"/>
        <rFont val="Times New Roman"/>
        <family val="1"/>
      </rPr>
      <t xml:space="preserve"> El àrea aunque informa que con el Memorando No. 3-2018-04921 del 10 de seprtiembre de 2018, este no procede teniendo en cuenta que el cortte de este seguimiento es a 31 de agosto de 2018. Avance 0%
</t>
    </r>
    <r>
      <rPr>
        <b/>
        <sz val="14"/>
        <rFont val="Times New Roman"/>
        <family val="1"/>
      </rPr>
      <t>Alerta:</t>
    </r>
    <r>
      <rPr>
        <sz val="14"/>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</si>
  <si>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El àrea resonsable no reporto soportes de avance o cumplimiento de la acciòn, No obstante al verificar en el Mapa Interactivo no se evidencia que el formato de acta de liquidación PS-02-FO249-V6 no se encuentra actualizado.
</t>
    </r>
    <r>
      <rPr>
        <b/>
        <sz val="14"/>
        <rFont val="Times New Roman"/>
        <family val="1"/>
      </rPr>
      <t>Alerta</t>
    </r>
    <r>
      <rPr>
        <sz val="14"/>
        <rFont val="Times New Roman"/>
        <family val="1"/>
      </rPr>
      <t>: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</si>
  <si>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2018: </t>
    </r>
    <r>
      <rPr>
        <sz val="14"/>
        <rFont val="Times New Roman"/>
        <family val="1"/>
      </rPr>
      <t xml:space="preserve">El àrea no reportò avance 
</t>
    </r>
    <r>
      <rPr>
        <b/>
        <sz val="14"/>
        <rFont val="Times New Roman"/>
        <family val="1"/>
      </rPr>
      <t xml:space="preserve">Abril 2018: </t>
    </r>
    <r>
      <rPr>
        <sz val="14"/>
        <rFont val="Times New Roman"/>
        <family val="1"/>
      </rPr>
      <t xml:space="preserve">El àrea no remitiò avance ni soportes . Avance 0%
</t>
    </r>
    <r>
      <rPr>
        <b/>
        <sz val="14"/>
        <rFont val="Times New Roman"/>
        <family val="1"/>
      </rPr>
      <t xml:space="preserve">Alerta: </t>
    </r>
    <r>
      <rPr>
        <sz val="14"/>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rFont val="Times New Roman"/>
        <family val="1"/>
      </rPr>
      <t>Agosto 2018:</t>
    </r>
    <r>
      <rPr>
        <sz val="14"/>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rFont val="Times New Roman"/>
        <family val="1"/>
      </rPr>
      <t xml:space="preserve">Alerta: </t>
    </r>
    <r>
      <rPr>
        <sz val="14"/>
        <rFont val="Times New Roman"/>
        <family val="1"/>
      </rPr>
      <t>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</si>
  <si>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rFont val="Times New Roman"/>
        <family val="1"/>
      </rPr>
      <t xml:space="preserve">Febrero de 2018.:  </t>
    </r>
    <r>
      <rPr>
        <sz val="14"/>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rFont val="Times New Roman"/>
        <family val="1"/>
      </rPr>
      <t xml:space="preserve">Abril 2018: </t>
    </r>
    <r>
      <rPr>
        <sz val="14"/>
        <rFont val="Times New Roman"/>
        <family val="1"/>
      </rPr>
      <t xml:space="preserve">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 50%.
</t>
    </r>
    <r>
      <rPr>
        <b/>
        <sz val="14"/>
        <rFont val="Times New Roman"/>
        <family val="1"/>
      </rPr>
      <t xml:space="preserve">Agosto 2018: </t>
    </r>
    <r>
      <rPr>
        <sz val="14"/>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rFont val="Times New Roman"/>
        <family val="1"/>
      </rPr>
      <t>Alerta</t>
    </r>
    <r>
      <rPr>
        <sz val="14"/>
        <rFont val="Times New Roman"/>
        <family val="1"/>
      </rPr>
      <t>: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t>
    </r>
  </si>
  <si>
    <r>
      <rPr>
        <b/>
        <sz val="14"/>
        <rFont val="Times New Roman"/>
        <family val="1"/>
      </rPr>
      <t>Noviembre 2017:</t>
    </r>
    <r>
      <rPr>
        <sz val="14"/>
        <rFont val="Times New Roman"/>
        <family val="1"/>
      </rPr>
      <t xml:space="preserve"> Se cuenta con los registros de ejecución de reservas constituidas de los meses de</t>
    </r>
    <r>
      <rPr>
        <b/>
        <sz val="14"/>
        <rFont val="Times New Roman"/>
        <family val="1"/>
      </rPr>
      <t xml:space="preserve"> agosto, septiembre y octubre de 2017</t>
    </r>
    <r>
      <rPr>
        <sz val="14"/>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rFont val="Times New Roman"/>
        <family val="1"/>
      </rPr>
      <t xml:space="preserve">Diciembre: </t>
    </r>
    <r>
      <rPr>
        <sz val="14"/>
        <rFont val="Times New Roman"/>
        <family val="1"/>
      </rPr>
      <t xml:space="preserve">De manera semanal se presenta en reunión de seguimiento el estado de ejecución de  las Reservas constituidas.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observaron los informes de seguimiento a reservas por proyectos, gastos de funcionamiento y consolidado de reservas para  los meses d</t>
    </r>
    <r>
      <rPr>
        <b/>
        <sz val="14"/>
        <rFont val="Times New Roman"/>
        <family val="1"/>
      </rPr>
      <t xml:space="preserve">e febrero, marzo, mayo, junio, julio  agosto de 2018. </t>
    </r>
    <r>
      <rPr>
        <sz val="14"/>
        <rFont val="Times New Roman"/>
        <family val="1"/>
      </rPr>
      <t xml:space="preserve">No se aportan informes de seguimiento a reservas  de los meses de enero y abril de 2018.
</t>
    </r>
    <r>
      <rPr>
        <b/>
        <sz val="14"/>
        <rFont val="Times New Roman"/>
        <family val="1"/>
      </rPr>
      <t xml:space="preserve">Alerta: </t>
    </r>
    <r>
      <rPr>
        <sz val="14"/>
        <rFont val="Times New Roman"/>
        <family val="1"/>
      </rPr>
      <t>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t>
    </r>
  </si>
  <si>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rFont val="Times New Roman"/>
        <family val="1"/>
      </rPr>
      <t xml:space="preserve">Recomendación: </t>
    </r>
    <r>
      <rPr>
        <sz val="14"/>
        <rFont val="Times New Roman"/>
        <family val="1"/>
      </rPr>
      <t>Asegurar que en el Comité Directivo quede incluido un reporte de las reservas constituidas a fin de contar con suficiente evidencia que permita cerrar la acción dentro del período establecido. EJECUCIÓN.</t>
    </r>
  </si>
  <si>
    <r>
      <rPr>
        <b/>
        <sz val="14"/>
        <rFont val="Times New Roman"/>
        <family val="1"/>
      </rPr>
      <t>Noviembre 2017</t>
    </r>
    <r>
      <rPr>
        <sz val="14"/>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rFont val="Times New Roman"/>
        <family val="1"/>
      </rPr>
      <t>Diciembre:</t>
    </r>
    <r>
      <rPr>
        <sz val="14"/>
        <rFont val="Times New Roman"/>
        <family val="1"/>
      </rPr>
      <t xml:space="preserve"> De manera semanal se presenta en reunión de seguimiento el estado de ejecución del presupuesto.
Soporte: presentaciones mensuales de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rFont val="Times New Roman"/>
        <family val="1"/>
      </rPr>
      <t>Alerta:</t>
    </r>
    <r>
      <rPr>
        <sz val="14"/>
        <rFont val="Times New Roman"/>
        <family val="1"/>
      </rPr>
      <t xml:space="preserve"> Establecer plan de choque que permita dar cumplimiento a la acción, teniendo en cuenta que la acción vencio en julio de 2018.
</t>
    </r>
    <r>
      <rPr>
        <b/>
        <sz val="14"/>
        <rFont val="Times New Roman"/>
        <family val="1"/>
      </rPr>
      <t xml:space="preserve">Alerta: </t>
    </r>
    <r>
      <rPr>
        <sz val="14"/>
        <rFont val="Times New Roman"/>
        <family val="1"/>
      </rPr>
      <t>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</si>
  <si>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rFont val="Times New Roman"/>
        <family val="1"/>
      </rPr>
      <t xml:space="preserve">Diciembre: </t>
    </r>
    <r>
      <rPr>
        <sz val="14"/>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Se evidencia el proyectode GUIA PARA LA CONCILIACIÓN DE LOS PASIVOS EXIGIBLES DE LA SECRETARÍA DISTRITAL DEL HABITAT" esta pendiente su adopcion dentro del SIG. 
</t>
    </r>
    <r>
      <rPr>
        <b/>
        <sz val="14"/>
        <rFont val="Times New Roman"/>
        <family val="1"/>
      </rPr>
      <t>Alerta:</t>
    </r>
    <r>
      <rPr>
        <sz val="14"/>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</si>
  <si>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rPr>
        <b/>
        <sz val="14"/>
        <rFont val="Times New Roman"/>
        <family val="1"/>
      </rPr>
      <t xml:space="preserve">Noviembre 2017: </t>
    </r>
    <r>
      <rPr>
        <sz val="14"/>
        <rFont val="Times New Roman"/>
        <family val="1"/>
      </rPr>
      <t xml:space="preserve">Correo solicitud revisión hojas de vida de indicadores y correo de seguimiento compromiso hojas de vida. 
</t>
    </r>
    <r>
      <rPr>
        <b/>
        <sz val="14"/>
        <rFont val="Times New Roman"/>
        <family val="1"/>
      </rPr>
      <t xml:space="preserve">Observación: </t>
    </r>
    <r>
      <rPr>
        <sz val="14"/>
        <rFont val="Times New Roman"/>
        <family val="1"/>
      </rPr>
      <t xml:space="preserve">Para el siguiente seguimiento se deben disponer de mayores evidencias y soportes que permitan determinar el grado de avance de la acción, toda vez que las aportadas son insuficientes.
</t>
    </r>
    <r>
      <rPr>
        <b/>
        <sz val="14"/>
        <rFont val="Times New Roman"/>
        <family val="1"/>
      </rPr>
      <t>Recomendación</t>
    </r>
    <r>
      <rPr>
        <sz val="14"/>
        <rFont val="Times New Roman"/>
        <family val="1"/>
      </rPr>
      <t xml:space="preserve">: Para el siguiente seguimiento se debe determinar la cantidad de indicadores objeto de revisión contra los efectivamente revisados.
</t>
    </r>
    <r>
      <rPr>
        <b/>
        <sz val="14"/>
        <rFont val="Times New Roman"/>
        <family val="1"/>
      </rPr>
      <t xml:space="preserve">Diciembre 2017: </t>
    </r>
    <r>
      <rPr>
        <sz val="14"/>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rFont val="Times New Roman"/>
        <family val="1"/>
      </rPr>
      <t xml:space="preserve">Abril 2018: </t>
    </r>
    <r>
      <rPr>
        <sz val="14"/>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t>
    </r>
  </si>
  <si>
    <r>
      <rPr>
        <b/>
        <sz val="14"/>
        <rFont val="Times New Roman"/>
        <family val="1"/>
      </rPr>
      <t>Noviembre 2017</t>
    </r>
    <r>
      <rPr>
        <sz val="14"/>
        <rFont val="Times New Roman"/>
        <family val="1"/>
      </rPr>
      <t xml:space="preserve">: Se cuenta con soportes de 12 reportes de seguimiento correspondientes a  Agosto, Septiembre y Octubre originados desde la Subsecretaría de Coordinación Operativa.
</t>
    </r>
    <r>
      <rPr>
        <b/>
        <sz val="14"/>
        <rFont val="Times New Roman"/>
        <family val="1"/>
      </rPr>
      <t xml:space="preserve">Recomendación: </t>
    </r>
    <r>
      <rPr>
        <sz val="14"/>
        <rFont val="Times New Roman"/>
        <family val="1"/>
      </rPr>
      <t xml:space="preserve">
2. Continuar con los reportes de cumplimiento para los meses de Diciembre, Enero y Febrero
1 Allegar los reportes de cumplimiento del mes de Noviembre de 2017
</t>
    </r>
    <r>
      <rPr>
        <b/>
        <sz val="14"/>
        <rFont val="Times New Roman"/>
        <family val="1"/>
      </rPr>
      <t xml:space="preserve">Diciembre 2017: </t>
    </r>
    <r>
      <rPr>
        <sz val="14"/>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rFont val="Times New Roman"/>
        <family val="1"/>
      </rPr>
      <t>Abril 2018:</t>
    </r>
    <r>
      <rPr>
        <sz val="14"/>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rFont val="Times New Roman"/>
        <family val="1"/>
      </rPr>
      <t>Recomendación:</t>
    </r>
    <r>
      <rPr>
        <sz val="14"/>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t>
    </r>
    <r>
      <rPr>
        <b/>
        <sz val="14"/>
        <rFont val="Times New Roman"/>
        <family val="1"/>
      </rPr>
      <t xml:space="preserve">
</t>
    </r>
  </si>
  <si>
    <r>
      <rPr>
        <b/>
        <sz val="14"/>
        <rFont val="Times New Roman"/>
        <family val="1"/>
      </rPr>
      <t>Noviembre 2017</t>
    </r>
    <r>
      <rPr>
        <sz val="14"/>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rFont val="Times New Roman"/>
        <family val="1"/>
      </rPr>
      <t xml:space="preserve"> 
Recomendación</t>
    </r>
    <r>
      <rPr>
        <sz val="14"/>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rFont val="Times New Roman"/>
        <family val="1"/>
      </rPr>
      <t>Diciembre 2017:</t>
    </r>
    <r>
      <rPr>
        <sz val="14"/>
        <rFont val="Times New Roman"/>
        <family val="1"/>
      </rPr>
      <t xml:space="preserve"> El area no reporto avance
</t>
    </r>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</si>
  <si>
    <r>
      <rPr>
        <b/>
        <sz val="12"/>
        <rFont val="Times New Roman"/>
        <family val="1"/>
      </rPr>
      <t xml:space="preserve">Noviembre 2017: </t>
    </r>
    <r>
      <rPr>
        <sz val="12"/>
        <rFont val="Times New Roman"/>
        <family val="1"/>
      </rPr>
      <t xml:space="preserve">Se cuenta con acta No. 003 de 2017 en la cual se registra seguimiento a la legalización de subsidios. 
</t>
    </r>
    <r>
      <rPr>
        <b/>
        <sz val="12"/>
        <rFont val="Times New Roman"/>
        <family val="1"/>
      </rPr>
      <t xml:space="preserve">Alerta.
</t>
    </r>
    <r>
      <rPr>
        <sz val="12"/>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2"/>
        <rFont val="Times New Roman"/>
        <family val="1"/>
      </rPr>
      <t>Recomendación:</t>
    </r>
    <r>
      <rPr>
        <sz val="12"/>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2"/>
        <rFont val="Times New Roman"/>
        <family val="1"/>
      </rPr>
      <t>Diciembre 2017:</t>
    </r>
    <r>
      <rPr>
        <sz val="12"/>
        <rFont val="Times New Roman"/>
        <family val="1"/>
      </rPr>
      <t xml:space="preserve"> El area no reporto avance
</t>
    </r>
    <r>
      <rPr>
        <b/>
        <sz val="12"/>
        <rFont val="Times New Roman"/>
        <family val="1"/>
      </rPr>
      <t>Abril 2018:</t>
    </r>
    <r>
      <rPr>
        <sz val="12"/>
        <rFont val="Times New Roman"/>
        <family val="1"/>
      </rPr>
      <t xml:space="preserve"> El area no reporto avance, por lo que se recomienda realizar actividades pertinentes a fin de cumplir con la accion reportada.
</t>
    </r>
    <r>
      <rPr>
        <b/>
        <sz val="12"/>
        <rFont val="Times New Roman"/>
        <family val="1"/>
      </rPr>
      <t>Junio 2018</t>
    </r>
    <r>
      <rPr>
        <sz val="12"/>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2"/>
        <rFont val="Times New Roman"/>
        <family val="1"/>
      </rPr>
      <t>Soportes:</t>
    </r>
    <r>
      <rPr>
        <sz val="12"/>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2"/>
        <rFont val="Times New Roman"/>
        <family val="1"/>
      </rPr>
      <t>Agosto 2018:</t>
    </r>
    <r>
      <rPr>
        <sz val="12"/>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t>
    </r>
  </si>
  <si>
    <r>
      <rPr>
        <b/>
        <sz val="14"/>
        <rFont val="Times New Roman"/>
        <family val="1"/>
      </rPr>
      <t>Noviembre 2017</t>
    </r>
    <r>
      <rPr>
        <sz val="14"/>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rFont val="Times New Roman"/>
        <family val="1"/>
      </rPr>
      <t>” y convenio específico con el Fondo Nacional del Ahorro No. FNA 01-17 y SDHT No. 415 del 16 de mayo de 2017 el cual tiene como objeto "</t>
    </r>
    <r>
      <rPr>
        <i/>
        <sz val="14"/>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rFont val="Times New Roman"/>
        <family val="1"/>
      </rPr>
      <t xml:space="preserve">", que garantiza 500 cupos a través de esta modalidad.
</t>
    </r>
    <r>
      <rPr>
        <b/>
        <sz val="14"/>
        <rFont val="Times New Roman"/>
        <family val="1"/>
      </rPr>
      <t>Observación</t>
    </r>
    <r>
      <rPr>
        <sz val="14"/>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rFont val="Times New Roman"/>
        <family val="1"/>
      </rPr>
      <t>Alerta</t>
    </r>
    <r>
      <rPr>
        <sz val="14"/>
        <rFont val="Times New Roman"/>
        <family val="1"/>
      </rPr>
      <t xml:space="preserve">: Si la Entidad no suscribe nuevos convenios y/o contratos durante el período de ejecución de la acción, no se logrará su cumplimiento.
</t>
    </r>
    <r>
      <rPr>
        <b/>
        <sz val="14"/>
        <rFont val="Times New Roman"/>
        <family val="1"/>
      </rPr>
      <t xml:space="preserve">Recomendación: 
</t>
    </r>
    <r>
      <rPr>
        <sz val="14"/>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rFont val="Times New Roman"/>
        <family val="1"/>
      </rPr>
      <t>Diciembre 2017:</t>
    </r>
    <r>
      <rPr>
        <sz val="14"/>
        <rFont val="Times New Roman"/>
        <family val="1"/>
      </rPr>
      <t xml:space="preserve"> El àrea responsable no reporto avance.
</t>
    </r>
    <r>
      <rPr>
        <b/>
        <sz val="14"/>
        <rFont val="Times New Roman"/>
        <family val="1"/>
      </rPr>
      <t>Abril 2018</t>
    </r>
    <r>
      <rPr>
        <sz val="14"/>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</si>
  <si>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rFont val="Times New Roman"/>
        <family val="1"/>
      </rPr>
      <t xml:space="preserve">Diciembre: </t>
    </r>
    <r>
      <rPr>
        <sz val="14"/>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</si>
  <si>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 xml:space="preserve">Diciembre: </t>
    </r>
    <r>
      <rPr>
        <sz val="14"/>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Se evidenció la gestión y modificación de un lineamiento relacionado con la cartera por multas ("PROTOCOLO PARA EL ANÁLISIS, CONCILIACIÓN Y CONTABILIZACIÓN DE LAS MULTAS IMPUESTAS POR LA ENTIDAD" - PS04-PT03 V4).</t>
    </r>
    <r>
      <rPr>
        <b/>
        <sz val="14"/>
        <rFont val="Times New Roman"/>
        <family val="1"/>
      </rPr>
      <t xml:space="preserve">
Recomendación: </t>
    </r>
    <r>
      <rPr>
        <sz val="14"/>
        <rFont val="Times New Roman"/>
        <family val="1"/>
      </rPr>
      <t>Actualizar el procedimiento de ejecuciòn contable PS04-PR02 Ejecución Contable, en referencia al nuevo marco normativo contable de acuredo con la Resoluciòn de la Contadurìa General de la Naciòn No. 533 de 2015.</t>
    </r>
    <r>
      <rPr>
        <b/>
        <sz val="14"/>
        <rFont val="Times New Roman"/>
        <family val="1"/>
      </rPr>
      <t xml:space="preserve">  </t>
    </r>
    <r>
      <rPr>
        <sz val="14"/>
        <rFont val="Times New Roman"/>
        <family val="1"/>
      </rPr>
      <t xml:space="preserve">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</si>
  <si>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rFont val="Times New Roman"/>
        <family val="1"/>
      </rPr>
      <t xml:space="preserve">Diciembre: </t>
    </r>
    <r>
      <rPr>
        <sz val="14"/>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Agosto 2018:</t>
    </r>
    <r>
      <rPr>
        <sz val="14"/>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t>
    </r>
    <r>
      <rPr>
        <b/>
        <sz val="14"/>
        <color theme="1"/>
        <rFont val="Times New Roman"/>
        <family val="1"/>
      </rPr>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</si>
  <si>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rFont val="Times New Roman"/>
        <family val="1"/>
      </rPr>
      <t>Diciembre</t>
    </r>
    <r>
      <rPr>
        <sz val="14"/>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rFont val="Times New Roman"/>
        <family val="1"/>
      </rPr>
      <t xml:space="preserve">Recomendación: </t>
    </r>
    <r>
      <rPr>
        <sz val="14"/>
        <rFont val="Times New Roman"/>
        <family val="1"/>
      </rPr>
      <t xml:space="preserve">actualizar el  Procedimiento de contabilidad Ejecución Contable Código: PS04-PR002 - versión 4 del 22 de Diciembre de 2014.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t>
    </r>
  </si>
  <si>
    <r>
      <rPr>
        <b/>
        <sz val="14"/>
        <rFont val="Times New Roman"/>
        <family val="1"/>
      </rPr>
      <t xml:space="preserve">Noviembre 2017: </t>
    </r>
    <r>
      <rPr>
        <sz val="14"/>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</si>
  <si>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Se observa que en las "Notas a los Estados Contables a 31 de diciembre de 2017: Notas de Caracter General y Específicas", las revelaciones correspondientes a la cuenta 1424 - Recursos Entregados en Administración.</t>
    </r>
  </si>
  <si>
    <r>
      <rPr>
        <b/>
        <sz val="14"/>
        <rFont val="Times New Roman"/>
        <family val="1"/>
      </rPr>
      <t>Noviembre 2017:</t>
    </r>
    <r>
      <rPr>
        <sz val="14"/>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t>
    </r>
  </si>
  <si>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rFont val="Times New Roman"/>
        <family val="1"/>
      </rPr>
      <t>Recomendación:</t>
    </r>
    <r>
      <rPr>
        <sz val="14"/>
        <rFont val="Times New Roman"/>
        <family val="1"/>
      </rPr>
      <t xml:space="preserve">
1. Asegurar que en la presentación del balance general con corte a 31 de Diciembre de 2017 se revelen en las notas a los estados financieros la reclasificación y los saldos que presente a la fecha el tercero.</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</si>
  <si>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rFont val="Times New Roman"/>
        <family val="1"/>
      </rPr>
      <t xml:space="preserve">Diciembre: </t>
    </r>
    <r>
      <rPr>
        <sz val="14"/>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 xml:space="preserve">Agosto 2018: </t>
    </r>
    <r>
      <rPr>
        <sz val="14"/>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rFont val="Times New Roman"/>
        <family val="1"/>
      </rPr>
      <t xml:space="preserve">
Recomendaciòn:  E</t>
    </r>
    <r>
      <rPr>
        <sz val="14"/>
        <rFont val="Times New Roman"/>
        <family val="1"/>
      </rPr>
      <t xml:space="preserv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</si>
  <si>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rPr>
        <b/>
        <sz val="14"/>
        <rFont val="Times New Roman"/>
        <family val="1"/>
      </rPr>
      <t>Noviembre 2017</t>
    </r>
    <r>
      <rPr>
        <sz val="14"/>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</si>
  <si>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 xml:space="preserve">Diciembre:: </t>
    </r>
    <r>
      <rPr>
        <sz val="14"/>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t>
    </r>
    <r>
      <rPr>
        <b/>
        <sz val="14"/>
        <rFont val="Times New Roman"/>
        <family val="1"/>
      </rPr>
      <t>Agosto 2018:</t>
    </r>
    <r>
      <rPr>
        <sz val="14"/>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r>
  </si>
  <si>
    <r>
      <rPr>
        <b/>
        <sz val="14"/>
        <rFont val="Times New Roman"/>
        <family val="1"/>
      </rPr>
      <t>Noviembre 2017:</t>
    </r>
    <r>
      <rPr>
        <sz val="14"/>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</si>
  <si>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t>
    </r>
    <r>
      <rPr>
        <b/>
        <sz val="14"/>
        <rFont val="Times New Roman"/>
        <family val="1"/>
      </rPr>
      <t xml:space="preserve">Agosto 2018: </t>
    </r>
    <r>
      <rPr>
        <sz val="14"/>
        <rFont val="Times New Roman"/>
        <family val="1"/>
      </rPr>
      <t xml:space="preserve">Se evidenciaron soportes de reuniones con las entidades ejecutoras, sin embargo no se allegaron evidencias que den cuenta que la cuenta 14240201 presenta saldo razonable.
</t>
    </r>
    <r>
      <rPr>
        <b/>
        <sz val="14"/>
        <rFont val="Times New Roman"/>
        <family val="1"/>
      </rPr>
      <t>Recomendaciòn:</t>
    </r>
    <r>
      <rPr>
        <sz val="14"/>
        <rFont val="Times New Roman"/>
        <family val="1"/>
      </rPr>
      <t xml:space="preserve"> Establecer plan de choque que permita dar cumplimiento a la acción, teniendo en cuenta que la acción venciò en julio de 2018.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rFont val="Times New Roman"/>
        <family val="1"/>
      </rPr>
      <t>Noviembre 2018:</t>
    </r>
    <r>
      <rPr>
        <sz val="14"/>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rFont val="Times New Roman"/>
        <family val="1"/>
      </rPr>
      <t xml:space="preserve">( No se mueve porcentaje de avance)
</t>
    </r>
  </si>
  <si>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rFont val="Times New Roman"/>
        <family val="1"/>
      </rPr>
      <t xml:space="preserve"> </t>
    </r>
  </si>
  <si>
    <r>
      <t xml:space="preserve">La acción no registra avance al momento del seguimiento.
</t>
    </r>
    <r>
      <rPr>
        <b/>
        <sz val="14"/>
        <rFont val="Times New Roman"/>
        <family val="1"/>
      </rPr>
      <t xml:space="preserve">
Recomendaciones:</t>
    </r>
    <r>
      <rPr>
        <sz val="14"/>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rFont val="Times New Roman"/>
        <family val="1"/>
      </rPr>
      <t xml:space="preserve">Alerta: </t>
    </r>
    <r>
      <rPr>
        <sz val="14"/>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</si>
  <si>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t xml:space="preserve">La acción no registra avance al momento del seguimiento. </t>
    </r>
    <r>
      <rPr>
        <b/>
        <sz val="14"/>
        <rFont val="Times New Roman"/>
        <family val="1"/>
      </rPr>
      <t xml:space="preserve">Recomendaciones: </t>
    </r>
    <r>
      <rPr>
        <sz val="14"/>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rFont val="Times New Roman"/>
        <family val="1"/>
      </rPr>
      <t>EJECUCIÓN</t>
    </r>
  </si>
  <si>
    <r>
      <rPr>
        <b/>
        <sz val="14"/>
        <rFont val="Times New Roman"/>
        <family val="1"/>
      </rPr>
      <t>Noviembre 2017</t>
    </r>
    <r>
      <rPr>
        <sz val="14"/>
        <rFont val="Times New Roman"/>
        <family val="1"/>
      </rPr>
      <t xml:space="preserve">: Verificada la documentación en el mapa interactivo, se encontró que el formato PS-02-FO249 "Acta de Liquidación" no ha sido actualizado.
</t>
    </r>
    <r>
      <rPr>
        <b/>
        <sz val="14"/>
        <rFont val="Times New Roman"/>
        <family val="1"/>
      </rPr>
      <t>Alerta:</t>
    </r>
    <r>
      <rPr>
        <sz val="14"/>
        <rFont val="Times New Roman"/>
        <family val="1"/>
      </rPr>
      <t xml:space="preserve"> De no realizarse con prontitud la adecuación del formato, acción que no representa ninguna complejidad, se retrasa la aplicación en la actual contratación que a la cual le aplica la liquidación.
</t>
    </r>
    <r>
      <rPr>
        <b/>
        <sz val="14"/>
        <rFont val="Times New Roman"/>
        <family val="1"/>
      </rPr>
      <t>Recomendación</t>
    </r>
    <r>
      <rPr>
        <sz val="14"/>
        <rFont val="Times New Roman"/>
        <family val="1"/>
      </rPr>
      <t xml:space="preserve">: Realizar los ajustes pertinentes al formato de manera expedita para iniciar su aplicación
</t>
    </r>
    <r>
      <rPr>
        <b/>
        <sz val="14"/>
        <rFont val="Times New Roman"/>
        <family val="1"/>
      </rPr>
      <t xml:space="preserve">Febrero de 2018.: </t>
    </r>
    <r>
      <rPr>
        <sz val="14"/>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rFont val="Times New Roman"/>
        <family val="1"/>
      </rPr>
      <t>Abril 2018:</t>
    </r>
    <r>
      <rPr>
        <sz val="14"/>
        <rFont val="Times New Roman"/>
        <family val="1"/>
      </rPr>
      <t xml:space="preserve"> El àrea no remitiò avance ni soportes . 
</t>
    </r>
    <r>
      <rPr>
        <b/>
        <sz val="14"/>
        <rFont val="Times New Roman"/>
        <family val="1"/>
      </rPr>
      <t>Alerta:</t>
    </r>
    <r>
      <rPr>
        <sz val="14"/>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</si>
  <si>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rFont val="Times New Roman"/>
        <family val="1"/>
      </rPr>
      <t>Diciembre:</t>
    </r>
    <r>
      <rPr>
        <sz val="14"/>
        <rFont val="Times New Roman"/>
        <family val="1"/>
      </rPr>
      <t xml:space="preserve"> La acción planteada no es coherente con el hallazgo por lo tanto el proceso solicitara modificación de la acción.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 xml:space="preserve">Agosto 2018: </t>
    </r>
    <r>
      <rPr>
        <sz val="14"/>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rFont val="Times New Roman"/>
        <family val="1"/>
      </rPr>
      <t>Alerta:</t>
    </r>
    <r>
      <rPr>
        <sz val="14"/>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</si>
  <si>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rFont val="Times New Roman"/>
        <family val="1"/>
      </rPr>
      <t>Diciembre:</t>
    </r>
    <r>
      <rPr>
        <sz val="14"/>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 xml:space="preserve">Alerta: </t>
    </r>
    <r>
      <rPr>
        <sz val="14"/>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rFont val="Times New Roman"/>
        <family val="1"/>
      </rPr>
      <t>Agosto 2018:</t>
    </r>
    <r>
      <rPr>
        <sz val="14"/>
        <rFont val="Times New Roman"/>
        <family val="1"/>
      </rPr>
      <t xml:space="preserve"> El proceso no aporto soportes que evidencien avance de la acción planteada.
</t>
    </r>
    <r>
      <rPr>
        <b/>
        <sz val="14"/>
        <rFont val="Times New Roman"/>
        <family val="1"/>
      </rPr>
      <t>Alerta:</t>
    </r>
    <r>
      <rPr>
        <sz val="14"/>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</si>
  <si>
    <r>
      <t xml:space="preserve">Noviembre 2017: La acción no registra avance al momento del seguimiento
Recomendaciones:
1. Dar inicio a las acciones que permitan reclasificar los saldos de los convenios en cuentas contables correspondientes
</t>
    </r>
    <r>
      <rPr>
        <b/>
        <sz val="14"/>
        <rFont val="Times New Roman"/>
        <family val="1"/>
      </rPr>
      <t xml:space="preserve">Diciembre: </t>
    </r>
    <r>
      <rPr>
        <sz val="14"/>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rFont val="Times New Roman"/>
        <family val="1"/>
      </rPr>
      <t>Abril 2018:</t>
    </r>
    <r>
      <rPr>
        <sz val="14"/>
        <rFont val="Times New Roman"/>
        <family val="1"/>
      </rPr>
      <t xml:space="preserve"> 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t>
    </r>
    <r>
      <rPr>
        <sz val="14"/>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rFont val="Times New Roman"/>
        <family val="1"/>
      </rPr>
      <t>Alerta:</t>
    </r>
    <r>
      <rPr>
        <sz val="14"/>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t>
    </r>
  </si>
  <si>
    <r>
      <rPr>
        <b/>
        <sz val="14"/>
        <rFont val="Times New Roman"/>
        <family val="1"/>
      </rPr>
      <t>Noviembre 2017:</t>
    </r>
    <r>
      <rPr>
        <sz val="14"/>
        <rFont val="Times New Roman"/>
        <family val="1"/>
      </rPr>
      <t xml:space="preserve"> Se aportó el documento "saldo cuenta contable" con el cual no es posible determinar que la acción se haya concretado.
</t>
    </r>
    <r>
      <rPr>
        <b/>
        <sz val="14"/>
        <rFont val="Times New Roman"/>
        <family val="1"/>
      </rPr>
      <t>Observación:</t>
    </r>
    <r>
      <rPr>
        <sz val="14"/>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rFont val="Times New Roman"/>
        <family val="1"/>
      </rPr>
      <t xml:space="preserve">Recomendación:
</t>
    </r>
    <r>
      <rPr>
        <sz val="14"/>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rFont val="Times New Roman"/>
        <family val="1"/>
      </rPr>
      <t xml:space="preserve">Abril 2018: </t>
    </r>
    <r>
      <rPr>
        <sz val="14"/>
        <rFont val="Times New Roman"/>
        <family val="1"/>
      </rPr>
      <t xml:space="preserve">El area no aportó información que permitiera evidenciar gestión de la acción formulada ni del estado del indicador.
</t>
    </r>
    <r>
      <rPr>
        <b/>
        <sz val="14"/>
        <rFont val="Times New Roman"/>
        <family val="1"/>
      </rPr>
      <t>Alerta:</t>
    </r>
    <r>
      <rPr>
        <sz val="14"/>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rFont val="Times New Roman"/>
        <family val="1"/>
      </rPr>
      <t>Agosto 2018: S</t>
    </r>
    <r>
      <rPr>
        <sz val="14"/>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rFont val="Times New Roman"/>
        <family val="1"/>
      </rPr>
      <t>Recomendación:</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</si>
  <si>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rFont val="Times New Roman"/>
        <family val="1"/>
      </rPr>
      <t>MARZO 2017</t>
    </r>
    <r>
      <rPr>
        <sz val="14"/>
        <rFont val="Times New Roman"/>
        <family val="1"/>
      </rPr>
      <t xml:space="preserve">: Se anexa contrato de Compraventa 420 de 2013  y la sentencia T 908 de 2012 . Se recopiló información de la asignación de las viviendas.
</t>
    </r>
    <r>
      <rPr>
        <b/>
        <sz val="14"/>
        <rFont val="Times New Roman"/>
        <family val="1"/>
      </rPr>
      <t>Noviembre 2017:</t>
    </r>
    <r>
      <rPr>
        <sz val="14"/>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</si>
  <si>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2"/>
        <rFont val="Times New Roman"/>
        <family val="1"/>
      </rPr>
      <t xml:space="preserve">Abril 2018: </t>
    </r>
    <r>
      <rPr>
        <sz val="12"/>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2"/>
        <rFont val="Times New Roman"/>
        <family val="1"/>
      </rPr>
      <t>Agosto 2018</t>
    </r>
    <r>
      <rPr>
        <sz val="12"/>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</si>
  <si>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rFont val="Times New Roman"/>
        <family val="1"/>
      </rPr>
      <t>Resultado del Indicador = 175%</t>
    </r>
    <r>
      <rPr>
        <sz val="14"/>
        <rFont val="Times New Roman"/>
        <family val="1"/>
      </rPr>
      <t xml:space="preserve">
</t>
    </r>
    <r>
      <rPr>
        <b/>
        <sz val="14"/>
        <rFont val="Times New Roman"/>
        <family val="1"/>
      </rPr>
      <t xml:space="preserve">Nota: Este hallazgo no fue objeto de seguimiento por la Contraloría de Bogotá en auditorías de 2015 y 2016.
Recomendación: </t>
    </r>
    <r>
      <rPr>
        <sz val="14"/>
        <rFont val="Times New Roman"/>
        <family val="1"/>
      </rPr>
      <t xml:space="preserve">Someter a evaluación por parte de la Contraloría de Bogotá las evidencias que soportan el cumplimiento de la acción correctiva propuesta para determinar su estado.
</t>
    </r>
    <r>
      <rPr>
        <b/>
        <sz val="14"/>
        <rFont val="Times New Roman"/>
        <family val="1"/>
      </rPr>
      <t xml:space="preserve">Noviembre 2017: </t>
    </r>
    <r>
      <rPr>
        <sz val="14"/>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</si>
  <si>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2"/>
        <rFont val="Calibri"/>
        <family val="2"/>
        <scheme val="minor"/>
      </rPr>
      <t>$3.350.620</t>
    </r>
    <r>
      <rPr>
        <sz val="12"/>
        <rFont val="Calibri"/>
        <family val="2"/>
        <scheme val="minor"/>
      </rPr>
      <t>, con ocasión a la reducción de 2 cupos del proyecto de vivienda OPV LA UNIÓN - CIUDADELA PORVENIR MZ 28 - Se aceptan parcialmente los argumentos planteados y se ajusta el valor.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</si>
  <si>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rFont val="Times New Roman"/>
        <family val="1"/>
      </rPr>
      <t>Recomendación:</t>
    </r>
    <r>
      <rPr>
        <sz val="14"/>
        <rFont val="Times New Roman"/>
        <family val="1"/>
      </rPr>
      <t xml:space="preserve"> En linea con la facultad establecida en la Resolución 182 del 17 de mayo de 2018, establecer el procedimiento para el reintegro de los rendimientos financieros por parte de los oferentes a la entidad.
</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</si>
  <si>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Noviembre 2018</t>
    </r>
    <r>
      <rPr>
        <sz val="14"/>
        <rFont val="Times New Roman"/>
        <family val="1"/>
      </rPr>
      <t>: Con Radicados NO. 1-2018-44346 del 19 de noviembre de 2018 y Radicado No. 1-2018-45241 del 26 de noviembre de 2018 la CB aprobo modificaciòn. se modifico fecha de terminaciòn, pasando de 31 de dicembre de 2018 a 28 de febrero de 2018</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</si>
  <si>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El area no reporto avance, por lo que se recomienda realizar actividades pertinentes a fin de cumplir con la accion reportada a fin de evitar sanciones por incumplimiento.
</t>
    </r>
    <r>
      <rPr>
        <b/>
        <sz val="14"/>
        <rFont val="Times New Roman"/>
        <family val="1"/>
      </rPr>
      <t xml:space="preserve">Noviembre 2018: </t>
    </r>
    <r>
      <rPr>
        <sz val="14"/>
        <rFont val="Times New Roman"/>
        <family val="1"/>
      </rPr>
      <t>Con Radicados No. 1-2018-44346 del 19 de noviembre de 2018 y Radicado No. 1-2018-45241 del 26 de noviembre de 2018 la CB aprobo modificaciòn. se modifico fecha de terminaciòn, pasando de 31 de dicembre de 2018 a 28 de febrero de 2018</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</si>
  <si>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</si>
  <si>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</si>
  <si>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 xml:space="preserve">Agosto 2018: </t>
    </r>
    <r>
      <rPr>
        <sz val="14"/>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r>
  </si>
  <si>
    <r>
      <rPr>
        <b/>
        <sz val="14"/>
        <rFont val="Times New Roman"/>
        <family val="1"/>
      </rPr>
      <t xml:space="preserve">Abril 2018: </t>
    </r>
    <r>
      <rPr>
        <sz val="14"/>
        <rFont val="Times New Roman"/>
        <family val="1"/>
      </rPr>
      <t xml:space="preserve">El area no reporto avance, por lo que se recomienda realizar actividades pertinentes a fin de cumplir con la accion reportada.
</t>
    </r>
    <r>
      <rPr>
        <b/>
        <sz val="14"/>
        <rFont val="Times New Roman"/>
        <family val="1"/>
      </rPr>
      <t xml:space="preserve">Recomendaciòn: </t>
    </r>
    <r>
      <rPr>
        <sz val="14"/>
        <rFont val="Times New Roman"/>
        <family val="1"/>
      </rPr>
      <t xml:space="preserve">Reportar avance de la acciòn a la mayor brevedad posible, toda vez que su estado es 0%
</t>
    </r>
    <r>
      <rPr>
        <b/>
        <sz val="14"/>
        <rFont val="Times New Roman"/>
        <family val="1"/>
      </rPr>
      <t>Agosto 2018:</t>
    </r>
    <r>
      <rPr>
        <sz val="14"/>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</si>
  <si>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 xml:space="preserve">Recomendaciòn: </t>
    </r>
    <r>
      <rPr>
        <sz val="14"/>
        <rFont val="Times New Roman"/>
        <family val="1"/>
      </rPr>
      <t xml:space="preserve">Dar inicio a la ejecuciòn de la acciòn , toda vez que no se evidencia avance.
</t>
    </r>
    <r>
      <rPr>
        <b/>
        <sz val="14"/>
        <rFont val="Times New Roman"/>
        <family val="1"/>
      </rPr>
      <t>Agosto 2018:</t>
    </r>
    <r>
      <rPr>
        <sz val="14"/>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rFont val="Times New Roman"/>
        <family val="1"/>
      </rPr>
      <t>Alerta: R</t>
    </r>
    <r>
      <rPr>
        <sz val="14"/>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rFont val="Times New Roman"/>
        <family val="1"/>
      </rPr>
      <t xml:space="preserve">Noviembre 2018: </t>
    </r>
    <r>
      <rPr>
        <sz val="14"/>
        <rFont val="Times New Roman"/>
        <family val="1"/>
      </rPr>
      <t>Con Radicados No. 1-2018-44346 del 19 de noviembre de 2018 y Radicado No. 1-2018-45241 del 26 de noviembre de 2018 la CB aprobo modificaciòn. Se modifico descripciòn de la acciòn, nombredel indicador, y formula del indicador</t>
    </r>
  </si>
  <si>
    <r>
      <rPr>
        <b/>
        <sz val="14"/>
        <rFont val="Times New Roman"/>
        <family val="1"/>
      </rPr>
      <t>Abril 2018:</t>
    </r>
    <r>
      <rPr>
        <sz val="14"/>
        <rFont val="Times New Roman"/>
        <family val="1"/>
      </rPr>
      <t xml:space="preserve"> No se evidencia avance toda vez que no remiten Lista de chequeo con criterios establecidos de evaluación juridica para determinar el cumplimiento de la acción establecida. </t>
    </r>
    <r>
      <rPr>
        <b/>
        <sz val="14"/>
        <rFont val="Times New Roman"/>
        <family val="1"/>
      </rPr>
      <t>Recomendaciòn:</t>
    </r>
    <r>
      <rPr>
        <sz val="14"/>
        <rFont val="Times New Roman"/>
        <family val="1"/>
      </rPr>
      <t xml:space="preserve"> Dar inicio a la ejecuciòn de la acciòn , toda vez que no se evidencia avance.
</t>
    </r>
    <r>
      <rPr>
        <b/>
        <sz val="14"/>
        <rFont val="Times New Roman"/>
        <family val="1"/>
      </rPr>
      <t>Agosto 2018:</t>
    </r>
    <r>
      <rPr>
        <sz val="14"/>
        <rFont val="Times New Roman"/>
        <family val="1"/>
      </rPr>
      <t xml:space="preserve"> Se solicito modificación del responsable mediante memorando No. 3-2018-04975  del 12 de septiembre de 2018
</t>
    </r>
    <r>
      <rPr>
        <b/>
        <sz val="14"/>
        <rFont val="Times New Roman"/>
        <family val="1"/>
      </rPr>
      <t xml:space="preserve">Noviembre 2018: </t>
    </r>
    <r>
      <rPr>
        <sz val="14"/>
        <rFont val="Times New Roman"/>
        <family val="1"/>
      </rPr>
      <t>Con Radicados No. 1-2018-44346 del 19 de noviembre de 2018 y Radicado No. 1-2018-45241 del 26 de noviembre de 2018 la CB aprobo modificaciòn. Se modifico Descripciòn de la acciòn, nombre del indicador, formula del indicador, responsable y fecha de terminanciòn .</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</si>
  <si>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rFont val="Times New Roman"/>
        <family val="1"/>
      </rPr>
      <t xml:space="preserve">Octubre 2018: </t>
    </r>
    <r>
      <rPr>
        <sz val="14"/>
        <rFont val="Times New Roman"/>
        <family val="1"/>
      </rPr>
      <t>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t>
    </r>
  </si>
  <si>
    <r>
      <rPr>
        <b/>
        <sz val="14"/>
        <rFont val="Times New Roman"/>
        <family val="1"/>
      </rPr>
      <t>Abril 2018:</t>
    </r>
    <r>
      <rPr>
        <sz val="14"/>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t>
    </r>
  </si>
  <si>
    <r>
      <rPr>
        <b/>
        <sz val="14"/>
        <rFont val="Times New Roman"/>
        <family val="1"/>
      </rPr>
      <t xml:space="preserve">Agosto 1 de 2018: </t>
    </r>
    <r>
      <rPr>
        <sz val="14"/>
        <rFont val="Times New Roman"/>
        <family val="1"/>
      </rPr>
      <t xml:space="preserve">Se suscribio Plan en el SIVICOF
</t>
    </r>
    <r>
      <rPr>
        <b/>
        <sz val="14"/>
        <rFont val="Times New Roman"/>
        <family val="1"/>
      </rPr>
      <t>Agosto 2018:</t>
    </r>
    <r>
      <rPr>
        <sz val="14"/>
        <rFont val="Times New Roman"/>
        <family val="1"/>
      </rPr>
      <t xml:space="preserve"> El area no reporto avance.
</t>
    </r>
    <r>
      <rPr>
        <b/>
        <sz val="14"/>
        <rFont val="Times New Roman"/>
        <family val="1"/>
      </rPr>
      <t>Alerta:</t>
    </r>
    <r>
      <rPr>
        <sz val="14"/>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</si>
  <si>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t>
    </r>
    <r>
      <rPr>
        <b/>
        <sz val="14"/>
        <rFont val="Times New Roman"/>
        <family val="1"/>
      </rPr>
      <t xml:space="preserve">Diciembre 2018: </t>
    </r>
    <r>
      <rPr>
        <sz val="14"/>
        <rFont val="Times New Roman"/>
        <family val="1"/>
      </rPr>
      <t>Con memo No. 2-2018-63076 delo 13 dse diciembre de 2018, se solsitò modificaciòn de descripción de la acción, indicador, variables del indicador, meta.</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</si>
  <si>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 xml:space="preserve">Alerta: </t>
    </r>
    <r>
      <rPr>
        <sz val="14"/>
        <rFont val="Times New Roman"/>
        <family val="1"/>
      </rPr>
      <t>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</si>
  <si>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rFont val="Times New Roman"/>
        <family val="1"/>
      </rPr>
      <t>Recomendación</t>
    </r>
    <r>
      <rPr>
        <sz val="14"/>
        <rFont val="Times New Roman"/>
        <family val="1"/>
      </rPr>
      <t>: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t>
    </r>
  </si>
  <si>
    <r>
      <t xml:space="preserve">Agosto 1 de 2018: Se suscribio Plan en el SIVICOF
</t>
    </r>
    <r>
      <rPr>
        <b/>
        <sz val="14"/>
        <rFont val="Times New Roman"/>
        <family val="1"/>
      </rPr>
      <t xml:space="preserve">Agosto 2018:  </t>
    </r>
    <r>
      <rPr>
        <sz val="14"/>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rFont val="Times New Roman"/>
        <family val="1"/>
      </rPr>
      <t>Recomendación:</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</si>
  <si>
    <r>
      <rPr>
        <b/>
        <sz val="14"/>
        <rFont val="Times New Roman"/>
        <family val="1"/>
      </rPr>
      <t>Agosto 2018:</t>
    </r>
    <r>
      <rPr>
        <sz val="14"/>
        <rFont val="Times New Roman"/>
        <family val="1"/>
      </rPr>
      <t xml:space="preserve"> El àrea no reporto avance.
</t>
    </r>
    <r>
      <rPr>
        <b/>
        <sz val="14"/>
        <rFont val="Times New Roman"/>
        <family val="1"/>
      </rPr>
      <t xml:space="preserve">Alerta:  </t>
    </r>
    <r>
      <rPr>
        <sz val="14"/>
        <rFont val="Times New Roman"/>
        <family val="1"/>
      </rPr>
      <t>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t>
    </r>
  </si>
  <si>
    <r>
      <t xml:space="preserve">Agosto 1 de 2018: 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</si>
  <si>
    <r>
      <rPr>
        <b/>
        <sz val="14"/>
        <rFont val="Times New Roman"/>
        <family val="1"/>
      </rPr>
      <t>Agosto 1 de 2018</t>
    </r>
    <r>
      <rPr>
        <sz val="14"/>
        <rFont val="Times New Roman"/>
        <family val="1"/>
      </rPr>
      <t xml:space="preserve">: Se suscribio Plan en el SIVICOF
</t>
    </r>
    <r>
      <rPr>
        <b/>
        <sz val="14"/>
        <rFont val="Times New Roman"/>
        <family val="1"/>
      </rPr>
      <t xml:space="preserve">Agosto 2018: </t>
    </r>
    <r>
      <rPr>
        <sz val="14"/>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rFont val="Times New Roman"/>
        <family val="1"/>
      </rPr>
      <t xml:space="preserve">
Recomendaciòn: </t>
    </r>
    <r>
      <rPr>
        <sz val="14"/>
        <rFont val="Times New Roman"/>
        <family val="1"/>
      </rPr>
      <t xml:space="preserve">Contar en el pròximo seguimiento con avance significativo tenmiendo en cuenta los tiempos establecidos
</t>
    </r>
    <r>
      <rPr>
        <b/>
        <sz val="14"/>
        <rFont val="Times New Roman"/>
        <family val="1"/>
      </rPr>
      <t xml:space="preserve">Alerta: </t>
    </r>
    <r>
      <rPr>
        <sz val="14"/>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</si>
  <si>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 Se evidenció la conciliación de agosto de 2018 entre la información de la cuenta 19080102 y la información reportada por la Subdirección Recursos Públicos. 
</t>
    </r>
    <r>
      <rPr>
        <b/>
        <sz val="14"/>
        <rFont val="Times New Roman"/>
        <family val="1"/>
      </rPr>
      <t xml:space="preserve">Recomendación: </t>
    </r>
    <r>
      <rPr>
        <sz val="14"/>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rFont val="Times New Roman"/>
        <family val="1"/>
      </rPr>
      <t>Alerta</t>
    </r>
    <r>
      <rPr>
        <sz val="14"/>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</si>
</sst>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_-* #,##0.00\ _€_-;\-* #,##0.00\ _€_-;_-* &quot;-&quot;??\ _€_-;_-@_-"/>
    <numFmt numFmtId="165" formatCode="_(&quot;$&quot;\ * #,##0.00_);_(&quot;$&quot;\ * \(#,##0.00\);_(&quot;$&quot;\ * &quot;-&quot;??_);_(@_)"/>
    <numFmt numFmtId="166" formatCode="yyyy/mm/dd"/>
    <numFmt numFmtId="167" formatCode="_-* #,##0\ _€_-;\-* #,##0\ _€_-;_-* &quot;-&quot;??\ _€_-;_-@_-"/>
    <numFmt numFmtId="168" formatCode="0;[Red]0"/>
    <numFmt numFmtId="169" formatCode="#,##0_ ;\-#,##0\ "/>
    <numFmt numFmtId="170" formatCode="d/mm/yyyy;@"/>
    <numFmt numFmtId="171" formatCode="_(&quot;$&quot;\ * #,##0_);_(&quot;$&quot;\ * \(#,##0\);_(&quot;$&quot;\ * &quot;-&quot;??_);_(@_)"/>
    <numFmt numFmtId="172" formatCode="dd\.mm\.yy;@"/>
    <numFmt numFmtId="173" formatCode="dd\.mm\.yyyy;@"/>
    <numFmt numFmtId="174" formatCode="&quot;$&quot;\ #,##0"/>
  </numFmts>
  <fonts count="63">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14"/>
      <color rgb="FFFF0000"/>
      <name val="Times New Roman"/>
      <family val="1"/>
    </font>
    <font>
      <b/>
      <sz val="22"/>
      <color theme="1"/>
      <name val="Calibri"/>
      <family val="2"/>
    </font>
    <font>
      <sz val="12"/>
      <color rgb="FFFF0000"/>
      <name val="Times New Roman"/>
      <family val="1"/>
    </font>
    <font>
      <i/>
      <sz val="12"/>
      <name val="Times New Roman"/>
      <family val="1"/>
    </font>
    <font>
      <sz val="11"/>
      <name val="Calibri"/>
      <family val="2"/>
    </font>
    <font>
      <sz val="12"/>
      <name val="Calibri"/>
      <family val="2"/>
    </font>
    <font>
      <i/>
      <sz val="14"/>
      <name val="Times New Roman"/>
      <family val="1"/>
    </font>
    <font>
      <b/>
      <sz val="14"/>
      <color theme="3" tint="-0.249977111117893"/>
      <name val="Times New Roman"/>
      <family val="1"/>
    </font>
    <font>
      <sz val="14"/>
      <color theme="3" tint="-0.249977111117893"/>
      <name val="Times New Roman"/>
      <family val="1"/>
    </font>
    <font>
      <b/>
      <sz val="14"/>
      <color theme="0"/>
      <name val="Times New Roman"/>
      <family val="1"/>
    </font>
    <font>
      <sz val="14"/>
      <color rgb="FFFF0000"/>
      <name val="Times New Roman"/>
      <family val="1"/>
    </font>
    <font>
      <i/>
      <sz val="14"/>
      <color theme="1"/>
      <name val="Times New Roman"/>
      <family val="1"/>
    </font>
    <font>
      <sz val="14"/>
      <name val="Calibri"/>
      <family val="2"/>
      <scheme val="minor"/>
    </font>
    <font>
      <u/>
      <sz val="14"/>
      <color theme="1"/>
      <name val="Times New Roman"/>
      <family val="1"/>
    </font>
    <font>
      <b/>
      <sz val="14"/>
      <color indexed="8"/>
      <name val="Times New Roman"/>
      <family val="1"/>
    </font>
    <font>
      <sz val="14"/>
      <color indexed="8"/>
      <name val="Times New Roman"/>
      <family val="1"/>
    </font>
    <font>
      <i/>
      <sz val="14"/>
      <color indexed="8"/>
      <name val="Times New Roman"/>
      <family val="1"/>
    </font>
    <font>
      <sz val="12"/>
      <color rgb="FF000000"/>
      <name val="&amp;quot"/>
    </font>
    <font>
      <b/>
      <i/>
      <sz val="14"/>
      <name val="Times New Roman"/>
      <family val="1"/>
    </font>
    <font>
      <sz val="7"/>
      <name val="Times New Roman"/>
      <family val="1"/>
    </font>
    <font>
      <b/>
      <sz val="8"/>
      <color indexed="81"/>
      <name val="Tahoma"/>
      <family val="2"/>
    </font>
    <font>
      <b/>
      <sz val="9"/>
      <color indexed="81"/>
      <name val="Tahoma"/>
      <family val="2"/>
    </font>
    <font>
      <sz val="9"/>
      <color indexed="81"/>
      <name val="Tahoma"/>
      <family val="2"/>
    </font>
    <font>
      <sz val="12"/>
      <color indexed="8"/>
      <name val="Times New Roman"/>
      <family val="1"/>
    </font>
    <font>
      <sz val="11"/>
      <name val="Times New Roman"/>
      <family val="1"/>
    </font>
    <font>
      <strike/>
      <sz val="12"/>
      <name val="Times New Roman"/>
      <family val="1"/>
    </font>
    <font>
      <b/>
      <sz val="11"/>
      <color indexed="8"/>
      <name val="Calibri"/>
      <family val="2"/>
    </font>
    <font>
      <b/>
      <sz val="18"/>
      <color indexed="8"/>
      <name val="Calibri"/>
      <family val="2"/>
      <scheme val="minor"/>
    </font>
    <font>
      <b/>
      <sz val="11"/>
      <color indexed="8"/>
      <name val="Calibri"/>
      <family val="2"/>
      <scheme val="minor"/>
    </font>
    <font>
      <sz val="11"/>
      <name val="Calibri"/>
      <family val="2"/>
      <scheme val="minor"/>
    </font>
    <font>
      <i/>
      <sz val="12"/>
      <color rgb="FFFF0000"/>
      <name val="Times New Roman"/>
      <family val="1"/>
    </font>
    <font>
      <sz val="12"/>
      <color rgb="FFFF0000"/>
      <name val="Calibri"/>
      <family val="2"/>
      <scheme val="minor"/>
    </font>
    <font>
      <b/>
      <sz val="18"/>
      <color indexed="8"/>
      <name val="Calibri"/>
      <family val="2"/>
    </font>
    <font>
      <b/>
      <u/>
      <sz val="14"/>
      <color theme="1"/>
      <name val="Times New Roman"/>
      <family val="1"/>
    </font>
    <font>
      <i/>
      <u/>
      <sz val="14"/>
      <color theme="1"/>
      <name val="Times New Roman"/>
      <family val="1"/>
    </font>
    <font>
      <sz val="12"/>
      <color theme="1"/>
      <name val="Calibri"/>
      <family val="2"/>
      <scheme val="minor"/>
    </font>
    <font>
      <b/>
      <sz val="12"/>
      <color theme="1"/>
      <name val="Calibri"/>
      <family val="2"/>
      <scheme val="minor"/>
    </font>
    <font>
      <b/>
      <sz val="16"/>
      <color indexed="81"/>
      <name val="Tahoma"/>
      <family val="2"/>
    </font>
    <font>
      <sz val="16"/>
      <color indexed="81"/>
      <name val="Tahoma"/>
      <family val="2"/>
    </font>
    <font>
      <sz val="18"/>
      <color theme="1"/>
      <name val="Calibri"/>
      <family val="2"/>
      <scheme val="minor"/>
    </font>
    <font>
      <b/>
      <sz val="18"/>
      <color theme="1"/>
      <name val="Calibri"/>
      <family val="2"/>
      <scheme val="minor"/>
    </font>
    <font>
      <i/>
      <sz val="14"/>
      <color rgb="FFFF0000"/>
      <name val="Times New Roman"/>
      <family val="1"/>
    </font>
    <font>
      <sz val="14"/>
      <name val="Calibri"/>
      <family val="2"/>
    </font>
  </fonts>
  <fills count="24">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rgb="FF000000"/>
      </patternFill>
    </fill>
    <fill>
      <patternFill patternType="solid">
        <fgColor theme="7" tint="0.39997558519241921"/>
        <bgColor indexed="64"/>
      </patternFill>
    </fill>
    <fill>
      <patternFill patternType="solid">
        <fgColor indexed="9"/>
        <bgColor indexed="64"/>
      </patternFill>
    </fill>
    <fill>
      <patternFill patternType="solid">
        <fgColor theme="6" tint="0.59999389629810485"/>
        <bgColor indexed="65"/>
      </patternFill>
    </fill>
    <fill>
      <patternFill patternType="solid">
        <fgColor indexed="9"/>
      </patternFill>
    </fill>
    <fill>
      <patternFill patternType="solid">
        <fgColor theme="0"/>
      </patternFill>
    </fill>
    <fill>
      <patternFill patternType="solid">
        <fgColor theme="0"/>
        <bgColor indexed="11"/>
      </patternFill>
    </fill>
    <fill>
      <patternFill patternType="solid">
        <fgColor theme="6" tint="0.59999389629810485"/>
        <bgColor indexed="11"/>
      </patternFill>
    </fill>
    <fill>
      <patternFill patternType="solid">
        <fgColor theme="2" tint="-9.9978637043366805E-2"/>
        <bgColor indexed="64"/>
      </patternFill>
    </fill>
    <fill>
      <patternFill patternType="solid">
        <fgColor theme="4" tint="0.59999389629810485"/>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6">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cellStyleXfs>
  <cellXfs count="756">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8"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0" fontId="6" fillId="2" borderId="0" xfId="0" applyFont="1" applyFill="1"/>
    <xf numFmtId="0" fontId="8" fillId="2" borderId="0" xfId="0" applyFont="1" applyFill="1" applyAlignment="1">
      <alignment horizontal="center" vertical="center"/>
    </xf>
    <xf numFmtId="164" fontId="6" fillId="2" borderId="0" xfId="8" applyFont="1" applyFill="1"/>
    <xf numFmtId="0" fontId="9" fillId="2" borderId="0" xfId="0"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166" fontId="21" fillId="5" borderId="4"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14" fillId="0" borderId="6"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6" xfId="0" applyFont="1" applyBorder="1" applyAlignment="1">
      <alignment horizontal="center" vertical="center" wrapText="1"/>
    </xf>
    <xf numFmtId="0" fontId="18" fillId="2" borderId="6" xfId="0" applyFont="1" applyFill="1" applyBorder="1" applyAlignment="1">
      <alignment horizontal="center" vertical="center" wrapText="1"/>
    </xf>
    <xf numFmtId="0" fontId="8" fillId="6" borderId="0" xfId="0" applyFont="1" applyFill="1" applyAlignment="1">
      <alignment horizontal="center"/>
    </xf>
    <xf numFmtId="0" fontId="8" fillId="2" borderId="5" xfId="0" applyFont="1" applyFill="1" applyBorder="1" applyAlignment="1">
      <alignment horizontal="justify" vertical="center" wrapText="1"/>
    </xf>
    <xf numFmtId="0" fontId="10" fillId="2" borderId="7" xfId="0" applyFont="1" applyFill="1" applyBorder="1" applyAlignment="1">
      <alignment horizontal="center" vertical="center"/>
    </xf>
    <xf numFmtId="0" fontId="12" fillId="2"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66" fontId="8" fillId="2" borderId="5" xfId="0" applyNumberFormat="1" applyFont="1" applyFill="1" applyBorder="1" applyAlignment="1" applyProtection="1">
      <alignment horizontal="center" vertical="center"/>
      <protection locked="0"/>
    </xf>
    <xf numFmtId="0" fontId="8" fillId="2" borderId="5" xfId="0" applyFont="1" applyFill="1" applyBorder="1" applyAlignment="1">
      <alignment vertical="center" wrapText="1"/>
    </xf>
    <xf numFmtId="1" fontId="8" fillId="2" borderId="5" xfId="2" applyNumberFormat="1" applyFont="1" applyFill="1" applyBorder="1" applyAlignment="1" applyProtection="1">
      <alignment horizontal="center" vertical="center" wrapText="1"/>
      <protection hidden="1"/>
    </xf>
    <xf numFmtId="0" fontId="7" fillId="2" borderId="0" xfId="0" applyFont="1" applyFill="1" applyAlignment="1">
      <alignment horizontal="center"/>
    </xf>
    <xf numFmtId="0" fontId="6" fillId="2" borderId="10" xfId="0" applyFont="1" applyFill="1" applyBorder="1" applyAlignment="1">
      <alignment vertical="center" wrapText="1"/>
    </xf>
    <xf numFmtId="0" fontId="6" fillId="2" borderId="0" xfId="0" applyFont="1" applyFill="1" applyAlignment="1">
      <alignment horizontal="center" vertical="center"/>
    </xf>
    <xf numFmtId="0" fontId="6" fillId="0" borderId="0" xfId="0" applyFont="1" applyFill="1" applyAlignment="1">
      <alignment vertical="center"/>
    </xf>
    <xf numFmtId="0" fontId="27" fillId="2" borderId="13" xfId="0" applyFont="1" applyFill="1" applyBorder="1" applyAlignment="1">
      <alignment horizontal="center" vertical="center" wrapText="1"/>
    </xf>
    <xf numFmtId="0" fontId="27" fillId="2" borderId="13" xfId="0" applyFont="1" applyFill="1" applyBorder="1" applyAlignment="1">
      <alignment vertical="center" wrapText="1"/>
    </xf>
    <xf numFmtId="0" fontId="28" fillId="2" borderId="13" xfId="0" applyFont="1" applyFill="1" applyBorder="1" applyAlignment="1">
      <alignment horizontal="center" vertical="center" wrapText="1"/>
    </xf>
    <xf numFmtId="0" fontId="6" fillId="2" borderId="0" xfId="0" applyFont="1" applyFill="1" applyBorder="1" applyAlignment="1">
      <alignment vertical="center"/>
    </xf>
    <xf numFmtId="0" fontId="27" fillId="2" borderId="0" xfId="0" applyFont="1" applyFill="1" applyBorder="1" applyAlignment="1">
      <alignment horizontal="center" vertical="center" wrapText="1"/>
    </xf>
    <xf numFmtId="0" fontId="27" fillId="2" borderId="0" xfId="0" applyFont="1" applyFill="1" applyBorder="1" applyAlignment="1">
      <alignment vertical="center" wrapText="1"/>
    </xf>
    <xf numFmtId="0" fontId="28" fillId="2" borderId="0" xfId="0" applyFont="1" applyFill="1" applyBorder="1" applyAlignment="1">
      <alignment horizontal="center" vertical="center" wrapText="1"/>
    </xf>
    <xf numFmtId="0" fontId="6" fillId="7" borderId="0" xfId="0" applyFont="1" applyFill="1" applyAlignment="1" applyProtection="1">
      <alignment horizontal="center" vertical="center"/>
      <protection hidden="1"/>
    </xf>
    <xf numFmtId="0" fontId="29" fillId="10" borderId="11" xfId="0" applyFont="1" applyFill="1" applyBorder="1" applyAlignment="1" applyProtection="1">
      <alignment horizontal="center" vertical="center" wrapText="1"/>
      <protection hidden="1"/>
    </xf>
    <xf numFmtId="0" fontId="29" fillId="10" borderId="17" xfId="0" applyFont="1" applyFill="1" applyBorder="1" applyAlignment="1" applyProtection="1">
      <alignment horizontal="center" vertical="center" wrapText="1"/>
      <protection hidden="1"/>
    </xf>
    <xf numFmtId="0" fontId="29" fillId="10" borderId="17" xfId="0" applyFont="1" applyFill="1" applyBorder="1" applyAlignment="1" applyProtection="1">
      <alignment vertical="center" wrapText="1"/>
      <protection hidden="1"/>
    </xf>
    <xf numFmtId="0" fontId="29" fillId="10" borderId="6" xfId="0" applyFont="1" applyFill="1" applyBorder="1" applyAlignment="1" applyProtection="1">
      <alignment vertical="center" wrapText="1"/>
      <protection hidden="1"/>
    </xf>
    <xf numFmtId="0" fontId="6" fillId="7" borderId="0" xfId="0" applyFont="1" applyFill="1" applyBorder="1" applyAlignment="1" applyProtection="1">
      <alignment vertical="center"/>
      <protection hidden="1"/>
    </xf>
    <xf numFmtId="0" fontId="9" fillId="9" borderId="18"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11" borderId="10" xfId="0" applyFont="1" applyFill="1" applyBorder="1" applyAlignment="1" applyProtection="1">
      <alignment horizontal="center" vertical="center" wrapText="1"/>
      <protection hidden="1"/>
    </xf>
    <xf numFmtId="0" fontId="9" fillId="12" borderId="10" xfId="0" applyFont="1" applyFill="1" applyBorder="1" applyAlignment="1" applyProtection="1">
      <alignment horizontal="center" vertical="center" wrapText="1"/>
      <protection hidden="1"/>
    </xf>
    <xf numFmtId="0" fontId="9" fillId="13" borderId="10" xfId="0" applyFont="1" applyFill="1" applyBorder="1" applyAlignment="1" applyProtection="1">
      <alignment horizontal="center" vertical="center" wrapText="1"/>
      <protection hidden="1"/>
    </xf>
    <xf numFmtId="0" fontId="6" fillId="2" borderId="10" xfId="3" applyFont="1" applyFill="1" applyBorder="1" applyAlignment="1" applyProtection="1">
      <alignment horizontal="center" vertical="center"/>
      <protection hidden="1"/>
    </xf>
    <xf numFmtId="0" fontId="6" fillId="2" borderId="10" xfId="3" applyFont="1" applyFill="1" applyBorder="1" applyAlignment="1" applyProtection="1">
      <alignment horizontal="center" vertical="center" wrapText="1"/>
      <protection hidden="1"/>
    </xf>
    <xf numFmtId="0" fontId="6" fillId="2" borderId="10" xfId="3" applyFont="1" applyFill="1" applyBorder="1" applyAlignment="1">
      <alignment horizontal="justify" vertical="center" wrapText="1"/>
    </xf>
    <xf numFmtId="170" fontId="6" fillId="2" borderId="10" xfId="3" applyNumberFormat="1" applyFont="1" applyFill="1" applyBorder="1" applyAlignment="1" applyProtection="1">
      <alignment horizontal="center" vertical="center" wrapText="1"/>
      <protection hidden="1"/>
    </xf>
    <xf numFmtId="0" fontId="30" fillId="2" borderId="16" xfId="0" applyFont="1" applyFill="1" applyBorder="1" applyAlignment="1" applyProtection="1">
      <alignment horizontal="center" vertical="center" wrapText="1"/>
      <protection hidden="1"/>
    </xf>
    <xf numFmtId="0" fontId="6" fillId="2" borderId="10" xfId="3" applyFont="1" applyFill="1" applyBorder="1" applyAlignment="1" applyProtection="1">
      <alignment horizontal="justify" vertical="center" wrapText="1"/>
      <protection hidden="1"/>
    </xf>
    <xf numFmtId="14" fontId="6" fillId="2" borderId="10" xfId="3" applyNumberFormat="1" applyFont="1" applyFill="1" applyBorder="1" applyAlignment="1" applyProtection="1">
      <alignment horizontal="center" vertical="center" wrapText="1"/>
      <protection hidden="1"/>
    </xf>
    <xf numFmtId="14" fontId="6" fillId="2" borderId="10" xfId="1" applyNumberFormat="1" applyFont="1" applyFill="1" applyBorder="1" applyAlignment="1" applyProtection="1">
      <alignment horizontal="center" vertical="center" wrapText="1"/>
      <protection locked="0"/>
    </xf>
    <xf numFmtId="0" fontId="8" fillId="2" borderId="10" xfId="3" applyFont="1" applyFill="1" applyBorder="1" applyAlignment="1" applyProtection="1">
      <alignment horizontal="justify" vertical="center" wrapText="1"/>
      <protection hidden="1"/>
    </xf>
    <xf numFmtId="9" fontId="8" fillId="2" borderId="10" xfId="3" applyNumberFormat="1" applyFont="1" applyFill="1" applyBorder="1" applyAlignment="1" applyProtection="1">
      <alignment horizontal="center" vertical="center" wrapText="1"/>
      <protection hidden="1"/>
    </xf>
    <xf numFmtId="0" fontId="8" fillId="2" borderId="11" xfId="3" applyFont="1" applyFill="1" applyBorder="1" applyAlignment="1" applyProtection="1">
      <alignment horizontal="center" vertical="center" wrapText="1"/>
      <protection hidden="1"/>
    </xf>
    <xf numFmtId="0" fontId="6" fillId="2" borderId="19" xfId="3" applyFont="1" applyFill="1" applyBorder="1" applyAlignment="1" applyProtection="1">
      <alignment vertical="center"/>
      <protection hidden="1"/>
    </xf>
    <xf numFmtId="0" fontId="6" fillId="2" borderId="0" xfId="3" applyFont="1" applyFill="1" applyBorder="1" applyAlignment="1" applyProtection="1">
      <alignment vertical="center"/>
      <protection hidden="1"/>
    </xf>
    <xf numFmtId="0" fontId="6" fillId="2" borderId="6" xfId="3" applyFont="1" applyFill="1" applyBorder="1" applyAlignment="1" applyProtection="1">
      <alignment vertical="center"/>
      <protection hidden="1"/>
    </xf>
    <xf numFmtId="0" fontId="6" fillId="2" borderId="10" xfId="3" applyFont="1" applyFill="1" applyBorder="1" applyAlignment="1" applyProtection="1">
      <alignment vertical="center"/>
      <protection hidden="1"/>
    </xf>
    <xf numFmtId="0" fontId="6" fillId="2" borderId="16" xfId="3" applyFont="1" applyFill="1" applyBorder="1" applyAlignment="1" applyProtection="1">
      <alignment horizontal="center" vertical="center"/>
      <protection hidden="1"/>
    </xf>
    <xf numFmtId="0" fontId="8" fillId="2" borderId="16" xfId="3" applyFont="1" applyFill="1" applyBorder="1" applyAlignment="1" applyProtection="1">
      <alignment horizontal="center" vertical="center"/>
      <protection hidden="1"/>
    </xf>
    <xf numFmtId="0" fontId="8" fillId="2" borderId="16" xfId="3" applyFont="1" applyFill="1" applyBorder="1" applyAlignment="1" applyProtection="1">
      <alignment horizontal="center" vertical="center" wrapText="1"/>
      <protection hidden="1"/>
    </xf>
    <xf numFmtId="0" fontId="8" fillId="2" borderId="16" xfId="3" applyFont="1" applyFill="1" applyBorder="1" applyAlignment="1" applyProtection="1">
      <alignment horizontal="justify" vertical="center" wrapText="1"/>
      <protection hidden="1"/>
    </xf>
    <xf numFmtId="170" fontId="8" fillId="2" borderId="16" xfId="3" applyNumberFormat="1" applyFont="1" applyFill="1" applyBorder="1" applyAlignment="1" applyProtection="1">
      <alignment horizontal="center" vertical="center" wrapText="1"/>
      <protection hidden="1"/>
    </xf>
    <xf numFmtId="0" fontId="8" fillId="2" borderId="16" xfId="3" applyFont="1" applyFill="1" applyBorder="1" applyAlignment="1" applyProtection="1">
      <alignment horizontal="left" vertical="center" wrapText="1"/>
      <protection hidden="1"/>
    </xf>
    <xf numFmtId="166" fontId="8" fillId="2" borderId="16" xfId="1" applyNumberFormat="1" applyFont="1" applyFill="1" applyBorder="1" applyAlignment="1" applyProtection="1">
      <alignment horizontal="center" vertical="center" wrapText="1"/>
      <protection locked="0"/>
    </xf>
    <xf numFmtId="0" fontId="8" fillId="2" borderId="16" xfId="3" applyFont="1" applyFill="1" applyBorder="1" applyAlignment="1" applyProtection="1">
      <alignment horizontal="justify" vertical="center" wrapText="1"/>
      <protection locked="0"/>
    </xf>
    <xf numFmtId="9" fontId="8" fillId="2" borderId="16" xfId="3" applyNumberFormat="1" applyFont="1" applyFill="1" applyBorder="1" applyAlignment="1" applyProtection="1">
      <alignment horizontal="center" vertical="center" wrapText="1"/>
      <protection hidden="1"/>
    </xf>
    <xf numFmtId="166" fontId="6" fillId="2" borderId="10" xfId="1" applyNumberFormat="1" applyFont="1" applyFill="1" applyBorder="1" applyAlignment="1" applyProtection="1">
      <alignment horizontal="center" vertical="center" wrapText="1"/>
      <protection locked="0"/>
    </xf>
    <xf numFmtId="0" fontId="6" fillId="2" borderId="10" xfId="3" applyFont="1" applyFill="1" applyBorder="1" applyAlignment="1">
      <alignment horizontal="center" vertical="center" wrapText="1"/>
    </xf>
    <xf numFmtId="0" fontId="6" fillId="2" borderId="10" xfId="3" applyFont="1" applyFill="1" applyBorder="1" applyAlignment="1">
      <alignment horizontal="left" vertical="center" wrapText="1"/>
    </xf>
    <xf numFmtId="9" fontId="6" fillId="2" borderId="10" xfId="3" applyNumberFormat="1" applyFont="1" applyFill="1" applyBorder="1" applyAlignment="1" applyProtection="1">
      <alignment horizontal="center" vertical="center" wrapText="1"/>
      <protection hidden="1"/>
    </xf>
    <xf numFmtId="0" fontId="6" fillId="2" borderId="11" xfId="3" applyFont="1" applyFill="1" applyBorder="1" applyAlignment="1" applyProtection="1">
      <alignment horizontal="center" vertical="center" wrapText="1"/>
      <protection hidden="1"/>
    </xf>
    <xf numFmtId="0" fontId="8" fillId="2" borderId="10" xfId="3" applyFont="1" applyFill="1" applyBorder="1" applyAlignment="1" applyProtection="1">
      <alignment horizontal="center" vertical="center" wrapText="1"/>
      <protection hidden="1"/>
    </xf>
    <xf numFmtId="170" fontId="8" fillId="2" borderId="10" xfId="3" applyNumberFormat="1"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14" fontId="8" fillId="2" borderId="10" xfId="3" applyNumberFormat="1" applyFont="1" applyFill="1" applyBorder="1" applyAlignment="1" applyProtection="1">
      <alignment horizontal="center" vertical="center" wrapText="1"/>
      <protection hidden="1"/>
    </xf>
    <xf numFmtId="14" fontId="8" fillId="2" borderId="10" xfId="1" applyNumberFormat="1" applyFont="1" applyFill="1" applyBorder="1" applyAlignment="1" applyProtection="1">
      <alignment horizontal="center" vertical="center" wrapText="1"/>
      <protection locked="0"/>
    </xf>
    <xf numFmtId="0" fontId="6" fillId="2" borderId="10" xfId="7" applyFont="1" applyFill="1" applyBorder="1" applyAlignment="1" applyProtection="1">
      <alignment horizontal="center" vertical="center"/>
      <protection hidden="1"/>
    </xf>
    <xf numFmtId="14" fontId="8" fillId="2" borderId="16" xfId="3" applyNumberFormat="1" applyFont="1" applyFill="1" applyBorder="1" applyAlignment="1" applyProtection="1">
      <alignment horizontal="center" vertical="center" wrapText="1"/>
      <protection hidden="1"/>
    </xf>
    <xf numFmtId="0" fontId="8" fillId="2" borderId="10" xfId="3" applyFont="1" applyFill="1" applyBorder="1" applyAlignment="1" applyProtection="1">
      <alignment horizontal="center" vertical="center"/>
      <protection hidden="1"/>
    </xf>
    <xf numFmtId="9" fontId="6" fillId="2" borderId="10" xfId="4" applyFont="1" applyFill="1" applyBorder="1" applyAlignment="1" applyProtection="1">
      <alignment horizontal="center" vertical="center" wrapText="1"/>
      <protection hidden="1"/>
    </xf>
    <xf numFmtId="171" fontId="8" fillId="2" borderId="10" xfId="6" applyNumberFormat="1" applyFont="1" applyFill="1" applyBorder="1" applyAlignment="1" applyProtection="1">
      <alignment horizontal="justify" vertical="center" wrapText="1"/>
      <protection hidden="1"/>
    </xf>
    <xf numFmtId="0" fontId="9" fillId="2" borderId="16" xfId="3" applyFont="1" applyFill="1" applyBorder="1" applyAlignment="1" applyProtection="1">
      <alignment horizontal="justify" vertical="center" wrapText="1"/>
      <protection hidden="1"/>
    </xf>
    <xf numFmtId="14" fontId="8" fillId="2" borderId="10" xfId="3" applyNumberFormat="1" applyFont="1" applyFill="1" applyBorder="1" applyAlignment="1" applyProtection="1">
      <alignment horizontal="justify" vertical="center" wrapText="1"/>
      <protection hidden="1"/>
    </xf>
    <xf numFmtId="171" fontId="6" fillId="2" borderId="10" xfId="6" applyNumberFormat="1" applyFont="1" applyFill="1" applyBorder="1" applyAlignment="1" applyProtection="1">
      <alignment horizontal="justify" vertical="center" wrapText="1"/>
      <protection hidden="1"/>
    </xf>
    <xf numFmtId="171" fontId="8" fillId="2" borderId="16" xfId="6" applyNumberFormat="1" applyFont="1" applyFill="1" applyBorder="1" applyAlignment="1" applyProtection="1">
      <alignment horizontal="justify" vertical="center" wrapText="1"/>
      <protection hidden="1"/>
    </xf>
    <xf numFmtId="0" fontId="32" fillId="2" borderId="0" xfId="3" applyFont="1" applyFill="1" applyBorder="1" applyAlignment="1">
      <alignment vertical="center"/>
    </xf>
    <xf numFmtId="0" fontId="32" fillId="2" borderId="6" xfId="3" applyFont="1" applyFill="1" applyBorder="1" applyAlignment="1">
      <alignment vertical="center"/>
    </xf>
    <xf numFmtId="0" fontId="32" fillId="2" borderId="10" xfId="3" applyFont="1" applyFill="1" applyBorder="1" applyAlignment="1">
      <alignment vertical="center"/>
    </xf>
    <xf numFmtId="9" fontId="8" fillId="2" borderId="16" xfId="4" applyFont="1" applyFill="1" applyBorder="1" applyAlignment="1" applyProtection="1">
      <alignment horizontal="center" vertical="center" wrapText="1"/>
      <protection hidden="1"/>
    </xf>
    <xf numFmtId="0" fontId="8" fillId="2" borderId="10" xfId="7" applyFont="1" applyFill="1" applyBorder="1" applyAlignment="1" applyProtection="1">
      <alignment horizontal="center" vertical="center"/>
      <protection hidden="1"/>
    </xf>
    <xf numFmtId="0" fontId="6" fillId="2" borderId="16" xfId="3" applyFont="1" applyFill="1" applyBorder="1" applyAlignment="1" applyProtection="1">
      <alignment horizontal="justify" vertical="center" wrapText="1"/>
      <protection hidden="1"/>
    </xf>
    <xf numFmtId="0" fontId="6" fillId="2" borderId="10" xfId="3" applyFont="1" applyFill="1" applyBorder="1" applyAlignment="1" applyProtection="1">
      <alignment horizontal="left" vertical="center" wrapText="1"/>
      <protection hidden="1"/>
    </xf>
    <xf numFmtId="0" fontId="30" fillId="2" borderId="10" xfId="3" applyFont="1" applyFill="1" applyBorder="1" applyAlignment="1" applyProtection="1">
      <alignment horizontal="center" vertical="center" wrapText="1"/>
      <protection hidden="1"/>
    </xf>
    <xf numFmtId="0" fontId="8" fillId="2" borderId="10" xfId="3" applyFont="1" applyFill="1" applyBorder="1" applyAlignment="1" applyProtection="1">
      <alignment horizontal="left" vertical="center" wrapText="1"/>
      <protection hidden="1"/>
    </xf>
    <xf numFmtId="9" fontId="9" fillId="2" borderId="10" xfId="3" applyNumberFormat="1" applyFont="1" applyFill="1" applyBorder="1" applyAlignment="1" applyProtection="1">
      <alignment horizontal="center" vertical="center" wrapText="1"/>
      <protection hidden="1"/>
    </xf>
    <xf numFmtId="0" fontId="6" fillId="2" borderId="0" xfId="3" applyFont="1" applyFill="1" applyBorder="1" applyAlignment="1">
      <alignment vertical="center"/>
    </xf>
    <xf numFmtId="14" fontId="8" fillId="2" borderId="10" xfId="7" applyNumberFormat="1" applyFont="1" applyFill="1" applyBorder="1" applyAlignment="1" applyProtection="1">
      <alignment horizontal="center" vertical="center" wrapText="1"/>
      <protection hidden="1"/>
    </xf>
    <xf numFmtId="0" fontId="8" fillId="2" borderId="10" xfId="7" applyFont="1" applyFill="1" applyBorder="1" applyAlignment="1" applyProtection="1">
      <alignment horizontal="justify" vertical="center" wrapText="1"/>
      <protection hidden="1"/>
    </xf>
    <xf numFmtId="9" fontId="8" fillId="2" borderId="10" xfId="7" applyNumberFormat="1" applyFont="1" applyFill="1" applyBorder="1" applyAlignment="1" applyProtection="1">
      <alignment horizontal="center" vertical="center" wrapText="1"/>
      <protection hidden="1"/>
    </xf>
    <xf numFmtId="0" fontId="8" fillId="2" borderId="10" xfId="3" applyFont="1" applyFill="1" applyBorder="1" applyAlignment="1" applyProtection="1">
      <alignment vertical="center" wrapText="1"/>
      <protection hidden="1"/>
    </xf>
    <xf numFmtId="170" fontId="30" fillId="2" borderId="10" xfId="3" applyNumberFormat="1" applyFont="1" applyFill="1" applyBorder="1" applyAlignment="1" applyProtection="1">
      <alignment horizontal="center" vertical="center" wrapText="1"/>
      <protection hidden="1"/>
    </xf>
    <xf numFmtId="14" fontId="6" fillId="2" borderId="10" xfId="7" applyNumberFormat="1" applyFont="1" applyFill="1" applyBorder="1" applyAlignment="1" applyProtection="1">
      <alignment horizontal="center" vertical="center" wrapText="1"/>
      <protection hidden="1"/>
    </xf>
    <xf numFmtId="0" fontId="8" fillId="2" borderId="16" xfId="0" applyFont="1" applyFill="1" applyBorder="1" applyAlignment="1" applyProtection="1">
      <alignment horizontal="justify" vertical="center" wrapText="1"/>
      <protection hidden="1"/>
    </xf>
    <xf numFmtId="170" fontId="8" fillId="2" borderId="16" xfId="0" applyNumberFormat="1" applyFont="1" applyFill="1" applyBorder="1" applyAlignment="1" applyProtection="1">
      <alignment horizontal="center" vertical="center" wrapText="1"/>
      <protection hidden="1"/>
    </xf>
    <xf numFmtId="0" fontId="8" fillId="2" borderId="16" xfId="0" applyFont="1" applyFill="1" applyBorder="1" applyAlignment="1" applyProtection="1">
      <alignment horizontal="center" vertical="center" wrapText="1"/>
      <protection hidden="1"/>
    </xf>
    <xf numFmtId="14" fontId="8" fillId="2" borderId="16" xfId="0" applyNumberFormat="1" applyFont="1" applyFill="1" applyBorder="1" applyAlignment="1" applyProtection="1">
      <alignment horizontal="center" vertical="center" wrapText="1"/>
      <protection hidden="1"/>
    </xf>
    <xf numFmtId="0" fontId="9" fillId="2" borderId="10" xfId="3" applyFont="1" applyFill="1" applyBorder="1" applyAlignment="1" applyProtection="1">
      <alignment horizontal="justify" vertical="center" wrapText="1"/>
      <protection hidden="1"/>
    </xf>
    <xf numFmtId="9" fontId="8" fillId="2" borderId="10" xfId="3" applyNumberFormat="1" applyFont="1" applyFill="1" applyBorder="1" applyAlignment="1" applyProtection="1">
      <alignment horizontal="center" vertical="center"/>
      <protection hidden="1"/>
    </xf>
    <xf numFmtId="0" fontId="8" fillId="2" borderId="10" xfId="0" applyFont="1" applyFill="1" applyBorder="1" applyAlignment="1" applyProtection="1">
      <alignment horizontal="justify" vertical="center" wrapText="1"/>
      <protection hidden="1"/>
    </xf>
    <xf numFmtId="170" fontId="8" fillId="2" borderId="10" xfId="0" applyNumberFormat="1"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justify" vertical="center" wrapText="1"/>
      <protection hidden="1"/>
    </xf>
    <xf numFmtId="14" fontId="8" fillId="2" borderId="10" xfId="0" applyNumberFormat="1" applyFont="1" applyFill="1" applyBorder="1" applyAlignment="1" applyProtection="1">
      <alignment horizontal="center" vertical="center" wrapText="1"/>
      <protection hidden="1"/>
    </xf>
    <xf numFmtId="14" fontId="6" fillId="2" borderId="10" xfId="0" applyNumberFormat="1" applyFont="1" applyFill="1" applyBorder="1" applyAlignment="1" applyProtection="1">
      <alignment horizontal="center" vertical="center" wrapText="1"/>
      <protection hidden="1"/>
    </xf>
    <xf numFmtId="14" fontId="8" fillId="2" borderId="10" xfId="3" applyNumberFormat="1" applyFont="1" applyFill="1" applyBorder="1" applyAlignment="1" applyProtection="1">
      <alignment horizontal="center" vertical="center"/>
      <protection hidden="1"/>
    </xf>
    <xf numFmtId="0" fontId="35" fillId="2" borderId="10" xfId="3" applyFont="1" applyFill="1" applyBorder="1" applyAlignment="1" applyProtection="1">
      <alignment vertical="center" wrapText="1"/>
      <protection hidden="1"/>
    </xf>
    <xf numFmtId="9" fontId="6" fillId="2" borderId="10" xfId="3" applyNumberFormat="1" applyFont="1" applyFill="1" applyBorder="1" applyAlignment="1" applyProtection="1">
      <alignment horizontal="center" vertical="center"/>
      <protection hidden="1"/>
    </xf>
    <xf numFmtId="170" fontId="6" fillId="2" borderId="10" xfId="0" applyNumberFormat="1" applyFont="1" applyFill="1" applyBorder="1" applyAlignment="1" applyProtection="1">
      <alignment horizontal="center" vertical="center" wrapText="1"/>
      <protection hidden="1"/>
    </xf>
    <xf numFmtId="14" fontId="6" fillId="2" borderId="10" xfId="3" applyNumberFormat="1" applyFont="1" applyFill="1" applyBorder="1" applyAlignment="1" applyProtection="1">
      <alignment horizontal="center" vertical="center"/>
      <protection hidden="1"/>
    </xf>
    <xf numFmtId="0" fontId="6" fillId="2" borderId="10" xfId="0" applyFont="1" applyFill="1" applyBorder="1" applyAlignment="1" applyProtection="1">
      <alignment vertical="center" wrapText="1"/>
      <protection hidden="1"/>
    </xf>
    <xf numFmtId="0" fontId="6" fillId="2" borderId="16" xfId="0" applyFont="1" applyFill="1" applyBorder="1" applyAlignment="1" applyProtection="1">
      <alignment horizontal="center" vertical="center" wrapText="1"/>
      <protection hidden="1"/>
    </xf>
    <xf numFmtId="14" fontId="6" fillId="2" borderId="16" xfId="3" applyNumberFormat="1" applyFont="1" applyFill="1" applyBorder="1" applyAlignment="1" applyProtection="1">
      <alignment horizontal="center" vertical="center" wrapText="1"/>
      <protection hidden="1"/>
    </xf>
    <xf numFmtId="0" fontId="6" fillId="2" borderId="16" xfId="3" applyFont="1" applyFill="1" applyBorder="1" applyAlignment="1" applyProtection="1">
      <alignment horizontal="center" vertical="center" wrapText="1"/>
      <protection hidden="1"/>
    </xf>
    <xf numFmtId="0" fontId="6" fillId="2" borderId="16" xfId="0" applyFont="1" applyFill="1" applyBorder="1" applyAlignment="1" applyProtection="1">
      <alignment horizontal="justify" vertical="center" wrapText="1"/>
      <protection hidden="1"/>
    </xf>
    <xf numFmtId="9" fontId="8" fillId="2" borderId="16" xfId="3" applyNumberFormat="1" applyFont="1" applyFill="1" applyBorder="1" applyAlignment="1" applyProtection="1">
      <alignment horizontal="center" vertical="center"/>
      <protection hidden="1"/>
    </xf>
    <xf numFmtId="0" fontId="35" fillId="2" borderId="16" xfId="3" applyFont="1" applyFill="1" applyBorder="1" applyAlignment="1" applyProtection="1">
      <alignment horizontal="justify" vertical="center" wrapText="1"/>
      <protection hidden="1"/>
    </xf>
    <xf numFmtId="0" fontId="35" fillId="2" borderId="16" xfId="3" applyFont="1" applyFill="1" applyBorder="1" applyAlignment="1" applyProtection="1">
      <alignment vertical="center" wrapText="1"/>
      <protection hidden="1"/>
    </xf>
    <xf numFmtId="0" fontId="6" fillId="2" borderId="20" xfId="3" applyFont="1" applyFill="1" applyBorder="1" applyAlignment="1" applyProtection="1">
      <alignment horizontal="center" vertical="center"/>
      <protection hidden="1"/>
    </xf>
    <xf numFmtId="0" fontId="6" fillId="2" borderId="20" xfId="3" applyFont="1" applyFill="1" applyBorder="1" applyAlignment="1" applyProtection="1">
      <alignment horizontal="center" vertical="center" wrapText="1"/>
      <protection hidden="1"/>
    </xf>
    <xf numFmtId="170" fontId="6" fillId="2" borderId="20" xfId="0" applyNumberFormat="1" applyFont="1" applyFill="1" applyBorder="1" applyAlignment="1" applyProtection="1">
      <alignment horizontal="center" vertical="center" wrapText="1"/>
      <protection hidden="1"/>
    </xf>
    <xf numFmtId="0" fontId="6" fillId="2" borderId="20" xfId="0" applyFont="1" applyFill="1" applyBorder="1" applyAlignment="1" applyProtection="1">
      <alignment horizontal="center" vertical="center" wrapText="1"/>
      <protection hidden="1"/>
    </xf>
    <xf numFmtId="0" fontId="6" fillId="2" borderId="20" xfId="0" applyFont="1" applyFill="1" applyBorder="1" applyAlignment="1" applyProtection="1">
      <alignment horizontal="justify" vertical="center" wrapText="1"/>
      <protection hidden="1"/>
    </xf>
    <xf numFmtId="14" fontId="6" fillId="2" borderId="20" xfId="3" applyNumberFormat="1" applyFont="1" applyFill="1" applyBorder="1" applyAlignment="1" applyProtection="1">
      <alignment horizontal="center" vertical="center" wrapText="1"/>
      <protection hidden="1"/>
    </xf>
    <xf numFmtId="0" fontId="6" fillId="2" borderId="10" xfId="3" applyFont="1" applyFill="1" applyBorder="1" applyAlignment="1" applyProtection="1">
      <alignment vertical="center" wrapText="1"/>
      <protection hidden="1"/>
    </xf>
    <xf numFmtId="0" fontId="6" fillId="2" borderId="16" xfId="3" applyFont="1" applyFill="1" applyBorder="1" applyAlignment="1" applyProtection="1">
      <alignment vertical="center" wrapText="1"/>
      <protection hidden="1"/>
    </xf>
    <xf numFmtId="0" fontId="30" fillId="2" borderId="0" xfId="3" applyFont="1" applyFill="1" applyBorder="1" applyAlignment="1" applyProtection="1">
      <alignment vertical="center"/>
      <protection hidden="1"/>
    </xf>
    <xf numFmtId="170" fontId="6" fillId="2" borderId="16" xfId="0" applyNumberFormat="1" applyFont="1" applyFill="1" applyBorder="1" applyAlignment="1" applyProtection="1">
      <alignment horizontal="center" vertical="center" wrapText="1"/>
      <protection hidden="1"/>
    </xf>
    <xf numFmtId="14" fontId="6" fillId="2" borderId="16" xfId="0" applyNumberFormat="1" applyFont="1" applyFill="1" applyBorder="1" applyAlignment="1" applyProtection="1">
      <alignment horizontal="center" vertical="center" wrapText="1"/>
      <protection hidden="1"/>
    </xf>
    <xf numFmtId="14" fontId="6" fillId="2" borderId="18" xfId="3" applyNumberFormat="1" applyFont="1" applyFill="1" applyBorder="1" applyAlignment="1" applyProtection="1">
      <alignment horizontal="center" vertical="center"/>
      <protection hidden="1"/>
    </xf>
    <xf numFmtId="0" fontId="7" fillId="2" borderId="16" xfId="3" applyFont="1" applyFill="1" applyBorder="1" applyAlignment="1" applyProtection="1">
      <alignment vertical="center" wrapText="1"/>
      <protection hidden="1"/>
    </xf>
    <xf numFmtId="9" fontId="6" fillId="2" borderId="16" xfId="3" applyNumberFormat="1" applyFont="1" applyFill="1" applyBorder="1" applyAlignment="1" applyProtection="1">
      <alignment horizontal="center" vertical="center"/>
      <protection hidden="1"/>
    </xf>
    <xf numFmtId="0" fontId="13" fillId="2" borderId="10" xfId="3" applyFont="1" applyFill="1" applyBorder="1" applyAlignment="1" applyProtection="1">
      <alignment vertical="center" wrapText="1"/>
      <protection hidden="1"/>
    </xf>
    <xf numFmtId="0" fontId="7" fillId="2" borderId="10" xfId="3" applyFont="1" applyFill="1" applyBorder="1" applyAlignment="1" applyProtection="1">
      <alignment vertical="center" wrapText="1"/>
      <protection hidden="1"/>
    </xf>
    <xf numFmtId="0" fontId="6" fillId="2" borderId="16" xfId="7" applyFont="1" applyFill="1" applyBorder="1" applyAlignment="1" applyProtection="1">
      <alignment horizontal="center" vertical="center"/>
      <protection hidden="1"/>
    </xf>
    <xf numFmtId="0" fontId="7" fillId="2" borderId="10" xfId="3" applyFont="1" applyFill="1" applyBorder="1" applyAlignment="1" applyProtection="1">
      <alignment horizontal="left" vertical="center" wrapText="1"/>
      <protection hidden="1"/>
    </xf>
    <xf numFmtId="0" fontId="6" fillId="2" borderId="0" xfId="0" applyFont="1" applyFill="1" applyBorder="1" applyAlignment="1" applyProtection="1">
      <alignment vertical="center"/>
      <protection hidden="1"/>
    </xf>
    <xf numFmtId="170" fontId="6" fillId="2" borderId="16" xfId="0" applyNumberFormat="1" applyFont="1" applyFill="1" applyBorder="1" applyAlignment="1" applyProtection="1">
      <alignment horizontal="justify" vertical="center" wrapText="1"/>
      <protection hidden="1"/>
    </xf>
    <xf numFmtId="14" fontId="6" fillId="2" borderId="16" xfId="0" applyNumberFormat="1" applyFont="1" applyFill="1" applyBorder="1" applyAlignment="1" applyProtection="1">
      <alignment horizontal="justify" vertical="center" wrapText="1"/>
      <protection hidden="1"/>
    </xf>
    <xf numFmtId="0" fontId="37" fillId="2" borderId="0" xfId="0" applyFont="1" applyFill="1" applyAlignment="1">
      <alignment horizontal="justify" vertical="center"/>
    </xf>
    <xf numFmtId="9" fontId="6" fillId="2" borderId="16" xfId="0" applyNumberFormat="1" applyFont="1" applyFill="1" applyBorder="1" applyAlignment="1" applyProtection="1">
      <alignment horizontal="center" vertical="center" wrapText="1"/>
      <protection hidden="1"/>
    </xf>
    <xf numFmtId="14" fontId="6" fillId="2" borderId="10" xfId="0" applyNumberFormat="1" applyFont="1" applyFill="1" applyBorder="1" applyAlignment="1" applyProtection="1">
      <alignment horizontal="justify" vertical="center" wrapText="1"/>
      <protection hidden="1"/>
    </xf>
    <xf numFmtId="0" fontId="6" fillId="14" borderId="10" xfId="0" applyFont="1" applyFill="1" applyBorder="1" applyAlignment="1" applyProtection="1">
      <alignment horizontal="center" vertical="center" wrapText="1"/>
      <protection hidden="1"/>
    </xf>
    <xf numFmtId="170" fontId="6" fillId="2" borderId="10" xfId="0" applyNumberFormat="1" applyFont="1" applyFill="1" applyBorder="1" applyAlignment="1" applyProtection="1">
      <alignment horizontal="justify" vertical="center" wrapText="1"/>
      <protection hidden="1"/>
    </xf>
    <xf numFmtId="9" fontId="6" fillId="2" borderId="10" xfId="0" applyNumberFormat="1" applyFont="1" applyFill="1" applyBorder="1" applyAlignment="1" applyProtection="1">
      <alignment horizontal="center" vertical="center" wrapText="1"/>
      <protection hidden="1"/>
    </xf>
    <xf numFmtId="0" fontId="7" fillId="2" borderId="10" xfId="0" applyFont="1" applyFill="1" applyBorder="1" applyAlignment="1" applyProtection="1">
      <alignment horizontal="justify" vertical="center" wrapText="1"/>
      <protection hidden="1"/>
    </xf>
    <xf numFmtId="0" fontId="6" fillId="2" borderId="16" xfId="0" applyFont="1" applyFill="1" applyBorder="1" applyAlignment="1" applyProtection="1">
      <alignment vertical="center" wrapText="1"/>
      <protection hidden="1"/>
    </xf>
    <xf numFmtId="9" fontId="6" fillId="2" borderId="10" xfId="15" applyFont="1" applyFill="1" applyBorder="1" applyAlignment="1" applyProtection="1">
      <alignment horizontal="center" vertical="center" wrapText="1"/>
      <protection hidden="1"/>
    </xf>
    <xf numFmtId="0" fontId="8" fillId="2" borderId="16" xfId="0" applyFont="1" applyFill="1" applyBorder="1" applyAlignment="1" applyProtection="1">
      <alignment horizontal="left" vertical="center" wrapText="1"/>
      <protection hidden="1"/>
    </xf>
    <xf numFmtId="17" fontId="8" fillId="2" borderId="10" xfId="0" applyNumberFormat="1" applyFont="1" applyFill="1" applyBorder="1" applyAlignment="1" applyProtection="1">
      <alignment vertical="center" wrapText="1"/>
      <protection hidden="1"/>
    </xf>
    <xf numFmtId="9" fontId="8" fillId="2" borderId="16" xfId="0" applyNumberFormat="1" applyFont="1" applyFill="1" applyBorder="1" applyAlignment="1" applyProtection="1">
      <alignment horizontal="center" vertical="center" wrapText="1"/>
      <protection hidden="1"/>
    </xf>
    <xf numFmtId="0" fontId="6" fillId="2" borderId="0" xfId="0" applyFont="1" applyFill="1" applyAlignment="1" applyProtection="1">
      <alignment vertical="center"/>
      <protection hidden="1"/>
    </xf>
    <xf numFmtId="0" fontId="6" fillId="2" borderId="16" xfId="0" applyFont="1" applyFill="1" applyBorder="1" applyAlignment="1" applyProtection="1">
      <alignment horizontal="left" vertical="center" wrapText="1"/>
      <protection hidden="1"/>
    </xf>
    <xf numFmtId="0" fontId="6" fillId="14" borderId="10" xfId="0" applyFont="1" applyFill="1" applyBorder="1" applyAlignment="1" applyProtection="1">
      <alignment horizontal="center" vertical="center"/>
      <protection hidden="1"/>
    </xf>
    <xf numFmtId="0" fontId="7" fillId="2" borderId="10" xfId="0" applyFont="1" applyFill="1" applyBorder="1" applyAlignment="1" applyProtection="1">
      <alignment horizontal="justify" vertical="top" wrapText="1"/>
      <protection hidden="1"/>
    </xf>
    <xf numFmtId="0" fontId="6" fillId="2" borderId="10" xfId="0" applyFont="1" applyFill="1" applyBorder="1" applyAlignment="1" applyProtection="1">
      <alignment horizontal="left" vertical="center" wrapText="1"/>
      <protection hidden="1"/>
    </xf>
    <xf numFmtId="9" fontId="8" fillId="14" borderId="10" xfId="0" applyNumberFormat="1" applyFont="1" applyFill="1" applyBorder="1" applyAlignment="1" applyProtection="1">
      <alignment horizontal="center" vertical="center"/>
      <protection hidden="1"/>
    </xf>
    <xf numFmtId="0" fontId="8" fillId="14" borderId="10" xfId="0" applyFont="1" applyFill="1" applyBorder="1" applyAlignment="1" applyProtection="1">
      <alignment horizontal="center" vertical="center"/>
      <protection hidden="1"/>
    </xf>
    <xf numFmtId="0" fontId="26" fillId="2" borderId="16" xfId="0" applyFont="1" applyFill="1" applyBorder="1" applyAlignment="1" applyProtection="1">
      <alignment horizontal="justify" vertical="center" wrapText="1"/>
      <protection hidden="1"/>
    </xf>
    <xf numFmtId="0" fontId="7" fillId="2" borderId="16" xfId="0" applyFont="1" applyFill="1" applyBorder="1" applyAlignment="1" applyProtection="1">
      <alignment horizontal="center" vertical="center" wrapText="1"/>
      <protection hidden="1"/>
    </xf>
    <xf numFmtId="0" fontId="26" fillId="2" borderId="10" xfId="0" applyFont="1" applyFill="1" applyBorder="1" applyAlignment="1" applyProtection="1">
      <alignment horizontal="justify" vertical="center" wrapText="1"/>
      <protection hidden="1"/>
    </xf>
    <xf numFmtId="172" fontId="6" fillId="2" borderId="10" xfId="0"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Border="1" applyAlignment="1" applyProtection="1">
      <alignment horizontal="justify" vertical="center" wrapText="1"/>
      <protection hidden="1"/>
    </xf>
    <xf numFmtId="173" fontId="6" fillId="2" borderId="10" xfId="0" applyNumberFormat="1" applyFont="1" applyFill="1" applyBorder="1" applyAlignment="1" applyProtection="1">
      <alignment horizontal="center" vertical="center" wrapText="1"/>
      <protection hidden="1"/>
    </xf>
    <xf numFmtId="14" fontId="6" fillId="2" borderId="10" xfId="0" applyNumberFormat="1" applyFont="1" applyFill="1" applyBorder="1" applyAlignment="1">
      <alignment horizontal="center" vertical="center"/>
    </xf>
    <xf numFmtId="0" fontId="6" fillId="2" borderId="10" xfId="0" applyFont="1" applyFill="1" applyBorder="1" applyAlignment="1">
      <alignment vertical="center"/>
    </xf>
    <xf numFmtId="9" fontId="6" fillId="2" borderId="16" xfId="15" applyFont="1" applyFill="1" applyBorder="1" applyAlignment="1" applyProtection="1">
      <alignment horizontal="center" vertical="center" wrapText="1"/>
      <protection hidden="1"/>
    </xf>
    <xf numFmtId="9" fontId="6" fillId="2" borderId="16" xfId="15" applyNumberFormat="1" applyFont="1" applyFill="1" applyBorder="1" applyAlignment="1" applyProtection="1">
      <alignment horizontal="center" vertical="center" wrapText="1"/>
      <protection hidden="1"/>
    </xf>
    <xf numFmtId="9" fontId="6" fillId="2" borderId="16" xfId="15" applyFont="1" applyFill="1" applyBorder="1" applyAlignment="1" applyProtection="1">
      <alignment horizontal="center" vertical="center"/>
      <protection hidden="1"/>
    </xf>
    <xf numFmtId="0" fontId="6" fillId="2" borderId="0" xfId="0" applyFont="1" applyFill="1" applyAlignment="1">
      <alignment vertical="center"/>
    </xf>
    <xf numFmtId="0" fontId="30" fillId="2" borderId="0" xfId="0" applyFont="1" applyFill="1" applyAlignment="1">
      <alignment horizontal="center" vertical="center"/>
    </xf>
    <xf numFmtId="0" fontId="6" fillId="2" borderId="0" xfId="0" applyFont="1" applyFill="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6"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15" borderId="0" xfId="0" applyFont="1" applyFill="1" applyAlignment="1" applyProtection="1">
      <alignment horizontal="center" vertical="center"/>
      <protection hidden="1"/>
    </xf>
    <xf numFmtId="0" fontId="30" fillId="15" borderId="0" xfId="0" applyFont="1" applyFill="1" applyAlignment="1" applyProtection="1">
      <alignment horizontal="center" vertical="center"/>
      <protection hidden="1"/>
    </xf>
    <xf numFmtId="0" fontId="6" fillId="16" borderId="0" xfId="0" applyFont="1" applyFill="1" applyAlignment="1" applyProtection="1">
      <alignment horizontal="center" vertical="center"/>
      <protection hidden="1"/>
    </xf>
    <xf numFmtId="0" fontId="30" fillId="0" borderId="0" xfId="0" applyFont="1" applyAlignment="1" applyProtection="1">
      <alignment horizontal="center" vertical="center"/>
      <protection hidden="1"/>
    </xf>
    <xf numFmtId="0" fontId="4" fillId="3" borderId="7" xfId="0" applyFont="1" applyFill="1" applyBorder="1" applyAlignment="1">
      <alignment horizontal="center" vertical="center"/>
    </xf>
    <xf numFmtId="0" fontId="13" fillId="2" borderId="10" xfId="0" applyFont="1" applyFill="1" applyBorder="1" applyAlignment="1">
      <alignment horizontal="center" vertical="center"/>
    </xf>
    <xf numFmtId="0" fontId="14" fillId="2" borderId="10" xfId="0" applyFont="1" applyFill="1" applyBorder="1" applyAlignment="1">
      <alignment horizontal="center" vertical="center"/>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66" fontId="13" fillId="2" borderId="10" xfId="0" applyNumberFormat="1" applyFont="1" applyFill="1" applyBorder="1" applyAlignment="1">
      <alignment horizontal="center" vertical="center" wrapText="1"/>
    </xf>
    <xf numFmtId="0" fontId="13" fillId="2" borderId="10" xfId="0" applyFont="1" applyFill="1" applyBorder="1" applyAlignment="1">
      <alignment horizontal="left" vertical="center" wrapText="1"/>
    </xf>
    <xf numFmtId="0" fontId="13" fillId="2" borderId="10" xfId="0" applyFont="1" applyFill="1" applyBorder="1" applyAlignment="1">
      <alignment horizontal="justify" vertical="center" wrapText="1"/>
    </xf>
    <xf numFmtId="0" fontId="13" fillId="2" borderId="10" xfId="0" applyFont="1" applyFill="1" applyBorder="1" applyAlignment="1" applyProtection="1">
      <alignment horizontal="justify" vertical="center" wrapText="1"/>
      <protection locked="0"/>
    </xf>
    <xf numFmtId="0" fontId="13" fillId="2" borderId="10"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left" vertical="center" wrapText="1"/>
      <protection locked="0"/>
    </xf>
    <xf numFmtId="9" fontId="13" fillId="2" borderId="10" xfId="0" applyNumberFormat="1" applyFont="1" applyFill="1" applyBorder="1" applyAlignment="1">
      <alignment horizontal="center" vertical="center"/>
    </xf>
    <xf numFmtId="0" fontId="43" fillId="2" borderId="10" xfId="0" applyFont="1" applyFill="1" applyBorder="1" applyAlignment="1">
      <alignment vertical="center"/>
    </xf>
    <xf numFmtId="0" fontId="43" fillId="2" borderId="10" xfId="0" applyFont="1" applyFill="1" applyBorder="1" applyAlignment="1">
      <alignment horizontal="center"/>
    </xf>
    <xf numFmtId="0" fontId="43" fillId="2" borderId="10" xfId="0" applyFont="1" applyFill="1" applyBorder="1"/>
    <xf numFmtId="0" fontId="43" fillId="2" borderId="10" xfId="0" applyFont="1" applyFill="1" applyBorder="1" applyAlignment="1">
      <alignment horizontal="center" vertical="center"/>
    </xf>
    <xf numFmtId="0" fontId="11" fillId="2" borderId="10" xfId="0" applyFont="1" applyFill="1" applyBorder="1" applyAlignment="1">
      <alignment horizontal="center"/>
    </xf>
    <xf numFmtId="0" fontId="3" fillId="0" borderId="0" xfId="2"/>
    <xf numFmtId="0" fontId="4" fillId="3" borderId="7" xfId="2" applyFont="1" applyFill="1" applyBorder="1" applyAlignment="1">
      <alignment horizontal="center" vertical="center"/>
    </xf>
    <xf numFmtId="0" fontId="3" fillId="0" borderId="0" xfId="2" applyAlignment="1">
      <alignment horizontal="center" vertical="center"/>
    </xf>
    <xf numFmtId="0" fontId="3" fillId="0" borderId="0" xfId="2" applyAlignment="1">
      <alignment horizontal="center"/>
    </xf>
    <xf numFmtId="166" fontId="46" fillId="18" borderId="21" xfId="2" applyNumberFormat="1" applyFont="1" applyFill="1" applyBorder="1" applyAlignment="1">
      <alignment horizontal="center" vertical="center"/>
    </xf>
    <xf numFmtId="0" fontId="4" fillId="3" borderId="22" xfId="2" applyFont="1" applyFill="1" applyBorder="1" applyAlignment="1">
      <alignment horizontal="center" vertical="center"/>
    </xf>
    <xf numFmtId="0" fontId="48" fillId="0" borderId="0" xfId="2" applyFont="1" applyAlignment="1">
      <alignment horizontal="center" vertical="center"/>
    </xf>
    <xf numFmtId="0" fontId="4" fillId="3" borderId="23" xfId="2" applyFont="1" applyFill="1" applyBorder="1" applyAlignment="1">
      <alignment horizontal="center" vertical="center"/>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2" borderId="10" xfId="2" applyFont="1" applyFill="1" applyBorder="1" applyAlignment="1">
      <alignment horizontal="center" vertical="center" wrapText="1"/>
    </xf>
    <xf numFmtId="0" fontId="11" fillId="2" borderId="10" xfId="2" applyFont="1" applyFill="1" applyBorder="1" applyAlignment="1" applyProtection="1">
      <alignment horizontal="center" vertical="center"/>
      <protection locked="0"/>
    </xf>
    <xf numFmtId="0" fontId="11" fillId="2" borderId="10" xfId="2" applyFont="1" applyFill="1" applyBorder="1" applyAlignment="1" applyProtection="1">
      <alignment horizontal="center" vertical="center" wrapText="1"/>
      <protection locked="0"/>
    </xf>
    <xf numFmtId="0" fontId="11" fillId="2" borderId="10" xfId="2" applyFont="1" applyFill="1" applyBorder="1" applyAlignment="1" applyProtection="1">
      <alignment horizontal="justify" vertical="center" wrapText="1"/>
      <protection locked="0"/>
    </xf>
    <xf numFmtId="9" fontId="11" fillId="2" borderId="10" xfId="2" applyNumberFormat="1" applyFont="1" applyFill="1" applyBorder="1" applyAlignment="1" applyProtection="1">
      <alignment horizontal="center" vertical="center" wrapText="1"/>
      <protection locked="0"/>
    </xf>
    <xf numFmtId="166" fontId="11" fillId="2" borderId="10" xfId="2" applyNumberFormat="1" applyFont="1" applyFill="1" applyBorder="1" applyAlignment="1" applyProtection="1">
      <alignment horizontal="center" vertical="center" wrapText="1"/>
      <protection locked="0"/>
    </xf>
    <xf numFmtId="166" fontId="11" fillId="2" borderId="11" xfId="2" applyNumberFormat="1" applyFont="1" applyFill="1" applyBorder="1" applyAlignment="1" applyProtection="1">
      <alignment horizontal="center" vertical="center" wrapText="1"/>
      <protection locked="0"/>
    </xf>
    <xf numFmtId="0" fontId="11" fillId="2" borderId="0" xfId="2" applyFont="1" applyFill="1"/>
    <xf numFmtId="0" fontId="11" fillId="2" borderId="10" xfId="2" applyFont="1" applyFill="1" applyBorder="1" applyAlignment="1">
      <alignment horizontal="center" vertical="center"/>
    </xf>
    <xf numFmtId="0" fontId="11" fillId="2" borderId="23" xfId="2" applyFont="1" applyFill="1" applyBorder="1" applyAlignment="1">
      <alignment horizontal="center" vertical="center"/>
    </xf>
    <xf numFmtId="0" fontId="10" fillId="2" borderId="0" xfId="2" applyFont="1" applyFill="1" applyAlignment="1">
      <alignment horizontal="center" vertical="center"/>
    </xf>
    <xf numFmtId="0" fontId="11" fillId="2" borderId="1" xfId="2" applyFont="1" applyFill="1" applyBorder="1" applyAlignment="1" applyProtection="1">
      <alignment horizontal="center" vertical="center" wrapText="1"/>
      <protection locked="0"/>
    </xf>
    <xf numFmtId="0" fontId="11" fillId="2" borderId="10" xfId="1" applyFont="1" applyFill="1" applyBorder="1" applyAlignment="1">
      <alignment horizontal="center" vertical="center" wrapText="1"/>
    </xf>
    <xf numFmtId="0" fontId="11" fillId="2" borderId="10" xfId="1" applyFont="1" applyFill="1" applyBorder="1" applyAlignment="1">
      <alignment horizontal="justify" vertical="center" wrapText="1"/>
    </xf>
    <xf numFmtId="9" fontId="11" fillId="2" borderId="10" xfId="1" applyNumberFormat="1" applyFont="1" applyFill="1" applyBorder="1" applyAlignment="1">
      <alignment horizontal="center" vertical="center" wrapText="1"/>
    </xf>
    <xf numFmtId="166" fontId="11" fillId="2" borderId="10" xfId="1" applyNumberFormat="1" applyFont="1" applyFill="1" applyBorder="1" applyAlignment="1" applyProtection="1">
      <alignment horizontal="center" vertical="center" wrapText="1"/>
      <protection locked="0"/>
    </xf>
    <xf numFmtId="168" fontId="11" fillId="2" borderId="10" xfId="1" applyNumberFormat="1" applyFont="1" applyFill="1" applyBorder="1" applyAlignment="1">
      <alignment horizontal="center" vertical="center" wrapText="1"/>
    </xf>
    <xf numFmtId="0" fontId="11" fillId="2" borderId="10" xfId="2" applyFont="1" applyFill="1" applyBorder="1"/>
    <xf numFmtId="0" fontId="11" fillId="2" borderId="10" xfId="2" applyFont="1" applyFill="1" applyBorder="1" applyAlignment="1" applyProtection="1">
      <alignment horizontal="center" vertical="center" wrapText="1"/>
      <protection hidden="1"/>
    </xf>
    <xf numFmtId="9" fontId="11" fillId="2" borderId="10" xfId="2" applyNumberFormat="1" applyFont="1" applyFill="1" applyBorder="1" applyAlignment="1">
      <alignment horizontal="center" vertical="center" wrapText="1"/>
    </xf>
    <xf numFmtId="9" fontId="11" fillId="2" borderId="10" xfId="2" applyNumberFormat="1" applyFont="1" applyFill="1" applyBorder="1" applyAlignment="1" applyProtection="1">
      <alignment horizontal="center" vertical="center" wrapText="1"/>
      <protection hidden="1"/>
    </xf>
    <xf numFmtId="0" fontId="11" fillId="2" borderId="10" xfId="2" applyFont="1" applyFill="1" applyBorder="1" applyAlignment="1">
      <alignment horizontal="justify" vertical="center" wrapText="1"/>
    </xf>
    <xf numFmtId="14" fontId="11" fillId="2" borderId="10" xfId="2" applyNumberFormat="1" applyFont="1" applyFill="1" applyBorder="1" applyAlignment="1" applyProtection="1">
      <alignment horizontal="center" vertical="center" wrapText="1"/>
      <protection hidden="1"/>
    </xf>
    <xf numFmtId="0" fontId="11" fillId="2" borderId="10" xfId="2" applyFont="1" applyFill="1" applyBorder="1" applyAlignment="1">
      <alignment horizontal="left" vertical="center" wrapText="1"/>
    </xf>
    <xf numFmtId="0" fontId="11" fillId="2" borderId="10" xfId="1" applyFont="1" applyFill="1" applyBorder="1" applyAlignment="1">
      <alignment horizontal="left" vertical="center" wrapText="1"/>
    </xf>
    <xf numFmtId="1" fontId="11" fillId="2" borderId="10" xfId="1" applyNumberFormat="1" applyFont="1" applyFill="1" applyBorder="1" applyAlignment="1">
      <alignment horizontal="center" vertical="center" wrapText="1"/>
    </xf>
    <xf numFmtId="0" fontId="11" fillId="2" borderId="10" xfId="1" applyFont="1" applyFill="1" applyBorder="1" applyAlignment="1" applyProtection="1">
      <alignment horizontal="center" vertical="center" wrapText="1"/>
      <protection locked="0"/>
    </xf>
    <xf numFmtId="9" fontId="11" fillId="2" borderId="10" xfId="4" applyFont="1" applyFill="1" applyBorder="1" applyAlignment="1" applyProtection="1">
      <alignment horizontal="center" vertical="center" wrapText="1"/>
      <protection locked="0"/>
    </xf>
    <xf numFmtId="0" fontId="11" fillId="2" borderId="10" xfId="2" applyFont="1" applyFill="1" applyBorder="1" applyAlignment="1" applyProtection="1">
      <alignment horizontal="justify" vertical="center" wrapText="1"/>
      <protection hidden="1"/>
    </xf>
    <xf numFmtId="0" fontId="11" fillId="2" borderId="16" xfId="2" applyFont="1" applyFill="1" applyBorder="1" applyAlignment="1" applyProtection="1">
      <alignment horizontal="center" vertical="center" wrapText="1"/>
      <protection hidden="1"/>
    </xf>
    <xf numFmtId="0" fontId="14" fillId="2" borderId="10" xfId="2" applyFont="1" applyFill="1" applyBorder="1" applyAlignment="1">
      <alignment horizontal="center" vertical="center"/>
    </xf>
    <xf numFmtId="0" fontId="13" fillId="2" borderId="10" xfId="2" applyFont="1" applyFill="1" applyBorder="1" applyAlignment="1" applyProtection="1">
      <alignment horizontal="center" vertical="center" wrapText="1"/>
      <protection hidden="1"/>
    </xf>
    <xf numFmtId="0" fontId="13" fillId="2" borderId="10" xfId="2" applyFont="1" applyFill="1" applyBorder="1" applyAlignment="1">
      <alignment horizontal="center" vertical="center"/>
    </xf>
    <xf numFmtId="0" fontId="13" fillId="2" borderId="10" xfId="2" applyFont="1" applyFill="1" applyBorder="1" applyAlignment="1" applyProtection="1">
      <alignment horizontal="justify" vertical="center" wrapText="1"/>
      <protection hidden="1"/>
    </xf>
    <xf numFmtId="0" fontId="13" fillId="2" borderId="16" xfId="2" applyFont="1" applyFill="1" applyBorder="1" applyAlignment="1" applyProtection="1">
      <alignment horizontal="center" vertical="center" wrapText="1"/>
      <protection hidden="1"/>
    </xf>
    <xf numFmtId="9" fontId="13" fillId="2" borderId="10" xfId="2" applyNumberFormat="1" applyFont="1" applyFill="1" applyBorder="1" applyAlignment="1" applyProtection="1">
      <alignment horizontal="center" vertical="center" wrapText="1"/>
      <protection hidden="1"/>
    </xf>
    <xf numFmtId="14" fontId="13" fillId="2" borderId="10" xfId="2" applyNumberFormat="1" applyFont="1" applyFill="1" applyBorder="1" applyAlignment="1" applyProtection="1">
      <alignment horizontal="center" vertical="center" wrapText="1"/>
      <protection hidden="1"/>
    </xf>
    <xf numFmtId="0" fontId="13" fillId="2" borderId="0" xfId="2" applyFont="1" applyFill="1"/>
    <xf numFmtId="0" fontId="13" fillId="2" borderId="10" xfId="2" applyFont="1" applyFill="1" applyBorder="1" applyAlignment="1" applyProtection="1">
      <alignment horizontal="center" vertical="center"/>
      <protection locked="0"/>
    </xf>
    <xf numFmtId="0" fontId="13" fillId="2" borderId="10" xfId="1" applyFont="1" applyFill="1" applyBorder="1" applyAlignment="1">
      <alignment horizontal="center" vertical="center" wrapText="1"/>
    </xf>
    <xf numFmtId="0" fontId="13" fillId="2" borderId="10" xfId="1" applyFont="1" applyFill="1" applyBorder="1" applyAlignment="1">
      <alignment horizontal="justify" vertical="center" wrapText="1"/>
    </xf>
    <xf numFmtId="1" fontId="13" fillId="2" borderId="10" xfId="1" applyNumberFormat="1" applyFont="1" applyFill="1" applyBorder="1" applyAlignment="1">
      <alignment horizontal="center" vertical="center" wrapText="1"/>
    </xf>
    <xf numFmtId="166" fontId="13" fillId="2" borderId="10" xfId="1" applyNumberFormat="1"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protection hidden="1"/>
    </xf>
    <xf numFmtId="166" fontId="13" fillId="2" borderId="10" xfId="0" applyNumberFormat="1" applyFont="1" applyFill="1" applyBorder="1" applyAlignment="1" applyProtection="1">
      <alignment horizontal="center" vertical="center" wrapText="1"/>
      <protection locked="0"/>
    </xf>
    <xf numFmtId="0" fontId="49" fillId="2" borderId="0" xfId="2" applyFont="1" applyFill="1"/>
    <xf numFmtId="0" fontId="17" fillId="2" borderId="10" xfId="0" applyFont="1" applyFill="1" applyBorder="1" applyAlignment="1">
      <alignment horizontal="center" vertical="center"/>
    </xf>
    <xf numFmtId="0" fontId="16" fillId="2" borderId="10"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justify" vertical="center" wrapText="1"/>
      <protection locked="0"/>
    </xf>
    <xf numFmtId="0" fontId="18" fillId="2" borderId="10" xfId="0" applyFont="1" applyFill="1" applyBorder="1" applyAlignment="1">
      <alignment horizontal="center" vertical="center" wrapText="1"/>
    </xf>
    <xf numFmtId="14" fontId="16" fillId="2" borderId="10" xfId="0" applyNumberFormat="1" applyFont="1" applyFill="1" applyBorder="1" applyAlignment="1" applyProtection="1">
      <alignment horizontal="center" vertical="center" wrapText="1"/>
      <protection locked="0"/>
    </xf>
    <xf numFmtId="0" fontId="3" fillId="2" borderId="0" xfId="2" applyFill="1"/>
    <xf numFmtId="166" fontId="22" fillId="2" borderId="10" xfId="0" applyNumberFormat="1"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169" fontId="13" fillId="2" borderId="10" xfId="9" applyNumberFormat="1" applyFont="1" applyFill="1" applyBorder="1" applyAlignment="1">
      <alignment horizontal="center" vertical="center" wrapText="1"/>
    </xf>
    <xf numFmtId="0" fontId="13" fillId="2" borderId="11" xfId="0" applyFont="1" applyFill="1" applyBorder="1" applyAlignment="1" applyProtection="1">
      <alignment horizontal="center" vertical="center" wrapText="1"/>
      <protection locked="0"/>
    </xf>
    <xf numFmtId="0" fontId="24" fillId="2" borderId="1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3" fillId="2" borderId="10" xfId="0" applyNumberFormat="1" applyFont="1" applyFill="1" applyBorder="1" applyAlignment="1">
      <alignment horizontal="center" vertical="center"/>
    </xf>
    <xf numFmtId="0" fontId="24" fillId="2" borderId="10" xfId="0" applyFont="1" applyFill="1" applyBorder="1" applyAlignment="1">
      <alignment horizontal="justify" vertical="center" wrapText="1"/>
    </xf>
    <xf numFmtId="9" fontId="24" fillId="2" borderId="10" xfId="4" applyFont="1" applyFill="1" applyBorder="1" applyAlignment="1">
      <alignment horizontal="center" vertical="center" wrapText="1"/>
    </xf>
    <xf numFmtId="0" fontId="13" fillId="2" borderId="10" xfId="0" applyFont="1" applyFill="1" applyBorder="1" applyAlignment="1">
      <alignment vertical="center" wrapText="1"/>
    </xf>
    <xf numFmtId="0" fontId="22" fillId="2" borderId="10" xfId="0" applyFont="1" applyFill="1" applyBorder="1" applyAlignment="1" applyProtection="1">
      <alignment horizontal="justify" vertical="center" wrapText="1"/>
      <protection locked="0"/>
    </xf>
    <xf numFmtId="0" fontId="16" fillId="2" borderId="10" xfId="0" applyFont="1" applyFill="1" applyBorder="1" applyAlignment="1" applyProtection="1">
      <alignment horizontal="center" vertical="center"/>
      <protection locked="0"/>
    </xf>
    <xf numFmtId="0" fontId="25" fillId="2" borderId="10" xfId="0" applyFont="1" applyFill="1" applyBorder="1" applyAlignment="1">
      <alignment horizontal="justify" vertical="center" wrapText="1"/>
    </xf>
    <xf numFmtId="0" fontId="25" fillId="2" borderId="10" xfId="0"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0"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0" fontId="22" fillId="2" borderId="10" xfId="0" applyFont="1" applyFill="1" applyBorder="1" applyAlignment="1">
      <alignment vertical="center" wrapText="1"/>
    </xf>
    <xf numFmtId="0" fontId="8" fillId="2" borderId="10" xfId="2" applyFont="1" applyFill="1" applyBorder="1" applyAlignment="1" applyProtection="1">
      <alignment horizontal="center" vertical="center" wrapText="1"/>
      <protection locked="0"/>
    </xf>
    <xf numFmtId="9" fontId="8" fillId="2" borderId="10" xfId="2" applyNumberFormat="1" applyFont="1" applyFill="1" applyBorder="1" applyAlignment="1" applyProtection="1">
      <alignment horizontal="center" vertical="center" wrapText="1"/>
      <protection locked="0"/>
    </xf>
    <xf numFmtId="0" fontId="8" fillId="2" borderId="10" xfId="2" applyFont="1" applyFill="1" applyBorder="1" applyAlignment="1" applyProtection="1">
      <alignment horizontal="center" vertical="center"/>
      <protection locked="0"/>
    </xf>
    <xf numFmtId="0" fontId="8" fillId="2" borderId="10" xfId="2" applyFont="1" applyFill="1" applyBorder="1" applyAlignment="1" applyProtection="1">
      <alignment horizontal="justify" vertical="center" wrapText="1"/>
      <protection locked="0"/>
    </xf>
    <xf numFmtId="0" fontId="22" fillId="2" borderId="10"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protection locked="0"/>
    </xf>
    <xf numFmtId="0" fontId="51" fillId="2" borderId="10" xfId="0" applyFont="1" applyFill="1" applyBorder="1" applyAlignment="1">
      <alignment horizontal="center" vertical="center" wrapText="1"/>
    </xf>
    <xf numFmtId="0" fontId="51" fillId="2" borderId="10" xfId="0" applyFont="1" applyFill="1" applyBorder="1" applyAlignment="1">
      <alignment horizontal="center" vertical="center"/>
    </xf>
    <xf numFmtId="0" fontId="0" fillId="0" borderId="0" xfId="0" applyAlignment="1">
      <alignment horizontal="center" vertical="center"/>
    </xf>
    <xf numFmtId="166" fontId="52" fillId="18" borderId="21" xfId="0" applyNumberFormat="1" applyFont="1" applyFill="1" applyBorder="1" applyAlignment="1">
      <alignment horizontal="center" vertical="center"/>
    </xf>
    <xf numFmtId="0" fontId="9" fillId="19" borderId="21" xfId="2" applyFont="1" applyFill="1" applyBorder="1" applyAlignment="1">
      <alignment horizontal="center" vertical="center"/>
    </xf>
    <xf numFmtId="0" fontId="8" fillId="20" borderId="21" xfId="2" applyFont="1" applyFill="1" applyBorder="1" applyAlignment="1">
      <alignment horizontal="center" vertical="center"/>
    </xf>
    <xf numFmtId="0" fontId="8" fillId="19" borderId="21" xfId="2" applyFont="1" applyFill="1" applyBorder="1" applyAlignment="1" applyProtection="1">
      <alignment horizontal="center" vertical="center"/>
      <protection locked="0"/>
    </xf>
    <xf numFmtId="0" fontId="8" fillId="2" borderId="21" xfId="2" applyFont="1" applyFill="1" applyBorder="1" applyAlignment="1" applyProtection="1">
      <alignment horizontal="justify" vertical="center" wrapText="1"/>
      <protection hidden="1"/>
    </xf>
    <xf numFmtId="0" fontId="8" fillId="2" borderId="21" xfId="2" applyFont="1" applyFill="1" applyBorder="1" applyAlignment="1" applyProtection="1">
      <alignment horizontal="center" vertical="center" wrapText="1"/>
      <protection hidden="1"/>
    </xf>
    <xf numFmtId="166" fontId="8" fillId="19" borderId="21" xfId="2" applyNumberFormat="1" applyFont="1" applyFill="1" applyBorder="1" applyAlignment="1" applyProtection="1">
      <alignment horizontal="center" vertical="center" wrapText="1"/>
      <protection locked="0"/>
    </xf>
    <xf numFmtId="0" fontId="8" fillId="20" borderId="21" xfId="2" applyFont="1" applyFill="1" applyBorder="1" applyAlignment="1" applyProtection="1">
      <alignment horizontal="center" vertical="center" wrapText="1"/>
      <protection locked="0"/>
    </xf>
    <xf numFmtId="0" fontId="30" fillId="20" borderId="0" xfId="2" applyFont="1" applyFill="1"/>
    <xf numFmtId="0" fontId="8" fillId="2" borderId="21" xfId="2" applyFont="1" applyFill="1" applyBorder="1" applyAlignment="1">
      <alignment horizontal="center" vertical="center"/>
    </xf>
    <xf numFmtId="0" fontId="8" fillId="2" borderId="21" xfId="2" applyFont="1" applyFill="1" applyBorder="1" applyAlignment="1" applyProtection="1">
      <alignment horizontal="center" vertical="center" wrapText="1"/>
      <protection locked="0"/>
    </xf>
    <xf numFmtId="0" fontId="30" fillId="2" borderId="0" xfId="2" applyFont="1" applyFill="1"/>
    <xf numFmtId="0" fontId="9" fillId="17" borderId="21" xfId="2" applyFont="1" applyFill="1" applyBorder="1" applyAlignment="1">
      <alignment horizontal="center" vertical="center"/>
    </xf>
    <xf numFmtId="0" fontId="8" fillId="6" borderId="21" xfId="2" applyFont="1" applyFill="1" applyBorder="1" applyAlignment="1">
      <alignment horizontal="center" vertical="center"/>
    </xf>
    <xf numFmtId="0" fontId="8" fillId="21" borderId="21" xfId="2" applyFont="1" applyFill="1" applyBorder="1" applyAlignment="1">
      <alignment horizontal="center" vertical="center"/>
    </xf>
    <xf numFmtId="0" fontId="8" fillId="17" borderId="21" xfId="2" applyFont="1" applyFill="1" applyBorder="1" applyAlignment="1" applyProtection="1">
      <alignment horizontal="center" vertical="center"/>
      <protection locked="0"/>
    </xf>
    <xf numFmtId="0" fontId="8" fillId="6" borderId="21" xfId="2" applyFont="1" applyFill="1" applyBorder="1" applyAlignment="1" applyProtection="1">
      <alignment horizontal="center" vertical="center" wrapText="1"/>
      <protection locked="0"/>
    </xf>
    <xf numFmtId="9" fontId="8" fillId="6" borderId="21" xfId="2" applyNumberFormat="1" applyFont="1" applyFill="1" applyBorder="1" applyAlignment="1" applyProtection="1">
      <alignment horizontal="center" vertical="center" wrapText="1"/>
      <protection locked="0"/>
    </xf>
    <xf numFmtId="166" fontId="8" fillId="6" borderId="21" xfId="2" applyNumberFormat="1" applyFont="1" applyFill="1" applyBorder="1" applyAlignment="1" applyProtection="1">
      <alignment horizontal="center" vertical="center" wrapText="1"/>
      <protection locked="0"/>
    </xf>
    <xf numFmtId="166" fontId="8" fillId="6" borderId="24" xfId="2" applyNumberFormat="1" applyFont="1" applyFill="1" applyBorder="1" applyAlignment="1" applyProtection="1">
      <alignment horizontal="center" vertical="center" wrapText="1"/>
      <protection locked="0"/>
    </xf>
    <xf numFmtId="166" fontId="8" fillId="17" borderId="21" xfId="2" applyNumberFormat="1" applyFont="1" applyFill="1" applyBorder="1" applyAlignment="1" applyProtection="1">
      <alignment horizontal="center" vertical="center" wrapText="1"/>
      <protection locked="0"/>
    </xf>
    <xf numFmtId="0" fontId="8" fillId="21" borderId="21" xfId="2" applyFont="1" applyFill="1" applyBorder="1" applyAlignment="1" applyProtection="1">
      <alignment horizontal="center" vertical="center" wrapText="1"/>
      <protection locked="0"/>
    </xf>
    <xf numFmtId="0" fontId="35" fillId="6" borderId="0" xfId="0" applyFont="1" applyFill="1"/>
    <xf numFmtId="0" fontId="8" fillId="17" borderId="21" xfId="2" applyFont="1" applyFill="1" applyBorder="1" applyAlignment="1" applyProtection="1">
      <alignment horizontal="center" vertical="center" wrapText="1"/>
      <protection locked="0"/>
    </xf>
    <xf numFmtId="0" fontId="9" fillId="6" borderId="21" xfId="2" applyFont="1" applyFill="1" applyBorder="1" applyAlignment="1">
      <alignment horizontal="center" vertical="center"/>
    </xf>
    <xf numFmtId="0" fontId="8" fillId="6" borderId="21" xfId="2" applyFont="1" applyFill="1" applyBorder="1" applyAlignment="1" applyProtection="1">
      <alignment horizontal="center" vertical="center"/>
      <protection locked="0"/>
    </xf>
    <xf numFmtId="0" fontId="8" fillId="6" borderId="21" xfId="2" applyFont="1" applyFill="1" applyBorder="1" applyAlignment="1" applyProtection="1">
      <alignment horizontal="justify" vertical="center" wrapText="1"/>
      <protection locked="0"/>
    </xf>
    <xf numFmtId="0" fontId="8" fillId="6" borderId="21" xfId="0" applyFont="1" applyFill="1" applyBorder="1" applyAlignment="1">
      <alignment horizontal="center" vertical="center" wrapText="1"/>
    </xf>
    <xf numFmtId="0" fontId="8" fillId="17" borderId="21" xfId="2" applyFont="1" applyFill="1" applyBorder="1" applyAlignment="1" applyProtection="1">
      <alignment horizontal="justify" vertical="center" wrapText="1"/>
      <protection locked="0"/>
    </xf>
    <xf numFmtId="0" fontId="8" fillId="6" borderId="21" xfId="2" applyFont="1" applyFill="1" applyBorder="1" applyAlignment="1" applyProtection="1">
      <alignment horizontal="left" vertical="center" wrapText="1"/>
      <protection locked="0"/>
    </xf>
    <xf numFmtId="166" fontId="8" fillId="6" borderId="21" xfId="0" applyNumberFormat="1" applyFont="1" applyFill="1" applyBorder="1" applyAlignment="1" applyProtection="1">
      <alignment horizontal="center" vertical="center" wrapText="1"/>
      <protection locked="0"/>
    </xf>
    <xf numFmtId="0" fontId="35" fillId="0" borderId="0" xfId="0" applyFont="1"/>
    <xf numFmtId="0" fontId="35" fillId="0" borderId="0" xfId="0" applyFont="1" applyAlignment="1">
      <alignment horizontal="center" vertical="center"/>
    </xf>
    <xf numFmtId="0" fontId="13" fillId="2" borderId="10" xfId="0" applyFont="1" applyFill="1" applyBorder="1"/>
    <xf numFmtId="0" fontId="14" fillId="22" borderId="10" xfId="2" applyFont="1" applyFill="1" applyBorder="1" applyAlignment="1">
      <alignment horizontal="center" vertical="center"/>
    </xf>
    <xf numFmtId="0" fontId="11" fillId="22" borderId="10" xfId="2" applyFont="1" applyFill="1" applyBorder="1" applyAlignment="1">
      <alignment horizontal="center" vertical="center" wrapText="1"/>
    </xf>
    <xf numFmtId="0" fontId="14" fillId="22" borderId="10" xfId="0" applyFont="1" applyFill="1" applyBorder="1" applyAlignment="1">
      <alignment horizontal="center" vertical="center"/>
    </xf>
    <xf numFmtId="0" fontId="13" fillId="22" borderId="10" xfId="0" applyFont="1" applyFill="1" applyBorder="1" applyAlignment="1" applyProtection="1">
      <alignment horizontal="center" vertical="center"/>
      <protection locked="0"/>
    </xf>
    <xf numFmtId="0" fontId="13" fillId="22" borderId="11" xfId="0" applyFont="1" applyFill="1" applyBorder="1" applyAlignment="1" applyProtection="1">
      <alignment horizontal="center" vertical="center"/>
      <protection locked="0"/>
    </xf>
    <xf numFmtId="0" fontId="13" fillId="22" borderId="10"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44" fillId="22" borderId="0" xfId="0" applyFont="1" applyFill="1" applyAlignment="1">
      <alignment vertical="center" wrapText="1"/>
    </xf>
    <xf numFmtId="1" fontId="14" fillId="22" borderId="10" xfId="0" applyNumberFormat="1" applyFont="1" applyFill="1" applyBorder="1" applyAlignment="1">
      <alignment horizontal="center" vertical="center" wrapText="1"/>
    </xf>
    <xf numFmtId="166" fontId="13" fillId="22" borderId="10" xfId="0" applyNumberFormat="1" applyFont="1" applyFill="1" applyBorder="1" applyAlignment="1">
      <alignment horizontal="center" vertical="center" wrapText="1"/>
    </xf>
    <xf numFmtId="0" fontId="3" fillId="22" borderId="0" xfId="2" applyFill="1"/>
    <xf numFmtId="0" fontId="13" fillId="22" borderId="10" xfId="0" applyFont="1" applyFill="1" applyBorder="1" applyAlignment="1">
      <alignment horizontal="left" vertical="center" wrapText="1"/>
    </xf>
    <xf numFmtId="0" fontId="13" fillId="22" borderId="10" xfId="0" applyFont="1" applyFill="1" applyBorder="1" applyAlignment="1">
      <alignment horizontal="justify" vertical="center" wrapText="1"/>
    </xf>
    <xf numFmtId="0" fontId="13" fillId="22" borderId="10" xfId="0" applyFont="1" applyFill="1" applyBorder="1" applyAlignment="1">
      <alignment horizontal="justify" vertical="center"/>
    </xf>
    <xf numFmtId="9" fontId="13" fillId="22" borderId="10" xfId="0" applyNumberFormat="1" applyFont="1" applyFill="1" applyBorder="1" applyAlignment="1">
      <alignment horizontal="center" vertical="center" wrapText="1"/>
    </xf>
    <xf numFmtId="0" fontId="13" fillId="22" borderId="10" xfId="0" applyFont="1" applyFill="1" applyBorder="1" applyAlignment="1">
      <alignment horizontal="center" vertical="center"/>
    </xf>
    <xf numFmtId="1" fontId="13" fillId="22" borderId="10" xfId="0" applyNumberFormat="1" applyFont="1" applyFill="1" applyBorder="1" applyAlignment="1">
      <alignment horizontal="center" vertical="center" wrapText="1"/>
    </xf>
    <xf numFmtId="0" fontId="13" fillId="22" borderId="10" xfId="0" applyFont="1" applyFill="1" applyBorder="1" applyAlignment="1" applyProtection="1">
      <alignment horizontal="justify" vertical="center" wrapText="1"/>
      <protection locked="0"/>
    </xf>
    <xf numFmtId="0" fontId="13" fillId="22" borderId="10" xfId="0" applyFont="1" applyFill="1" applyBorder="1" applyAlignment="1" applyProtection="1">
      <alignment horizontal="center" vertical="center" wrapText="1"/>
      <protection locked="0"/>
    </xf>
    <xf numFmtId="0" fontId="13" fillId="22" borderId="10" xfId="0" applyNumberFormat="1" applyFont="1" applyFill="1" applyBorder="1" applyAlignment="1" applyProtection="1">
      <alignment horizontal="center" vertical="center"/>
      <protection locked="0"/>
    </xf>
    <xf numFmtId="9" fontId="13" fillId="22" borderId="10" xfId="0" applyNumberFormat="1" applyFont="1" applyFill="1" applyBorder="1" applyAlignment="1" applyProtection="1">
      <alignment horizontal="center" vertical="center"/>
      <protection locked="0"/>
    </xf>
    <xf numFmtId="0" fontId="13" fillId="22" borderId="10" xfId="0" applyFont="1" applyFill="1" applyBorder="1" applyAlignment="1" applyProtection="1">
      <alignment horizontal="left" vertical="center" wrapText="1"/>
      <protection locked="0"/>
    </xf>
    <xf numFmtId="9" fontId="13" fillId="22" borderId="10" xfId="0" applyNumberFormat="1" applyFont="1" applyFill="1" applyBorder="1" applyAlignment="1">
      <alignment horizontal="center" vertical="center"/>
    </xf>
    <xf numFmtId="0" fontId="7" fillId="2" borderId="26" xfId="0" applyFont="1" applyFill="1" applyBorder="1" applyAlignment="1">
      <alignment horizontal="center" vertical="center"/>
    </xf>
    <xf numFmtId="0" fontId="8" fillId="2" borderId="27" xfId="0" applyFont="1" applyFill="1" applyBorder="1"/>
    <xf numFmtId="0" fontId="8" fillId="2" borderId="0" xfId="0" applyFont="1" applyFill="1" applyAlignment="1">
      <alignment vertical="center"/>
    </xf>
    <xf numFmtId="0" fontId="8" fillId="2" borderId="27" xfId="0" applyFont="1" applyFill="1" applyBorder="1" applyAlignment="1">
      <alignment horizontal="center" vertical="center"/>
    </xf>
    <xf numFmtId="0" fontId="6" fillId="2" borderId="27" xfId="0" applyFont="1" applyFill="1" applyBorder="1" applyAlignment="1">
      <alignment horizontal="center" vertical="center"/>
    </xf>
    <xf numFmtId="166" fontId="7" fillId="2" borderId="27" xfId="0" applyNumberFormat="1" applyFont="1" applyFill="1" applyBorder="1" applyAlignment="1">
      <alignment horizontal="center" vertical="center"/>
    </xf>
    <xf numFmtId="0" fontId="7" fillId="2" borderId="28" xfId="0" applyFont="1" applyFill="1" applyBorder="1" applyAlignment="1">
      <alignment horizontal="center" vertical="center"/>
    </xf>
    <xf numFmtId="0" fontId="9" fillId="2" borderId="28" xfId="0" applyFont="1" applyFill="1" applyBorder="1" applyAlignment="1">
      <alignment horizontal="center" vertical="center"/>
    </xf>
    <xf numFmtId="0" fontId="6" fillId="2" borderId="28" xfId="0" applyFont="1" applyFill="1" applyBorder="1" applyAlignment="1">
      <alignment horizontal="center" vertical="center"/>
    </xf>
    <xf numFmtId="0" fontId="6" fillId="5"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12" borderId="27" xfId="0" applyFont="1" applyFill="1" applyBorder="1" applyAlignment="1">
      <alignment horizontal="center" vertical="center" wrapText="1"/>
    </xf>
    <xf numFmtId="0" fontId="9" fillId="12" borderId="27" xfId="0" applyFont="1" applyFill="1" applyBorder="1" applyAlignment="1" applyProtection="1">
      <alignment horizontal="center" vertical="center" wrapText="1"/>
      <protection hidden="1"/>
    </xf>
    <xf numFmtId="0" fontId="8" fillId="12" borderId="27" xfId="0" applyFont="1" applyFill="1" applyBorder="1" applyAlignment="1">
      <alignment vertical="center"/>
    </xf>
    <xf numFmtId="0" fontId="8" fillId="12" borderId="27" xfId="0" applyFont="1" applyFill="1" applyBorder="1" applyAlignment="1">
      <alignment horizontal="center" vertical="center"/>
    </xf>
    <xf numFmtId="0" fontId="9" fillId="12" borderId="24" xfId="0" applyFont="1" applyFill="1" applyBorder="1" applyAlignment="1">
      <alignment horizontal="center" vertical="center" wrapText="1"/>
    </xf>
    <xf numFmtId="0" fontId="8" fillId="12" borderId="0" xfId="0" applyFont="1" applyFill="1" applyAlignment="1">
      <alignment horizontal="center"/>
    </xf>
    <xf numFmtId="0" fontId="9" fillId="2" borderId="27" xfId="0" applyFont="1" applyFill="1" applyBorder="1" applyAlignment="1">
      <alignment horizontal="center" vertical="center"/>
    </xf>
    <xf numFmtId="0" fontId="8" fillId="2" borderId="27"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wrapText="1"/>
      <protection hidden="1"/>
    </xf>
    <xf numFmtId="0" fontId="9" fillId="2" borderId="27"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justify" vertical="center" wrapText="1"/>
      <protection locked="0"/>
    </xf>
    <xf numFmtId="0" fontId="8" fillId="2" borderId="27" xfId="2" applyFont="1" applyFill="1" applyBorder="1" applyAlignment="1" applyProtection="1">
      <alignment horizontal="center" vertical="center" wrapText="1"/>
      <protection locked="0"/>
    </xf>
    <xf numFmtId="9" fontId="8" fillId="2" borderId="27" xfId="2" applyNumberFormat="1" applyFont="1" applyFill="1" applyBorder="1" applyAlignment="1" applyProtection="1">
      <alignment horizontal="center" vertical="center" wrapText="1"/>
      <protection locked="0"/>
    </xf>
    <xf numFmtId="166" fontId="8" fillId="2" borderId="27" xfId="0" applyNumberFormat="1" applyFont="1" applyFill="1" applyBorder="1" applyAlignment="1" applyProtection="1">
      <alignment horizontal="center" vertical="center" wrapText="1"/>
      <protection locked="0"/>
    </xf>
    <xf numFmtId="9" fontId="8" fillId="2" borderId="27" xfId="0" applyNumberFormat="1" applyFont="1" applyFill="1" applyBorder="1" applyAlignment="1">
      <alignment horizontal="center" vertical="center"/>
    </xf>
    <xf numFmtId="0" fontId="8" fillId="2" borderId="27" xfId="0" applyFont="1" applyFill="1" applyBorder="1" applyAlignment="1">
      <alignment horizontal="justify" vertical="center" wrapText="1"/>
    </xf>
    <xf numFmtId="0" fontId="8" fillId="2" borderId="27" xfId="0" applyFont="1" applyFill="1" applyBorder="1" applyAlignment="1" applyProtection="1">
      <alignment vertical="center"/>
      <protection locked="0"/>
    </xf>
    <xf numFmtId="166" fontId="8" fillId="2" borderId="27" xfId="0" applyNumberFormat="1" applyFont="1" applyFill="1" applyBorder="1" applyAlignment="1" applyProtection="1">
      <alignment horizontal="center" vertical="center"/>
      <protection locked="0"/>
    </xf>
    <xf numFmtId="0" fontId="8" fillId="2" borderId="27"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2" borderId="27" xfId="0" applyFont="1" applyFill="1" applyBorder="1" applyAlignment="1">
      <alignment horizontal="left" vertical="center" wrapText="1"/>
    </xf>
    <xf numFmtId="0" fontId="6" fillId="2" borderId="27" xfId="0" applyFont="1" applyFill="1" applyBorder="1" applyAlignment="1" applyProtection="1">
      <alignment horizontal="center" vertical="center" wrapText="1"/>
      <protection locked="0"/>
    </xf>
    <xf numFmtId="0" fontId="6" fillId="2" borderId="27" xfId="0" applyFont="1" applyFill="1" applyBorder="1" applyAlignment="1">
      <alignment horizontal="center" vertical="center" wrapText="1"/>
    </xf>
    <xf numFmtId="9" fontId="8" fillId="2" borderId="27" xfId="4" applyFont="1" applyFill="1" applyBorder="1" applyAlignment="1">
      <alignment horizontal="center" vertical="center"/>
    </xf>
    <xf numFmtId="0" fontId="9" fillId="2" borderId="27" xfId="0" applyFont="1" applyFill="1" applyBorder="1" applyAlignment="1">
      <alignment horizontal="justify" vertical="center" wrapText="1"/>
    </xf>
    <xf numFmtId="0" fontId="8" fillId="2" borderId="27" xfId="2" applyFont="1" applyFill="1" applyBorder="1" applyAlignment="1">
      <alignment horizontal="center" vertical="center"/>
    </xf>
    <xf numFmtId="0" fontId="8" fillId="2" borderId="20" xfId="0" applyFont="1" applyFill="1" applyBorder="1" applyAlignment="1">
      <alignment horizontal="center" vertical="center"/>
    </xf>
    <xf numFmtId="167" fontId="8" fillId="2" borderId="27" xfId="8" applyNumberFormat="1" applyFont="1" applyFill="1" applyBorder="1" applyAlignment="1" applyProtection="1">
      <alignment horizontal="center" vertical="center" wrapText="1"/>
      <protection locked="0"/>
    </xf>
    <xf numFmtId="0" fontId="8" fillId="2" borderId="27" xfId="0" applyFont="1" applyFill="1" applyBorder="1" applyAlignment="1">
      <alignment vertical="center" wrapText="1"/>
    </xf>
    <xf numFmtId="0" fontId="8" fillId="2" borderId="27" xfId="0" applyFont="1" applyFill="1" applyBorder="1" applyAlignment="1">
      <alignment vertical="top" wrapText="1"/>
    </xf>
    <xf numFmtId="0" fontId="8" fillId="2" borderId="27" xfId="0" applyFont="1" applyFill="1" applyBorder="1" applyAlignment="1">
      <alignment wrapText="1"/>
    </xf>
    <xf numFmtId="9" fontId="8" fillId="2" borderId="0" xfId="15" applyFont="1" applyFill="1"/>
    <xf numFmtId="0" fontId="30" fillId="2" borderId="27" xfId="0" applyFont="1" applyFill="1" applyBorder="1" applyAlignment="1" applyProtection="1">
      <alignment horizontal="justify" vertical="center" wrapText="1"/>
      <protection locked="0"/>
    </xf>
    <xf numFmtId="0" fontId="9" fillId="2" borderId="27" xfId="0" applyFont="1" applyFill="1" applyBorder="1" applyAlignment="1">
      <alignment horizontal="center" vertical="center" wrapText="1"/>
    </xf>
    <xf numFmtId="0" fontId="8" fillId="2" borderId="27"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8" fillId="2" borderId="27" xfId="1" applyFont="1" applyFill="1" applyBorder="1" applyAlignment="1">
      <alignment horizontal="justify" vertical="center" wrapText="1"/>
    </xf>
    <xf numFmtId="9" fontId="8" fillId="2" borderId="27" xfId="1" applyNumberFormat="1" applyFont="1" applyFill="1" applyBorder="1" applyAlignment="1">
      <alignment horizontal="center" vertical="center" wrapText="1"/>
    </xf>
    <xf numFmtId="166" fontId="8" fillId="2" borderId="27" xfId="1" applyNumberFormat="1" applyFont="1" applyFill="1" applyBorder="1" applyAlignment="1" applyProtection="1">
      <alignment horizontal="center" vertical="center" wrapText="1"/>
      <protection locked="0"/>
    </xf>
    <xf numFmtId="9" fontId="8" fillId="2" borderId="27" xfId="0" applyNumberFormat="1" applyFont="1" applyFill="1" applyBorder="1" applyAlignment="1" applyProtection="1">
      <alignment horizontal="center" vertical="center" wrapText="1"/>
      <protection hidden="1"/>
    </xf>
    <xf numFmtId="0" fontId="11" fillId="2" borderId="27" xfId="0" applyFont="1" applyFill="1" applyBorder="1" applyAlignment="1" applyProtection="1">
      <alignment horizontal="justify" vertical="center" wrapText="1"/>
      <protection hidden="1"/>
    </xf>
    <xf numFmtId="0" fontId="8" fillId="2" borderId="27" xfId="0" applyFont="1" applyFill="1" applyBorder="1" applyAlignment="1" applyProtection="1">
      <alignment horizontal="justify" vertical="center" wrapText="1"/>
      <protection hidden="1"/>
    </xf>
    <xf numFmtId="168" fontId="8" fillId="2" borderId="27" xfId="1" applyNumberFormat="1" applyFont="1" applyFill="1" applyBorder="1" applyAlignment="1">
      <alignment horizontal="center" vertical="center" wrapText="1"/>
    </xf>
    <xf numFmtId="1" fontId="8" fillId="2" borderId="27" xfId="0" applyNumberFormat="1" applyFont="1" applyFill="1" applyBorder="1" applyAlignment="1">
      <alignment horizontal="center" vertical="center"/>
    </xf>
    <xf numFmtId="0" fontId="8" fillId="2" borderId="27" xfId="2" applyFont="1" applyFill="1" applyBorder="1" applyAlignment="1">
      <alignment horizontal="center"/>
    </xf>
    <xf numFmtId="0" fontId="8" fillId="2" borderId="27" xfId="2" applyFont="1" applyFill="1" applyBorder="1" applyAlignment="1" applyProtection="1">
      <alignment horizontal="center" vertical="center" wrapText="1"/>
      <protection hidden="1"/>
    </xf>
    <xf numFmtId="9" fontId="8" fillId="2" borderId="27" xfId="2" applyNumberFormat="1" applyFont="1" applyFill="1" applyBorder="1" applyAlignment="1">
      <alignment horizontal="center" vertical="center" wrapText="1"/>
    </xf>
    <xf numFmtId="9" fontId="8" fillId="2" borderId="27" xfId="2" applyNumberFormat="1" applyFont="1" applyFill="1" applyBorder="1" applyAlignment="1" applyProtection="1">
      <alignment horizontal="center" vertical="center" wrapText="1"/>
      <protection hidden="1"/>
    </xf>
    <xf numFmtId="0" fontId="11" fillId="2" borderId="27" xfId="0" applyFont="1" applyFill="1" applyBorder="1" applyAlignment="1">
      <alignment vertical="center" wrapText="1"/>
    </xf>
    <xf numFmtId="0" fontId="8" fillId="2" borderId="16" xfId="0" applyFont="1" applyFill="1" applyBorder="1" applyAlignment="1">
      <alignment horizontal="center" vertical="center"/>
    </xf>
    <xf numFmtId="9" fontId="8" fillId="2" borderId="27" xfId="4" applyFont="1" applyFill="1" applyBorder="1" applyAlignment="1" applyProtection="1">
      <alignment horizontal="center" vertical="center" wrapText="1"/>
      <protection hidden="1"/>
    </xf>
    <xf numFmtId="14" fontId="8" fillId="2" borderId="27" xfId="0" applyNumberFormat="1" applyFont="1" applyFill="1" applyBorder="1" applyAlignment="1" applyProtection="1">
      <alignment horizontal="center" vertical="center" wrapText="1"/>
      <protection hidden="1"/>
    </xf>
    <xf numFmtId="0" fontId="8" fillId="2" borderId="27" xfId="5" applyFont="1" applyFill="1" applyBorder="1" applyAlignment="1">
      <alignment horizontal="justify" vertical="center" wrapText="1"/>
    </xf>
    <xf numFmtId="0" fontId="8" fillId="2" borderId="27" xfId="2" applyFont="1" applyFill="1" applyBorder="1" applyAlignment="1">
      <alignment horizontal="center" vertical="center" wrapText="1"/>
    </xf>
    <xf numFmtId="0" fontId="9" fillId="2" borderId="27" xfId="1" applyFont="1" applyFill="1" applyBorder="1" applyAlignment="1">
      <alignment horizontal="justify" vertical="center" wrapText="1"/>
    </xf>
    <xf numFmtId="1" fontId="8" fillId="2" borderId="27" xfId="1" applyNumberFormat="1" applyFont="1" applyFill="1" applyBorder="1" applyAlignment="1">
      <alignment horizontal="center" vertical="center" wrapText="1"/>
    </xf>
    <xf numFmtId="9" fontId="8" fillId="2" borderId="27" xfId="4"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hidden="1"/>
    </xf>
    <xf numFmtId="0" fontId="8" fillId="2" borderId="27" xfId="2" applyFont="1" applyFill="1" applyBorder="1" applyAlignment="1" applyProtection="1">
      <alignment horizontal="justify" vertical="center" wrapText="1"/>
      <protection hidden="1"/>
    </xf>
    <xf numFmtId="1" fontId="8" fillId="2" borderId="27" xfId="2" applyNumberFormat="1" applyFont="1" applyFill="1" applyBorder="1" applyAlignment="1" applyProtection="1">
      <alignment horizontal="center" vertical="center" wrapText="1"/>
      <protection hidden="1"/>
    </xf>
    <xf numFmtId="0" fontId="9" fillId="2" borderId="27" xfId="0" applyFont="1" applyFill="1" applyBorder="1" applyAlignment="1" applyProtection="1">
      <alignment horizontal="justify" vertical="center" wrapText="1"/>
      <protection hidden="1"/>
    </xf>
    <xf numFmtId="0" fontId="8" fillId="2" borderId="27" xfId="0" applyFont="1" applyFill="1" applyBorder="1" applyAlignment="1">
      <alignment horizontal="justify" vertical="center"/>
    </xf>
    <xf numFmtId="9" fontId="8" fillId="2" borderId="27" xfId="4" applyFont="1" applyFill="1" applyBorder="1"/>
    <xf numFmtId="0" fontId="11" fillId="2" borderId="27" xfId="0" applyFont="1" applyFill="1" applyBorder="1" applyAlignment="1">
      <alignment wrapText="1"/>
    </xf>
    <xf numFmtId="0" fontId="55" fillId="2" borderId="27" xfId="0" applyFont="1" applyFill="1" applyBorder="1" applyAlignment="1">
      <alignment horizontal="justify" vertical="center" wrapText="1"/>
    </xf>
    <xf numFmtId="14" fontId="8" fillId="2" borderId="27" xfId="0" applyNumberFormat="1" applyFont="1" applyFill="1" applyBorder="1" applyAlignment="1">
      <alignment horizontal="center" vertical="center"/>
    </xf>
    <xf numFmtId="0" fontId="8" fillId="2" borderId="27" xfId="0" applyFont="1" applyFill="1" applyBorder="1" applyAlignment="1">
      <alignment vertical="center"/>
    </xf>
    <xf numFmtId="14" fontId="8" fillId="2" borderId="27" xfId="0" applyNumberFormat="1" applyFont="1" applyFill="1" applyBorder="1" applyAlignment="1" applyProtection="1">
      <alignment horizontal="center" vertical="center" wrapText="1"/>
      <protection locked="0"/>
    </xf>
    <xf numFmtId="9" fontId="9" fillId="2" borderId="27" xfId="0" applyNumberFormat="1" applyFont="1" applyFill="1" applyBorder="1" applyAlignment="1">
      <alignment horizontal="center" vertical="center"/>
    </xf>
    <xf numFmtId="0" fontId="59" fillId="0" borderId="0" xfId="0" applyFont="1"/>
    <xf numFmtId="0" fontId="59" fillId="0" borderId="0" xfId="0" applyFont="1" applyAlignment="1">
      <alignment horizontal="center"/>
    </xf>
    <xf numFmtId="0" fontId="60" fillId="0" borderId="27" xfId="0" applyFont="1" applyBorder="1" applyAlignment="1">
      <alignment horizontal="left" vertical="center" wrapText="1"/>
    </xf>
    <xf numFmtId="0" fontId="60" fillId="0" borderId="27" xfId="0" applyFont="1" applyBorder="1" applyAlignment="1">
      <alignment horizontal="center" vertical="center" wrapText="1"/>
    </xf>
    <xf numFmtId="0" fontId="59" fillId="0" borderId="27" xfId="0" applyFont="1" applyBorder="1" applyAlignment="1">
      <alignment horizontal="left" vertical="center" wrapText="1"/>
    </xf>
    <xf numFmtId="0" fontId="59" fillId="0" borderId="27" xfId="0" applyFont="1" applyBorder="1" applyAlignment="1">
      <alignment horizontal="center"/>
    </xf>
    <xf numFmtId="0" fontId="60" fillId="0" borderId="27" xfId="0" applyFont="1" applyBorder="1"/>
    <xf numFmtId="0" fontId="60" fillId="0" borderId="27" xfId="0" applyFont="1" applyBorder="1" applyAlignment="1">
      <alignment horizontal="center"/>
    </xf>
    <xf numFmtId="0" fontId="59" fillId="0" borderId="27" xfId="0" applyFont="1" applyBorder="1" applyAlignment="1">
      <alignment horizontal="justify" vertical="center" wrapText="1"/>
    </xf>
    <xf numFmtId="0" fontId="59" fillId="0" borderId="27" xfId="0" applyFont="1" applyBorder="1" applyAlignment="1">
      <alignment horizontal="center" vertical="center"/>
    </xf>
    <xf numFmtId="0" fontId="60" fillId="12" borderId="27" xfId="0" applyFont="1" applyFill="1" applyBorder="1"/>
    <xf numFmtId="0" fontId="60" fillId="12" borderId="27" xfId="0" applyFont="1" applyFill="1" applyBorder="1" applyAlignment="1">
      <alignment horizontal="center"/>
    </xf>
    <xf numFmtId="0" fontId="44" fillId="2" borderId="0" xfId="0" applyFont="1" applyFill="1" applyAlignment="1">
      <alignment vertical="center" wrapText="1"/>
    </xf>
    <xf numFmtId="0" fontId="13" fillId="2" borderId="25" xfId="0" applyFont="1" applyFill="1" applyBorder="1" applyAlignment="1">
      <alignment horizontal="left" vertical="center" wrapText="1"/>
    </xf>
    <xf numFmtId="0" fontId="13" fillId="2" borderId="25" xfId="0" applyFont="1" applyFill="1" applyBorder="1" applyAlignment="1">
      <alignment horizontal="justify" vertical="center" wrapText="1"/>
    </xf>
    <xf numFmtId="0" fontId="13" fillId="2" borderId="25" xfId="0" applyFont="1" applyFill="1" applyBorder="1" applyAlignment="1" applyProtection="1">
      <alignment horizontal="justify" vertical="center" wrapText="1"/>
      <protection locked="0"/>
    </xf>
    <xf numFmtId="0" fontId="13" fillId="2" borderId="25" xfId="0" applyFont="1" applyFill="1" applyBorder="1" applyAlignment="1" applyProtection="1">
      <alignment horizontal="left" vertical="center" wrapText="1"/>
      <protection locked="0"/>
    </xf>
    <xf numFmtId="0" fontId="4" fillId="3" borderId="7" xfId="0" applyFont="1" applyFill="1" applyBorder="1" applyAlignment="1">
      <alignment horizontal="center" vertical="center"/>
    </xf>
    <xf numFmtId="0" fontId="9" fillId="2" borderId="26" xfId="0" applyFont="1" applyFill="1" applyBorder="1" applyAlignment="1">
      <alignment horizontal="center" vertical="center"/>
    </xf>
    <xf numFmtId="0" fontId="6" fillId="2" borderId="0" xfId="0" applyFont="1" applyFill="1" applyAlignment="1">
      <alignment horizontal="center"/>
    </xf>
    <xf numFmtId="0" fontId="6" fillId="5" borderId="0" xfId="0" applyFont="1" applyFill="1" applyAlignment="1">
      <alignment horizontal="center" vertical="center"/>
    </xf>
    <xf numFmtId="0" fontId="6" fillId="2" borderId="0" xfId="0" applyFont="1" applyFill="1" applyAlignment="1">
      <alignment horizontal="center" vertical="center"/>
    </xf>
    <xf numFmtId="0" fontId="9" fillId="2" borderId="30" xfId="0" applyFont="1" applyFill="1" applyBorder="1" applyAlignment="1">
      <alignment horizontal="center" vertical="center"/>
    </xf>
    <xf numFmtId="0" fontId="7" fillId="2" borderId="30" xfId="0" applyFont="1" applyFill="1" applyBorder="1" applyAlignment="1">
      <alignment horizontal="center" vertical="center" wrapText="1"/>
    </xf>
    <xf numFmtId="0" fontId="8" fillId="2" borderId="30" xfId="0" applyFont="1" applyFill="1" applyBorder="1"/>
    <xf numFmtId="0" fontId="8" fillId="2" borderId="30" xfId="0" applyFont="1" applyFill="1" applyBorder="1" applyAlignment="1">
      <alignment horizontal="center" vertical="center"/>
    </xf>
    <xf numFmtId="0" fontId="6" fillId="2" borderId="30" xfId="0" applyFont="1" applyFill="1" applyBorder="1" applyAlignment="1">
      <alignment horizontal="center" vertical="center"/>
    </xf>
    <xf numFmtId="0" fontId="8" fillId="6" borderId="27" xfId="0" applyFont="1" applyFill="1" applyBorder="1" applyAlignment="1">
      <alignment horizontal="center"/>
    </xf>
    <xf numFmtId="0" fontId="9" fillId="6" borderId="27" xfId="0" applyFont="1" applyFill="1" applyBorder="1" applyAlignment="1">
      <alignment horizontal="center" vertical="center" wrapText="1"/>
    </xf>
    <xf numFmtId="0" fontId="9" fillId="6" borderId="27" xfId="2" applyFont="1" applyFill="1" applyBorder="1" applyAlignment="1">
      <alignment horizontal="center" vertical="center" wrapText="1"/>
    </xf>
    <xf numFmtId="0" fontId="20" fillId="2" borderId="27" xfId="0" applyFont="1" applyFill="1" applyBorder="1" applyAlignment="1">
      <alignment horizontal="center" vertical="center"/>
    </xf>
    <xf numFmtId="0" fontId="20" fillId="2" borderId="27" xfId="0" applyFont="1" applyFill="1" applyBorder="1" applyAlignment="1" applyProtection="1">
      <alignment horizontal="center" vertical="center" wrapText="1"/>
      <protection locked="0"/>
    </xf>
    <xf numFmtId="0" fontId="30" fillId="2" borderId="27" xfId="0" applyFont="1" applyFill="1" applyBorder="1" applyAlignment="1" applyProtection="1">
      <alignment horizontal="center" vertical="center" wrapText="1"/>
      <protection locked="0"/>
    </xf>
    <xf numFmtId="0" fontId="30" fillId="2" borderId="27" xfId="2" applyFont="1" applyFill="1" applyBorder="1" applyAlignment="1" applyProtection="1">
      <alignment horizontal="center" vertical="center" wrapText="1"/>
      <protection locked="0"/>
    </xf>
    <xf numFmtId="9" fontId="30" fillId="2" borderId="27" xfId="2" applyNumberFormat="1" applyFont="1" applyFill="1" applyBorder="1" applyAlignment="1" applyProtection="1">
      <alignment horizontal="center" vertical="center" wrapText="1"/>
      <protection locked="0"/>
    </xf>
    <xf numFmtId="166" fontId="30" fillId="2" borderId="27" xfId="0" applyNumberFormat="1" applyFont="1" applyFill="1" applyBorder="1" applyAlignment="1" applyProtection="1">
      <alignment horizontal="center" vertical="center" wrapText="1"/>
      <protection locked="0"/>
    </xf>
    <xf numFmtId="9" fontId="30" fillId="2" borderId="27" xfId="0" applyNumberFormat="1" applyFont="1" applyFill="1" applyBorder="1" applyAlignment="1">
      <alignment horizontal="center" vertical="center"/>
    </xf>
    <xf numFmtId="0" fontId="30" fillId="2" borderId="27" xfId="0" applyFont="1" applyFill="1" applyBorder="1" applyAlignment="1">
      <alignment horizontal="justify" vertical="center" wrapText="1"/>
    </xf>
    <xf numFmtId="0" fontId="30" fillId="2" borderId="27" xfId="0" applyFont="1" applyFill="1" applyBorder="1" applyAlignment="1">
      <alignment horizontal="left" vertical="center" wrapText="1"/>
    </xf>
    <xf numFmtId="0" fontId="30" fillId="2" borderId="27" xfId="0" applyFont="1" applyFill="1" applyBorder="1" applyAlignment="1" applyProtection="1">
      <alignment horizontal="center" vertical="center"/>
      <protection locked="0"/>
    </xf>
    <xf numFmtId="0" fontId="30" fillId="2" borderId="27" xfId="0" applyFont="1" applyFill="1" applyBorder="1" applyAlignment="1" applyProtection="1">
      <alignment vertical="center"/>
      <protection locked="0"/>
    </xf>
    <xf numFmtId="166" fontId="30" fillId="2" borderId="27" xfId="0" applyNumberFormat="1" applyFont="1" applyFill="1" applyBorder="1" applyAlignment="1" applyProtection="1">
      <alignment horizontal="center" vertical="center"/>
      <protection locked="0"/>
    </xf>
    <xf numFmtId="0" fontId="30" fillId="2" borderId="27" xfId="0" applyFont="1" applyFill="1" applyBorder="1" applyAlignment="1">
      <alignment horizontal="center" vertical="center"/>
    </xf>
    <xf numFmtId="0" fontId="30" fillId="2" borderId="27" xfId="0" applyFont="1" applyFill="1" applyBorder="1" applyAlignment="1">
      <alignment horizontal="center" vertical="center" wrapText="1"/>
    </xf>
    <xf numFmtId="0" fontId="30" fillId="2" borderId="24" xfId="0" applyFont="1" applyFill="1" applyBorder="1" applyAlignment="1">
      <alignment horizontal="center" vertical="center"/>
    </xf>
    <xf numFmtId="0" fontId="30" fillId="2" borderId="0" xfId="0" applyFont="1" applyFill="1"/>
    <xf numFmtId="0" fontId="9" fillId="5" borderId="27" xfId="0" applyFont="1" applyFill="1" applyBorder="1" applyAlignment="1">
      <alignment horizontal="center" vertical="center"/>
    </xf>
    <xf numFmtId="0" fontId="30" fillId="2" borderId="27" xfId="2" applyFont="1" applyFill="1" applyBorder="1" applyAlignment="1" applyProtection="1">
      <alignment horizontal="justify" vertical="center" wrapText="1"/>
      <protection locked="0"/>
    </xf>
    <xf numFmtId="0" fontId="30" fillId="2" borderId="27" xfId="0" applyFont="1" applyFill="1" applyBorder="1" applyAlignment="1">
      <alignment vertical="center" wrapText="1"/>
    </xf>
    <xf numFmtId="0" fontId="30" fillId="2" borderId="20" xfId="0" applyFont="1" applyFill="1" applyBorder="1" applyAlignment="1">
      <alignment horizontal="center" vertical="center"/>
    </xf>
    <xf numFmtId="0" fontId="20" fillId="2" borderId="27" xfId="0" applyFont="1" applyFill="1" applyBorder="1" applyAlignment="1">
      <alignment horizontal="justify" vertical="center" wrapText="1"/>
    </xf>
    <xf numFmtId="0" fontId="8" fillId="23" borderId="27" xfId="0" applyFont="1" applyFill="1" applyBorder="1" applyAlignment="1">
      <alignment horizontal="center" vertical="center"/>
    </xf>
    <xf numFmtId="0" fontId="9" fillId="23" borderId="27" xfId="0" applyFont="1" applyFill="1" applyBorder="1" applyAlignment="1">
      <alignment horizontal="center" vertical="center"/>
    </xf>
    <xf numFmtId="0" fontId="8" fillId="23" borderId="27" xfId="0" applyFont="1" applyFill="1" applyBorder="1" applyAlignment="1" applyProtection="1">
      <alignment horizontal="center" vertical="center"/>
      <protection locked="0"/>
    </xf>
    <xf numFmtId="0" fontId="8" fillId="23" borderId="27" xfId="0" applyFont="1" applyFill="1" applyBorder="1" applyAlignment="1" applyProtection="1">
      <alignment horizontal="center" vertical="center" wrapText="1"/>
      <protection hidden="1"/>
    </xf>
    <xf numFmtId="0" fontId="9" fillId="23" borderId="27" xfId="0" applyFont="1" applyFill="1" applyBorder="1" applyAlignment="1" applyProtection="1">
      <alignment horizontal="center" vertical="center" wrapText="1"/>
      <protection locked="0"/>
    </xf>
    <xf numFmtId="0" fontId="8" fillId="23" borderId="27" xfId="0" applyFont="1" applyFill="1" applyBorder="1" applyAlignment="1" applyProtection="1">
      <alignment horizontal="center" vertical="center" wrapText="1"/>
      <protection locked="0"/>
    </xf>
    <xf numFmtId="167" fontId="8" fillId="23" borderId="27" xfId="8" applyNumberFormat="1" applyFont="1" applyFill="1" applyBorder="1" applyAlignment="1" applyProtection="1">
      <alignment horizontal="center" vertical="center" wrapText="1"/>
      <protection locked="0"/>
    </xf>
    <xf numFmtId="0" fontId="8" fillId="23" borderId="27" xfId="0" applyFont="1" applyFill="1" applyBorder="1" applyAlignment="1" applyProtection="1">
      <alignment horizontal="justify" vertical="center" wrapText="1"/>
      <protection locked="0"/>
    </xf>
    <xf numFmtId="0" fontId="8" fillId="23" borderId="27" xfId="2" applyFont="1" applyFill="1" applyBorder="1" applyAlignment="1" applyProtection="1">
      <alignment horizontal="center" vertical="center" wrapText="1"/>
      <protection locked="0"/>
    </xf>
    <xf numFmtId="166" fontId="8" fillId="23" borderId="27" xfId="0" applyNumberFormat="1" applyFont="1" applyFill="1" applyBorder="1" applyAlignment="1" applyProtection="1">
      <alignment horizontal="center" vertical="center" wrapText="1"/>
      <protection locked="0"/>
    </xf>
    <xf numFmtId="9" fontId="8" fillId="23" borderId="27" xfId="0" applyNumberFormat="1" applyFont="1" applyFill="1" applyBorder="1" applyAlignment="1">
      <alignment horizontal="center" vertical="center"/>
    </xf>
    <xf numFmtId="0" fontId="8" fillId="23" borderId="27" xfId="0" applyFont="1" applyFill="1" applyBorder="1" applyAlignment="1">
      <alignment horizontal="justify" vertical="center" wrapText="1"/>
    </xf>
    <xf numFmtId="0" fontId="8" fillId="23" borderId="27" xfId="0" applyFont="1" applyFill="1" applyBorder="1" applyAlignment="1" applyProtection="1">
      <alignment vertical="center"/>
      <protection locked="0"/>
    </xf>
    <xf numFmtId="166" fontId="8" fillId="23" borderId="27" xfId="0" applyNumberFormat="1" applyFont="1" applyFill="1" applyBorder="1" applyAlignment="1" applyProtection="1">
      <alignment horizontal="center" vertical="center"/>
      <protection locked="0"/>
    </xf>
    <xf numFmtId="0" fontId="8" fillId="23" borderId="27" xfId="0" applyFont="1" applyFill="1" applyBorder="1" applyAlignment="1">
      <alignment horizontal="center" vertical="center" wrapText="1"/>
    </xf>
    <xf numFmtId="0" fontId="8" fillId="23" borderId="0" xfId="0" applyFont="1" applyFill="1"/>
    <xf numFmtId="0" fontId="30" fillId="2" borderId="27" xfId="0" applyFont="1" applyFill="1" applyBorder="1"/>
    <xf numFmtId="9" fontId="30" fillId="2" borderId="27" xfId="4" applyFont="1" applyFill="1" applyBorder="1" applyAlignment="1">
      <alignment horizontal="center" vertical="center"/>
    </xf>
    <xf numFmtId="0" fontId="30" fillId="2" borderId="27" xfId="0" applyFont="1" applyFill="1" applyBorder="1" applyAlignment="1">
      <alignment horizontal="justify" vertical="top" wrapText="1"/>
    </xf>
    <xf numFmtId="0" fontId="30" fillId="2" borderId="27" xfId="0" applyFont="1" applyFill="1" applyBorder="1" applyAlignment="1">
      <alignment vertical="top" wrapText="1"/>
    </xf>
    <xf numFmtId="0" fontId="30" fillId="2" borderId="27" xfId="0" applyFont="1" applyFill="1" applyBorder="1" applyAlignment="1">
      <alignment wrapText="1"/>
    </xf>
    <xf numFmtId="0" fontId="9" fillId="5" borderId="27"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2" borderId="30" xfId="2" applyFont="1" applyFill="1" applyBorder="1" applyAlignment="1">
      <alignment horizontal="center" vertical="center" wrapText="1"/>
    </xf>
    <xf numFmtId="0" fontId="8" fillId="2" borderId="30" xfId="0" applyFont="1" applyFill="1" applyBorder="1" applyAlignment="1" applyProtection="1">
      <alignment horizontal="center" vertical="center"/>
      <protection locked="0"/>
    </xf>
    <xf numFmtId="0" fontId="8" fillId="2" borderId="30" xfId="0" applyFont="1" applyFill="1" applyBorder="1" applyAlignment="1">
      <alignment horizontal="center" vertical="center" wrapText="1"/>
    </xf>
    <xf numFmtId="0" fontId="8" fillId="2" borderId="30" xfId="0" applyFont="1" applyFill="1" applyBorder="1" applyAlignment="1" applyProtection="1">
      <alignment horizontal="center" vertical="center" wrapText="1"/>
      <protection locked="0"/>
    </xf>
    <xf numFmtId="0" fontId="55" fillId="2" borderId="30" xfId="0" applyFont="1" applyFill="1" applyBorder="1" applyAlignment="1">
      <alignment horizontal="justify" vertical="center" wrapText="1"/>
    </xf>
    <xf numFmtId="0" fontId="8" fillId="2" borderId="30" xfId="0" applyFont="1" applyFill="1" applyBorder="1" applyAlignment="1" applyProtection="1">
      <alignment horizontal="justify" vertical="center" wrapText="1"/>
      <protection locked="0"/>
    </xf>
    <xf numFmtId="0" fontId="8" fillId="2" borderId="30" xfId="0" applyFont="1" applyFill="1" applyBorder="1" applyAlignment="1">
      <alignment horizontal="justify" vertical="center" wrapText="1"/>
    </xf>
    <xf numFmtId="14" fontId="8" fillId="2" borderId="30" xfId="0" applyNumberFormat="1" applyFont="1" applyFill="1" applyBorder="1" applyAlignment="1" applyProtection="1">
      <alignment horizontal="center" vertical="center" wrapText="1"/>
      <protection locked="0"/>
    </xf>
    <xf numFmtId="166" fontId="8" fillId="2" borderId="30" xfId="0" applyNumberFormat="1" applyFont="1" applyFill="1" applyBorder="1" applyAlignment="1" applyProtection="1">
      <alignment horizontal="center" vertical="center" wrapText="1"/>
      <protection locked="0"/>
    </xf>
    <xf numFmtId="9" fontId="8" fillId="2" borderId="30" xfId="0" applyNumberFormat="1" applyFont="1" applyFill="1" applyBorder="1" applyAlignment="1">
      <alignment horizontal="center" vertical="center"/>
    </xf>
    <xf numFmtId="9" fontId="9" fillId="2" borderId="30" xfId="0" applyNumberFormat="1" applyFont="1" applyFill="1" applyBorder="1" applyAlignment="1">
      <alignment horizontal="center" vertical="center"/>
    </xf>
    <xf numFmtId="14" fontId="8" fillId="2" borderId="30" xfId="0" applyNumberFormat="1" applyFont="1" applyFill="1" applyBorder="1" applyAlignment="1">
      <alignment horizontal="center" vertical="center"/>
    </xf>
    <xf numFmtId="0" fontId="8" fillId="2" borderId="30" xfId="0" applyFont="1" applyFill="1" applyBorder="1" applyAlignment="1">
      <alignment vertical="center"/>
    </xf>
    <xf numFmtId="0" fontId="11" fillId="2" borderId="27" xfId="2" applyFont="1" applyFill="1" applyBorder="1" applyAlignment="1">
      <alignment horizontal="center" vertical="center" wrapText="1"/>
    </xf>
    <xf numFmtId="0" fontId="14" fillId="2" borderId="27" xfId="0" applyFont="1" applyFill="1" applyBorder="1" applyAlignment="1">
      <alignment horizontal="center" vertical="center"/>
    </xf>
    <xf numFmtId="0" fontId="13" fillId="2" borderId="27" xfId="0" applyFont="1" applyFill="1" applyBorder="1" applyAlignment="1" applyProtection="1">
      <alignment horizontal="center" vertical="center"/>
      <protection locked="0"/>
    </xf>
    <xf numFmtId="0" fontId="13" fillId="2" borderId="27" xfId="0" applyFont="1" applyFill="1" applyBorder="1" applyAlignment="1">
      <alignment horizontal="center" vertical="center" wrapText="1"/>
    </xf>
    <xf numFmtId="0" fontId="13" fillId="2" borderId="27" xfId="0" applyFont="1" applyFill="1" applyBorder="1" applyAlignment="1" applyProtection="1">
      <alignment horizontal="justify" vertical="center" wrapText="1"/>
      <protection locked="0"/>
    </xf>
    <xf numFmtId="0" fontId="13" fillId="2" borderId="27" xfId="0" applyFont="1" applyFill="1" applyBorder="1" applyAlignment="1">
      <alignment horizontal="left" vertical="center" wrapText="1"/>
    </xf>
    <xf numFmtId="1" fontId="14" fillId="2" borderId="27" xfId="0" applyNumberFormat="1" applyFont="1" applyFill="1" applyBorder="1" applyAlignment="1">
      <alignment horizontal="center" vertical="center" wrapText="1"/>
    </xf>
    <xf numFmtId="166" fontId="13" fillId="2" borderId="27" xfId="0" applyNumberFormat="1" applyFont="1" applyFill="1" applyBorder="1" applyAlignment="1">
      <alignment horizontal="center" vertical="center" wrapText="1"/>
    </xf>
    <xf numFmtId="0" fontId="8" fillId="2" borderId="24" xfId="0" applyFont="1" applyFill="1" applyBorder="1" applyAlignment="1">
      <alignment horizontal="left" vertical="center"/>
    </xf>
    <xf numFmtId="166" fontId="22" fillId="2" borderId="27" xfId="0" applyNumberFormat="1"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3" fillId="2" borderId="27" xfId="0" applyNumberFormat="1" applyFont="1" applyFill="1" applyBorder="1" applyAlignment="1">
      <alignment horizontal="center" vertical="center" wrapText="1"/>
    </xf>
    <xf numFmtId="0" fontId="13" fillId="2" borderId="27"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protection locked="0"/>
    </xf>
    <xf numFmtId="0" fontId="13" fillId="2" borderId="27" xfId="0" applyFont="1" applyFill="1" applyBorder="1" applyAlignment="1">
      <alignment horizontal="center" vertical="center"/>
    </xf>
    <xf numFmtId="0" fontId="13" fillId="2" borderId="27" xfId="0" applyFont="1" applyFill="1" applyBorder="1" applyAlignment="1">
      <alignment horizontal="justify" vertical="center" wrapText="1"/>
    </xf>
    <xf numFmtId="169" fontId="13" fillId="2" borderId="27" xfId="9" applyNumberFormat="1"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13" fillId="2" borderId="27" xfId="0" applyNumberFormat="1" applyFont="1" applyFill="1" applyBorder="1" applyAlignment="1">
      <alignment horizontal="center" vertical="center"/>
    </xf>
    <xf numFmtId="9" fontId="24" fillId="2" borderId="27" xfId="4" applyFont="1" applyFill="1" applyBorder="1" applyAlignment="1">
      <alignment horizontal="center" vertical="center" wrapText="1"/>
    </xf>
    <xf numFmtId="0" fontId="24" fillId="2" borderId="27" xfId="0" applyFont="1" applyFill="1" applyBorder="1" applyAlignment="1">
      <alignment horizontal="justify" vertical="center" wrapText="1"/>
    </xf>
    <xf numFmtId="0" fontId="13" fillId="2" borderId="27" xfId="0" applyFont="1" applyFill="1" applyBorder="1" applyAlignment="1">
      <alignment vertical="center" wrapText="1"/>
    </xf>
    <xf numFmtId="0" fontId="22" fillId="2" borderId="27" xfId="0" applyFont="1" applyFill="1" applyBorder="1" applyAlignment="1" applyProtection="1">
      <alignment horizontal="justify" vertical="center" wrapText="1"/>
      <protection locked="0"/>
    </xf>
    <xf numFmtId="0" fontId="16" fillId="2" borderId="27"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protection locked="0"/>
    </xf>
    <xf numFmtId="0" fontId="25" fillId="2" borderId="27" xfId="0" applyFont="1" applyFill="1" applyBorder="1" applyAlignment="1">
      <alignment horizontal="justify" vertical="center" wrapText="1"/>
    </xf>
    <xf numFmtId="0" fontId="25" fillId="2" borderId="27" xfId="0" applyFont="1" applyFill="1" applyBorder="1" applyAlignment="1">
      <alignment horizontal="center" vertical="center" wrapText="1"/>
    </xf>
    <xf numFmtId="0" fontId="16" fillId="2" borderId="30"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7"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51" fillId="2" borderId="27" xfId="0" applyFont="1" applyFill="1" applyBorder="1" applyAlignment="1">
      <alignment horizontal="center" vertical="center" wrapText="1"/>
    </xf>
    <xf numFmtId="0" fontId="51" fillId="2" borderId="27" xfId="0" applyFont="1" applyFill="1" applyBorder="1" applyAlignment="1">
      <alignment horizontal="center" vertical="center"/>
    </xf>
    <xf numFmtId="0" fontId="16" fillId="2" borderId="27" xfId="0" applyNumberFormat="1" applyFont="1" applyFill="1" applyBorder="1" applyAlignment="1">
      <alignment horizontal="center" vertical="center"/>
    </xf>
    <xf numFmtId="1" fontId="13" fillId="2" borderId="27" xfId="0" applyNumberFormat="1" applyFont="1" applyFill="1" applyBorder="1" applyAlignment="1">
      <alignment horizontal="center" vertical="center"/>
    </xf>
    <xf numFmtId="0" fontId="22" fillId="2" borderId="27" xfId="0" applyFont="1" applyFill="1" applyBorder="1" applyAlignment="1">
      <alignment vertical="center" wrapText="1"/>
    </xf>
    <xf numFmtId="0" fontId="35" fillId="2" borderId="21" xfId="2" applyFont="1" applyFill="1" applyBorder="1" applyAlignment="1" applyProtection="1">
      <alignment horizontal="center" vertical="center" wrapText="1"/>
      <protection locked="0"/>
    </xf>
    <xf numFmtId="0" fontId="35" fillId="0" borderId="0" xfId="0" applyFont="1" applyAlignment="1">
      <alignment horizontal="center"/>
    </xf>
    <xf numFmtId="0" fontId="7" fillId="6" borderId="27" xfId="0" applyFont="1" applyFill="1" applyBorder="1" applyAlignment="1">
      <alignment horizontal="center" vertical="center" wrapText="1"/>
    </xf>
    <xf numFmtId="0" fontId="7" fillId="2" borderId="27" xfId="0" applyFont="1" applyFill="1" applyBorder="1" applyAlignment="1">
      <alignment horizontal="center" vertical="center"/>
    </xf>
    <xf numFmtId="0" fontId="6" fillId="2" borderId="27"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wrapText="1"/>
      <protection hidden="1"/>
    </xf>
    <xf numFmtId="0" fontId="6" fillId="2" borderId="27" xfId="0" applyFont="1" applyFill="1" applyBorder="1" applyAlignment="1" applyProtection="1">
      <alignment vertical="center"/>
      <protection locked="0"/>
    </xf>
    <xf numFmtId="166" fontId="6" fillId="2" borderId="27" xfId="0" applyNumberFormat="1" applyFont="1" applyFill="1" applyBorder="1" applyAlignment="1" applyProtection="1">
      <alignment horizontal="center" vertical="center"/>
      <protection locked="0"/>
    </xf>
    <xf numFmtId="166" fontId="6" fillId="2" borderId="27" xfId="0" applyNumberFormat="1" applyFont="1" applyFill="1" applyBorder="1" applyAlignment="1" applyProtection="1">
      <alignment horizontal="center" vertical="center" wrapText="1"/>
      <protection locked="0"/>
    </xf>
    <xf numFmtId="9" fontId="6" fillId="2" borderId="27" xfId="0" applyNumberFormat="1" applyFont="1" applyFill="1" applyBorder="1" applyAlignment="1">
      <alignment horizontal="center" vertical="center"/>
    </xf>
    <xf numFmtId="0" fontId="6" fillId="2" borderId="27" xfId="2" applyFont="1" applyFill="1" applyBorder="1" applyAlignment="1" applyProtection="1">
      <alignment horizontal="center" vertical="center" wrapText="1"/>
      <protection locked="0"/>
    </xf>
    <xf numFmtId="167" fontId="6" fillId="2" borderId="27" xfId="8" applyNumberFormat="1" applyFont="1" applyFill="1" applyBorder="1" applyAlignment="1" applyProtection="1">
      <alignment horizontal="center" vertical="center" wrapText="1"/>
      <protection locked="0"/>
    </xf>
    <xf numFmtId="9" fontId="6" fillId="2" borderId="27" xfId="2" applyNumberFormat="1" applyFont="1" applyFill="1" applyBorder="1" applyAlignment="1" applyProtection="1">
      <alignment horizontal="center" vertical="center" wrapText="1"/>
      <protection locked="0"/>
    </xf>
    <xf numFmtId="0" fontId="6" fillId="2" borderId="27" xfId="0" applyFont="1" applyFill="1" applyBorder="1"/>
    <xf numFmtId="0" fontId="7" fillId="2" borderId="27" xfId="0" applyFont="1" applyFill="1" applyBorder="1" applyAlignment="1">
      <alignment horizontal="center" vertical="center" wrapText="1"/>
    </xf>
    <xf numFmtId="0" fontId="7" fillId="2" borderId="27"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justify" vertical="center" wrapText="1"/>
      <protection locked="0"/>
    </xf>
    <xf numFmtId="0" fontId="6" fillId="2" borderId="27" xfId="2" applyFont="1" applyFill="1" applyBorder="1" applyAlignment="1" applyProtection="1">
      <alignment horizontal="justify" vertical="center" wrapText="1"/>
      <protection locked="0"/>
    </xf>
    <xf numFmtId="0" fontId="6" fillId="2" borderId="27" xfId="0" applyFont="1" applyFill="1" applyBorder="1" applyAlignment="1">
      <alignment horizontal="justify" vertical="center" wrapText="1"/>
    </xf>
    <xf numFmtId="0" fontId="6" fillId="2" borderId="27" xfId="1" applyFont="1" applyFill="1" applyBorder="1" applyAlignment="1">
      <alignment horizontal="center" vertical="center" wrapText="1"/>
    </xf>
    <xf numFmtId="1" fontId="6" fillId="2" borderId="27" xfId="0" applyNumberFormat="1" applyFont="1" applyFill="1" applyBorder="1" applyAlignment="1">
      <alignment horizontal="center" vertical="center"/>
    </xf>
    <xf numFmtId="14" fontId="6" fillId="2" borderId="27" xfId="0" applyNumberFormat="1" applyFont="1" applyFill="1" applyBorder="1" applyAlignment="1">
      <alignment horizontal="center" vertical="center" wrapText="1"/>
    </xf>
    <xf numFmtId="0" fontId="6" fillId="2" borderId="31" xfId="0" applyFont="1" applyFill="1" applyBorder="1" applyAlignment="1">
      <alignment horizontal="center" vertical="center"/>
    </xf>
    <xf numFmtId="0" fontId="6" fillId="2" borderId="31" xfId="0" applyFont="1" applyFill="1" applyBorder="1" applyAlignment="1" applyProtection="1">
      <alignment horizontal="center" vertical="center" wrapText="1"/>
      <protection locked="0"/>
    </xf>
    <xf numFmtId="9" fontId="7" fillId="2" borderId="27" xfId="0" applyNumberFormat="1" applyFont="1" applyFill="1" applyBorder="1" applyAlignment="1">
      <alignment horizontal="center" vertical="center"/>
    </xf>
    <xf numFmtId="14" fontId="6" fillId="2" borderId="27" xfId="0" applyNumberFormat="1" applyFont="1" applyFill="1" applyBorder="1" applyAlignment="1">
      <alignment horizontal="center" vertical="center"/>
    </xf>
    <xf numFmtId="0" fontId="6" fillId="2" borderId="24" xfId="0" applyFont="1" applyFill="1" applyBorder="1" applyAlignment="1">
      <alignment horizontal="left" vertical="center" wrapText="1"/>
    </xf>
    <xf numFmtId="0" fontId="6" fillId="2" borderId="24" xfId="0" applyFont="1" applyFill="1" applyBorder="1" applyAlignment="1">
      <alignment horizontal="left" vertical="center"/>
    </xf>
    <xf numFmtId="0" fontId="14" fillId="2" borderId="27" xfId="0" applyFont="1" applyFill="1" applyBorder="1" applyAlignment="1" applyProtection="1">
      <alignment horizontal="center" vertical="center"/>
      <protection locked="0"/>
    </xf>
    <xf numFmtId="0" fontId="6" fillId="2" borderId="24"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6" fillId="2" borderId="27" xfId="0" applyFont="1" applyFill="1" applyBorder="1" applyAlignment="1">
      <alignment horizontal="left" vertical="center"/>
    </xf>
    <xf numFmtId="0" fontId="6" fillId="2" borderId="27" xfId="0" applyFont="1" applyFill="1" applyBorder="1" applyAlignment="1">
      <alignment horizontal="left" vertical="center" wrapText="1"/>
    </xf>
    <xf numFmtId="0" fontId="6" fillId="2" borderId="27" xfId="0" applyFont="1" applyFill="1" applyBorder="1" applyAlignment="1">
      <alignment vertical="center"/>
    </xf>
    <xf numFmtId="9" fontId="13" fillId="2" borderId="27" xfId="0" applyNumberFormat="1" applyFont="1" applyFill="1" applyBorder="1" applyAlignment="1">
      <alignment horizontal="center" vertical="center" wrapText="1"/>
    </xf>
    <xf numFmtId="1" fontId="13" fillId="2" borderId="27" xfId="0" applyNumberFormat="1" applyFont="1" applyFill="1" applyBorder="1" applyAlignment="1">
      <alignment horizontal="center" vertical="center" wrapText="1"/>
    </xf>
    <xf numFmtId="0" fontId="13" fillId="2" borderId="27" xfId="0" applyNumberFormat="1" applyFont="1" applyFill="1" applyBorder="1" applyAlignment="1" applyProtection="1">
      <alignment horizontal="center" vertical="center"/>
      <protection locked="0"/>
    </xf>
    <xf numFmtId="9" fontId="13" fillId="2" borderId="27" xfId="0" applyNumberFormat="1" applyFont="1" applyFill="1" applyBorder="1" applyAlignment="1" applyProtection="1">
      <alignment horizontal="center" vertical="center"/>
      <protection locked="0"/>
    </xf>
    <xf numFmtId="9" fontId="13" fillId="2" borderId="27" xfId="0" applyNumberFormat="1" applyFont="1" applyFill="1" applyBorder="1" applyAlignment="1">
      <alignment horizontal="center" vertical="center"/>
    </xf>
    <xf numFmtId="0" fontId="7" fillId="2" borderId="31" xfId="0" applyFont="1" applyFill="1" applyBorder="1" applyAlignment="1">
      <alignment horizontal="center" vertical="center"/>
    </xf>
    <xf numFmtId="0" fontId="6" fillId="2" borderId="31" xfId="0" applyFont="1" applyFill="1" applyBorder="1" applyAlignment="1" applyProtection="1">
      <alignment horizontal="center" vertical="center"/>
      <protection locked="0"/>
    </xf>
    <xf numFmtId="9" fontId="7" fillId="2" borderId="31" xfId="0" applyNumberFormat="1" applyFont="1" applyFill="1" applyBorder="1" applyAlignment="1">
      <alignment horizontal="center" vertical="center"/>
    </xf>
    <xf numFmtId="0" fontId="6" fillId="2" borderId="31" xfId="0" applyFont="1" applyFill="1" applyBorder="1"/>
    <xf numFmtId="14" fontId="6" fillId="2" borderId="31" xfId="0" applyNumberFormat="1" applyFont="1" applyFill="1" applyBorder="1" applyAlignment="1">
      <alignment horizontal="center" vertical="center"/>
    </xf>
    <xf numFmtId="0" fontId="6" fillId="2" borderId="24" xfId="0" applyFont="1" applyFill="1" applyBorder="1" applyAlignment="1" applyProtection="1">
      <alignment horizontal="justify" vertical="center" wrapText="1"/>
      <protection locked="0"/>
    </xf>
    <xf numFmtId="1" fontId="6" fillId="2" borderId="27" xfId="4" applyNumberFormat="1" applyFont="1" applyFill="1" applyBorder="1" applyAlignment="1">
      <alignment horizontal="center" vertical="center" wrapText="1"/>
    </xf>
    <xf numFmtId="49" fontId="6" fillId="2" borderId="27" xfId="9" applyNumberFormat="1" applyFont="1" applyFill="1" applyBorder="1" applyAlignment="1">
      <alignment horizontal="center" vertical="center" wrapText="1"/>
    </xf>
    <xf numFmtId="0" fontId="6" fillId="2" borderId="24" xfId="0" applyFont="1" applyFill="1" applyBorder="1" applyAlignment="1" applyProtection="1">
      <alignment horizontal="center" vertical="center" wrapText="1"/>
      <protection locked="0"/>
    </xf>
    <xf numFmtId="1" fontId="6" fillId="2" borderId="27" xfId="0" applyNumberFormat="1" applyFont="1" applyFill="1" applyBorder="1" applyAlignment="1">
      <alignment horizontal="center" vertical="center" wrapText="1"/>
    </xf>
    <xf numFmtId="0" fontId="6" fillId="2" borderId="27" xfId="0" applyNumberFormat="1" applyFont="1" applyFill="1" applyBorder="1" applyAlignment="1">
      <alignment horizontal="center" vertical="center" wrapText="1"/>
    </xf>
    <xf numFmtId="3" fontId="6" fillId="2" borderId="27" xfId="0" applyNumberFormat="1" applyFont="1" applyFill="1" applyBorder="1" applyAlignment="1">
      <alignment horizontal="center" vertical="center"/>
    </xf>
    <xf numFmtId="166" fontId="6" fillId="2" borderId="27" xfId="0" applyNumberFormat="1" applyFont="1" applyFill="1" applyBorder="1" applyAlignment="1">
      <alignment horizontal="center" vertical="center" wrapText="1"/>
    </xf>
    <xf numFmtId="0" fontId="6" fillId="2" borderId="0" xfId="0" applyFont="1" applyFill="1" applyAlignment="1">
      <alignment horizontal="center"/>
    </xf>
    <xf numFmtId="0" fontId="7" fillId="2" borderId="26" xfId="0" applyFont="1" applyFill="1" applyBorder="1" applyAlignment="1">
      <alignment horizontal="center" vertical="center"/>
    </xf>
    <xf numFmtId="0" fontId="6" fillId="2" borderId="0" xfId="0" applyFont="1" applyFill="1" applyAlignment="1">
      <alignment horizontal="center" vertical="center"/>
    </xf>
    <xf numFmtId="0" fontId="4" fillId="3" borderId="7" xfId="0" applyFont="1" applyFill="1" applyBorder="1" applyAlignment="1">
      <alignment horizontal="center" vertical="center"/>
    </xf>
    <xf numFmtId="0" fontId="0" fillId="0" borderId="0" xfId="0" applyAlignment="1"/>
    <xf numFmtId="0" fontId="9" fillId="9" borderId="10" xfId="0" applyFont="1" applyFill="1" applyBorder="1" applyAlignment="1" applyProtection="1">
      <alignment horizontal="center" vertical="center" wrapText="1"/>
      <protection hidden="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27" fillId="0"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7" fillId="8" borderId="16" xfId="3" applyFont="1" applyFill="1" applyBorder="1" applyAlignment="1" applyProtection="1">
      <alignment horizontal="center" vertical="center" wrapText="1"/>
      <protection hidden="1"/>
    </xf>
    <xf numFmtId="0" fontId="7" fillId="8" borderId="18" xfId="3" applyFont="1" applyFill="1" applyBorder="1" applyAlignment="1" applyProtection="1">
      <alignment horizontal="center" vertical="center" wrapText="1"/>
      <protection hidden="1"/>
    </xf>
    <xf numFmtId="0" fontId="20" fillId="9" borderId="10" xfId="0" applyFont="1" applyFill="1" applyBorder="1" applyAlignment="1" applyProtection="1">
      <alignment horizontal="center" vertical="center" wrapText="1"/>
      <protection hidden="1"/>
    </xf>
    <xf numFmtId="0" fontId="47" fillId="5" borderId="19" xfId="2" applyFont="1" applyFill="1" applyBorder="1" applyAlignment="1">
      <alignment horizontal="center" vertical="center"/>
    </xf>
    <xf numFmtId="0" fontId="47" fillId="5" borderId="0" xfId="2" applyFont="1" applyFill="1" applyBorder="1" applyAlignment="1">
      <alignment horizontal="center" vertical="center"/>
    </xf>
    <xf numFmtId="0" fontId="4" fillId="3" borderId="7" xfId="2" applyFont="1" applyFill="1" applyBorder="1" applyAlignment="1">
      <alignment horizontal="center" vertical="center"/>
    </xf>
    <xf numFmtId="0" fontId="3" fillId="0" borderId="0" xfId="2" applyAlignment="1"/>
    <xf numFmtId="0" fontId="47" fillId="2" borderId="21" xfId="2" applyFont="1" applyFill="1" applyBorder="1" applyAlignment="1">
      <alignment horizontal="center" vertical="center"/>
    </xf>
    <xf numFmtId="0" fontId="9" fillId="2" borderId="26" xfId="0" applyFont="1" applyFill="1" applyBorder="1" applyAlignment="1">
      <alignment horizontal="center" vertical="center"/>
    </xf>
    <xf numFmtId="0" fontId="6" fillId="2" borderId="0" xfId="0" applyFont="1" applyFill="1" applyAlignment="1"/>
    <xf numFmtId="0" fontId="8" fillId="2" borderId="0" xfId="0" applyFont="1" applyFill="1" applyAlignment="1"/>
    <xf numFmtId="0" fontId="6" fillId="2" borderId="0" xfId="0" applyFont="1" applyFill="1" applyAlignment="1">
      <alignment horizontal="center"/>
    </xf>
    <xf numFmtId="0" fontId="6" fillId="5" borderId="0" xfId="0" applyFont="1" applyFill="1" applyAlignment="1">
      <alignment horizontal="center" vertical="center"/>
    </xf>
    <xf numFmtId="0" fontId="7" fillId="2" borderId="30" xfId="0" applyFont="1" applyFill="1" applyBorder="1" applyAlignment="1">
      <alignment horizontal="center" vertical="center" wrapText="1"/>
    </xf>
    <xf numFmtId="0" fontId="7" fillId="2" borderId="26"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xf numFmtId="166" fontId="7" fillId="5" borderId="27" xfId="0" applyNumberFormat="1" applyFont="1" applyFill="1" applyBorder="1" applyAlignment="1">
      <alignment horizontal="center" vertical="center"/>
    </xf>
    <xf numFmtId="0" fontId="7" fillId="2" borderId="0" xfId="0" applyFont="1" applyFill="1" applyAlignment="1"/>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6" fillId="6" borderId="27" xfId="0" applyFont="1" applyFill="1" applyBorder="1" applyAlignment="1">
      <alignment horizontal="center"/>
    </xf>
    <xf numFmtId="0" fontId="7" fillId="6" borderId="27" xfId="2" applyFont="1" applyFill="1" applyBorder="1" applyAlignment="1">
      <alignment horizontal="center" vertical="center" wrapText="1"/>
    </xf>
    <xf numFmtId="0" fontId="6" fillId="6" borderId="0" xfId="0" applyFont="1" applyFill="1" applyAlignment="1">
      <alignment horizontal="center"/>
    </xf>
    <xf numFmtId="0" fontId="6" fillId="2" borderId="27" xfId="0" applyFont="1" applyFill="1" applyBorder="1" applyAlignment="1">
      <alignment vertical="center" wrapText="1"/>
    </xf>
    <xf numFmtId="9" fontId="6" fillId="2" borderId="27" xfId="0" applyNumberFormat="1" applyFont="1" applyFill="1" applyBorder="1" applyAlignment="1">
      <alignment horizontal="center" vertical="center" wrapText="1"/>
    </xf>
    <xf numFmtId="9" fontId="6" fillId="2" borderId="27" xfId="4" applyFont="1" applyFill="1" applyBorder="1" applyAlignment="1">
      <alignment horizontal="center" vertical="center"/>
    </xf>
    <xf numFmtId="0" fontId="6" fillId="2" borderId="27" xfId="2" applyFont="1" applyFill="1" applyBorder="1" applyAlignment="1">
      <alignment horizontal="center" vertical="center"/>
    </xf>
    <xf numFmtId="0" fontId="6" fillId="2" borderId="27" xfId="0" applyFont="1" applyFill="1" applyBorder="1" applyAlignment="1">
      <alignment vertical="top" wrapText="1"/>
    </xf>
    <xf numFmtId="0" fontId="6" fillId="2" borderId="27" xfId="0" applyFont="1" applyFill="1" applyBorder="1" applyAlignment="1">
      <alignment wrapText="1"/>
    </xf>
    <xf numFmtId="0" fontId="6" fillId="2" borderId="27" xfId="0" applyFont="1" applyFill="1" applyBorder="1" applyAlignment="1">
      <alignment horizontal="justify" vertical="top" wrapText="1"/>
    </xf>
    <xf numFmtId="0" fontId="7" fillId="2" borderId="27" xfId="1" applyFont="1" applyFill="1" applyBorder="1" applyAlignment="1">
      <alignment horizontal="center" vertical="center" wrapText="1"/>
    </xf>
    <xf numFmtId="0" fontId="6" fillId="2" borderId="27" xfId="1" applyFont="1" applyFill="1" applyBorder="1" applyAlignment="1">
      <alignment horizontal="justify" vertical="center" wrapText="1"/>
    </xf>
    <xf numFmtId="0" fontId="6" fillId="2" borderId="27" xfId="2" applyFont="1" applyFill="1" applyBorder="1" applyAlignment="1">
      <alignment horizontal="center"/>
    </xf>
    <xf numFmtId="9" fontId="6" fillId="2" borderId="27" xfId="2" applyNumberFormat="1" applyFont="1" applyFill="1" applyBorder="1" applyAlignment="1" applyProtection="1">
      <alignment horizontal="center" vertical="center" wrapText="1"/>
      <protection hidden="1"/>
    </xf>
    <xf numFmtId="166" fontId="6" fillId="2" borderId="27" xfId="1" applyNumberFormat="1" applyFont="1" applyFill="1" applyBorder="1" applyAlignment="1" applyProtection="1">
      <alignment horizontal="center" vertical="center" wrapText="1"/>
      <protection locked="0"/>
    </xf>
    <xf numFmtId="9" fontId="6" fillId="2" borderId="27" xfId="0" applyNumberFormat="1" applyFont="1" applyFill="1" applyBorder="1" applyAlignment="1" applyProtection="1">
      <alignment horizontal="center" vertical="center" wrapText="1"/>
      <protection hidden="1"/>
    </xf>
    <xf numFmtId="0" fontId="6" fillId="2" borderId="27" xfId="0" applyFont="1" applyFill="1" applyBorder="1" applyAlignment="1" applyProtection="1">
      <alignment horizontal="justify" vertical="center" wrapText="1"/>
      <protection hidden="1"/>
    </xf>
    <xf numFmtId="9" fontId="6" fillId="2" borderId="27" xfId="1" applyNumberFormat="1" applyFont="1" applyFill="1" applyBorder="1" applyAlignment="1">
      <alignment horizontal="center" vertical="center" wrapText="1"/>
    </xf>
    <xf numFmtId="9" fontId="6" fillId="2" borderId="27" xfId="2" applyNumberFormat="1" applyFont="1" applyFill="1" applyBorder="1" applyAlignment="1">
      <alignment horizontal="center" vertical="center" wrapText="1"/>
    </xf>
    <xf numFmtId="9" fontId="6" fillId="2" borderId="27" xfId="4" applyFont="1" applyFill="1" applyBorder="1" applyAlignment="1" applyProtection="1">
      <alignment horizontal="center" vertical="center" wrapText="1"/>
      <protection hidden="1"/>
    </xf>
    <xf numFmtId="0" fontId="16" fillId="2" borderId="27" xfId="0" applyFont="1" applyFill="1" applyBorder="1" applyAlignment="1">
      <alignment horizontal="justify" vertical="center" wrapText="1"/>
    </xf>
    <xf numFmtId="14" fontId="6" fillId="2" borderId="27" xfId="0" applyNumberFormat="1" applyFont="1" applyFill="1" applyBorder="1" applyAlignment="1" applyProtection="1">
      <alignment horizontal="center" vertical="center" wrapText="1"/>
      <protection locked="0"/>
    </xf>
    <xf numFmtId="0" fontId="6" fillId="2" borderId="31" xfId="0" applyFont="1" applyFill="1" applyBorder="1" applyAlignment="1">
      <alignment horizontal="center" vertical="center" wrapText="1"/>
    </xf>
    <xf numFmtId="0" fontId="16" fillId="2" borderId="31" xfId="0" applyFont="1" applyFill="1" applyBorder="1" applyAlignment="1">
      <alignment horizontal="justify" vertical="center" wrapText="1"/>
    </xf>
    <xf numFmtId="0" fontId="6" fillId="2" borderId="31" xfId="0" applyFont="1" applyFill="1" applyBorder="1" applyAlignment="1" applyProtection="1">
      <alignment horizontal="justify" vertical="center" wrapText="1"/>
      <protection locked="0"/>
    </xf>
    <xf numFmtId="0" fontId="6" fillId="2" borderId="31" xfId="0" applyFont="1" applyFill="1" applyBorder="1" applyAlignment="1">
      <alignment horizontal="justify" vertical="center" wrapText="1"/>
    </xf>
    <xf numFmtId="14" fontId="6" fillId="2" borderId="31" xfId="0" applyNumberFormat="1" applyFont="1" applyFill="1" applyBorder="1" applyAlignment="1" applyProtection="1">
      <alignment horizontal="center" vertical="center" wrapText="1"/>
      <protection locked="0"/>
    </xf>
    <xf numFmtId="166" fontId="6" fillId="2" borderId="31" xfId="0" applyNumberFormat="1" applyFont="1" applyFill="1" applyBorder="1" applyAlignment="1" applyProtection="1">
      <alignment horizontal="center" vertical="center" wrapText="1"/>
      <protection locked="0"/>
    </xf>
    <xf numFmtId="9" fontId="6" fillId="2" borderId="31" xfId="0" applyNumberFormat="1" applyFont="1" applyFill="1" applyBorder="1" applyAlignment="1">
      <alignment horizontal="center" vertical="center"/>
    </xf>
    <xf numFmtId="0" fontId="6" fillId="2" borderId="25" xfId="0" applyFont="1" applyFill="1" applyBorder="1"/>
    <xf numFmtId="0" fontId="62" fillId="2" borderId="27" xfId="0" applyFont="1" applyFill="1" applyBorder="1" applyAlignment="1">
      <alignment horizontal="justify" vertical="center" wrapText="1"/>
    </xf>
    <xf numFmtId="0" fontId="62" fillId="2" borderId="27" xfId="0" applyFont="1" applyFill="1" applyBorder="1" applyAlignment="1">
      <alignment horizontal="center" vertical="center" wrapText="1"/>
    </xf>
    <xf numFmtId="0" fontId="6" fillId="2" borderId="27" xfId="2" applyNumberFormat="1" applyFont="1" applyFill="1" applyBorder="1" applyAlignment="1" applyProtection="1">
      <alignment horizontal="center" vertical="center" wrapText="1"/>
      <protection locked="0"/>
    </xf>
    <xf numFmtId="0" fontId="6" fillId="2" borderId="0" xfId="0" applyFont="1" applyFill="1" applyAlignment="1">
      <alignment horizontal="center" vertical="center" wrapText="1"/>
    </xf>
    <xf numFmtId="0" fontId="32" fillId="2" borderId="18" xfId="0" applyFont="1" applyFill="1" applyBorder="1" applyAlignment="1">
      <alignment horizontal="center" vertical="center" wrapText="1"/>
    </xf>
    <xf numFmtId="0" fontId="32" fillId="2" borderId="27" xfId="0" applyFont="1" applyFill="1" applyBorder="1" applyAlignment="1" applyProtection="1">
      <alignment horizontal="center" vertical="center" wrapText="1"/>
      <protection locked="0"/>
    </xf>
    <xf numFmtId="166" fontId="6" fillId="2" borderId="27" xfId="2" applyNumberFormat="1" applyFont="1" applyFill="1" applyBorder="1" applyAlignment="1" applyProtection="1">
      <alignment horizontal="center" vertical="center" wrapText="1"/>
      <protection locked="0"/>
    </xf>
    <xf numFmtId="0" fontId="32" fillId="2" borderId="27" xfId="0" applyFont="1" applyFill="1" applyBorder="1" applyAlignment="1">
      <alignment horizontal="center" vertical="center" wrapText="1"/>
    </xf>
    <xf numFmtId="9" fontId="6" fillId="2" borderId="0" xfId="15" applyFont="1" applyFill="1"/>
    <xf numFmtId="0" fontId="6" fillId="2" borderId="16" xfId="0" applyFont="1" applyFill="1" applyBorder="1" applyAlignment="1">
      <alignment horizontal="center" vertical="center"/>
    </xf>
    <xf numFmtId="174" fontId="6" fillId="2" borderId="27" xfId="0" applyNumberFormat="1" applyFont="1" applyFill="1" applyBorder="1" applyAlignment="1">
      <alignment horizontal="center" vertical="center"/>
    </xf>
  </cellXfs>
  <cellStyles count="16">
    <cellStyle name="Bueno" xfId="5" builtinId="26"/>
    <cellStyle name="Millares [0]" xfId="9" builtinId="6"/>
    <cellStyle name="Millares [0] 2" xfId="10" xr:uid="{00000000-0005-0000-0000-000036000000}"/>
    <cellStyle name="Millares [0] 2 2" xfId="13" xr:uid="{00000000-0005-0000-0000-000036000000}"/>
    <cellStyle name="Millares [0] 3" xfId="11" xr:uid="{00000000-0005-0000-0000-000038000000}"/>
    <cellStyle name="Millares [0] 3 2" xfId="14" xr:uid="{00000000-0005-0000-0000-000038000000}"/>
    <cellStyle name="Millares [0] 4" xfId="12" xr:uid="{00000000-0005-0000-0000-000038000000}"/>
    <cellStyle name="Millares 2" xfId="8" xr:uid="{00000000-0005-0000-0000-000002000000}"/>
    <cellStyle name="Moneda 2" xfId="6" xr:uid="{00000000-0005-0000-0000-000003000000}"/>
    <cellStyle name="Normal" xfId="0" builtinId="0"/>
    <cellStyle name="Normal 2" xfId="1" xr:uid="{00000000-0005-0000-0000-000005000000}"/>
    <cellStyle name="Normal 3" xfId="3" xr:uid="{00000000-0005-0000-0000-000006000000}"/>
    <cellStyle name="Normal 3 2" xfId="7" xr:uid="{00000000-0005-0000-0000-000007000000}"/>
    <cellStyle name="Normal 5" xfId="2" xr:uid="{00000000-0005-0000-0000-000008000000}"/>
    <cellStyle name="Porcentaje" xfId="15" builtinId="5"/>
    <cellStyle name="Porcentaje 2" xfId="4" xr:uid="{00000000-0005-0000-0000-00000A000000}"/>
  </cellStyles>
  <dxfs count="612">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1</xdr:row>
      <xdr:rowOff>154781</xdr:rowOff>
    </xdr:from>
    <xdr:to>
      <xdr:col>0</xdr:col>
      <xdr:colOff>613413</xdr:colOff>
      <xdr:row>4</xdr:row>
      <xdr:rowOff>3445</xdr:rowOff>
    </xdr:to>
    <xdr:pic>
      <xdr:nvPicPr>
        <xdr:cNvPr id="2" name="Picture 1" descr="Picture">
          <a:extLst>
            <a:ext uri="{FF2B5EF4-FFF2-40B4-BE49-F238E27FC236}">
              <a16:creationId xmlns:a16="http://schemas.microsoft.com/office/drawing/2014/main" id="{196EE39C-2A7E-422E-94BF-F607E9D0D24E}"/>
            </a:ext>
          </a:extLst>
        </xdr:cNvPr>
        <xdr:cNvPicPr>
          <a:picLocks noChangeAspect="1"/>
        </xdr:cNvPicPr>
      </xdr:nvPicPr>
      <xdr:blipFill>
        <a:blip xmlns:r="http://schemas.openxmlformats.org/officeDocument/2006/relationships" r:embed="rId1"/>
        <a:stretch>
          <a:fillRect/>
        </a:stretch>
      </xdr:blipFill>
      <xdr:spPr>
        <a:xfrm>
          <a:off x="11906" y="392906"/>
          <a:ext cx="601507" cy="563039"/>
        </a:xfrm>
        <a:prstGeom prst="rect">
          <a:avLst/>
        </a:prstGeom>
      </xdr:spPr>
    </xdr:pic>
    <xdr:clientData/>
  </xdr:twoCellAnchor>
  <xdr:twoCellAnchor editAs="oneCell">
    <xdr:from>
      <xdr:col>0</xdr:col>
      <xdr:colOff>0</xdr:colOff>
      <xdr:row>0</xdr:row>
      <xdr:rowOff>0</xdr:rowOff>
    </xdr:from>
    <xdr:to>
      <xdr:col>0</xdr:col>
      <xdr:colOff>613753</xdr:colOff>
      <xdr:row>2</xdr:row>
      <xdr:rowOff>142237</xdr:rowOff>
    </xdr:to>
    <xdr:pic>
      <xdr:nvPicPr>
        <xdr:cNvPr id="3" name="Picture 1" descr="Picture">
          <a:extLst>
            <a:ext uri="{FF2B5EF4-FFF2-40B4-BE49-F238E27FC236}">
              <a16:creationId xmlns:a16="http://schemas.microsoft.com/office/drawing/2014/main" id="{9C25981E-0250-4607-B2DB-58CA861458D4}"/>
            </a:ext>
          </a:extLst>
        </xdr:cNvPr>
        <xdr:cNvPicPr>
          <a:picLocks noChangeAspect="1"/>
        </xdr:cNvPicPr>
      </xdr:nvPicPr>
      <xdr:blipFill>
        <a:blip xmlns:r="http://schemas.openxmlformats.org/officeDocument/2006/relationships" r:embed="rId1"/>
        <a:stretch>
          <a:fillRect/>
        </a:stretch>
      </xdr:blipFill>
      <xdr:spPr>
        <a:xfrm>
          <a:off x="0" y="0"/>
          <a:ext cx="613753" cy="570862"/>
        </a:xfrm>
        <a:prstGeom prst="rect">
          <a:avLst/>
        </a:prstGeom>
      </xdr:spPr>
    </xdr:pic>
    <xdr:clientData/>
  </xdr:twoCellAnchor>
  <xdr:twoCellAnchor editAs="oneCell">
    <xdr:from>
      <xdr:col>0</xdr:col>
      <xdr:colOff>11906</xdr:colOff>
      <xdr:row>1</xdr:row>
      <xdr:rowOff>154781</xdr:rowOff>
    </xdr:from>
    <xdr:to>
      <xdr:col>0</xdr:col>
      <xdr:colOff>613413</xdr:colOff>
      <xdr:row>4</xdr:row>
      <xdr:rowOff>3445</xdr:rowOff>
    </xdr:to>
    <xdr:pic>
      <xdr:nvPicPr>
        <xdr:cNvPr id="4" name="Picture 1" descr="Picture">
          <a:extLst>
            <a:ext uri="{FF2B5EF4-FFF2-40B4-BE49-F238E27FC236}">
              <a16:creationId xmlns:a16="http://schemas.microsoft.com/office/drawing/2014/main" id="{CFBAA6EF-06ED-4895-AAD0-193E41874690}"/>
            </a:ext>
          </a:extLst>
        </xdr:cNvPr>
        <xdr:cNvPicPr>
          <a:picLocks noChangeAspect="1"/>
        </xdr:cNvPicPr>
      </xdr:nvPicPr>
      <xdr:blipFill>
        <a:blip xmlns:r="http://schemas.openxmlformats.org/officeDocument/2006/relationships" r:embed="rId1"/>
        <a:stretch>
          <a:fillRect/>
        </a:stretch>
      </xdr:blipFill>
      <xdr:spPr>
        <a:xfrm>
          <a:off x="11906" y="392906"/>
          <a:ext cx="601507" cy="563039"/>
        </a:xfrm>
        <a:prstGeom prst="rect">
          <a:avLst/>
        </a:prstGeom>
      </xdr:spPr>
    </xdr:pic>
    <xdr:clientData/>
  </xdr:twoCellAnchor>
  <xdr:twoCellAnchor editAs="oneCell">
    <xdr:from>
      <xdr:col>0</xdr:col>
      <xdr:colOff>0</xdr:colOff>
      <xdr:row>0</xdr:row>
      <xdr:rowOff>0</xdr:rowOff>
    </xdr:from>
    <xdr:to>
      <xdr:col>0</xdr:col>
      <xdr:colOff>613753</xdr:colOff>
      <xdr:row>2</xdr:row>
      <xdr:rowOff>142237</xdr:rowOff>
    </xdr:to>
    <xdr:pic>
      <xdr:nvPicPr>
        <xdr:cNvPr id="5" name="Picture 1" descr="Picture">
          <a:extLst>
            <a:ext uri="{FF2B5EF4-FFF2-40B4-BE49-F238E27FC236}">
              <a16:creationId xmlns:a16="http://schemas.microsoft.com/office/drawing/2014/main" id="{61C5AF07-35AE-4CED-BF38-6B03C763ACC5}"/>
            </a:ext>
          </a:extLst>
        </xdr:cNvPr>
        <xdr:cNvPicPr>
          <a:picLocks noChangeAspect="1"/>
        </xdr:cNvPicPr>
      </xdr:nvPicPr>
      <xdr:blipFill>
        <a:blip xmlns:r="http://schemas.openxmlformats.org/officeDocument/2006/relationships" r:embed="rId1"/>
        <a:stretch>
          <a:fillRect/>
        </a:stretch>
      </xdr:blipFill>
      <xdr:spPr>
        <a:xfrm>
          <a:off x="0" y="0"/>
          <a:ext cx="613753" cy="5708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c r="B1" s="72" t="s">
        <v>0</v>
      </c>
      <c r="C1" s="73">
        <v>71</v>
      </c>
      <c r="D1" s="73" t="s">
        <v>1</v>
      </c>
    </row>
    <row r="2" spans="1:15">
      <c r="B2" s="72" t="s">
        <v>2</v>
      </c>
      <c r="C2" s="73">
        <v>14253</v>
      </c>
      <c r="D2" s="73" t="s">
        <v>3</v>
      </c>
    </row>
    <row r="3" spans="1:15">
      <c r="B3" s="72" t="s">
        <v>4</v>
      </c>
      <c r="C3" s="73">
        <v>1</v>
      </c>
    </row>
    <row r="4" spans="1:15">
      <c r="B4" s="72" t="s">
        <v>5</v>
      </c>
      <c r="C4" s="73">
        <v>118</v>
      </c>
    </row>
    <row r="5" spans="1:15" ht="53.25" customHeight="1">
      <c r="B5" s="72" t="s">
        <v>6</v>
      </c>
      <c r="C5" s="63">
        <v>43220</v>
      </c>
    </row>
    <row r="6" spans="1:15">
      <c r="B6" s="72" t="s">
        <v>7</v>
      </c>
      <c r="C6" s="73">
        <v>12</v>
      </c>
      <c r="D6" s="73" t="s">
        <v>8</v>
      </c>
    </row>
    <row r="7" spans="1:15" customFormat="1" ht="15">
      <c r="L7" s="2"/>
    </row>
    <row r="8" spans="1:15" customFormat="1" ht="57.75" customHeight="1">
      <c r="A8" s="74" t="s">
        <v>9</v>
      </c>
      <c r="B8" s="683" t="s">
        <v>10</v>
      </c>
      <c r="C8" s="684"/>
      <c r="D8" s="684"/>
      <c r="E8" s="684"/>
      <c r="F8" s="684"/>
      <c r="G8" s="684"/>
      <c r="H8" s="684"/>
      <c r="I8" s="684"/>
      <c r="J8" s="684"/>
      <c r="K8" s="684"/>
      <c r="L8" s="684"/>
      <c r="M8" s="684"/>
      <c r="N8" s="684"/>
      <c r="O8" s="684"/>
    </row>
    <row r="9" spans="1:15" ht="48" customHeight="1">
      <c r="C9" s="74">
        <v>4</v>
      </c>
      <c r="D9" s="74">
        <v>8</v>
      </c>
      <c r="E9" s="74">
        <v>12</v>
      </c>
      <c r="F9" s="74">
        <v>16</v>
      </c>
      <c r="G9" s="74">
        <v>20</v>
      </c>
      <c r="H9" s="74">
        <v>28</v>
      </c>
      <c r="I9" s="74">
        <v>32</v>
      </c>
      <c r="J9" s="74">
        <v>36</v>
      </c>
      <c r="K9" s="74">
        <v>40</v>
      </c>
      <c r="L9" s="74">
        <v>44</v>
      </c>
      <c r="M9" s="74">
        <v>48</v>
      </c>
      <c r="N9" s="75">
        <v>52</v>
      </c>
      <c r="O9" s="75">
        <v>56</v>
      </c>
    </row>
    <row r="10" spans="1:15" s="9" customFormat="1" ht="82.5" customHeight="1">
      <c r="A10" s="76"/>
      <c r="B10" s="76"/>
      <c r="C10" s="76" t="s">
        <v>11</v>
      </c>
      <c r="D10" s="76" t="s">
        <v>12</v>
      </c>
      <c r="E10" s="76" t="s">
        <v>13</v>
      </c>
      <c r="F10" s="76" t="s">
        <v>14</v>
      </c>
      <c r="G10" s="76" t="s">
        <v>15</v>
      </c>
      <c r="H10" s="76" t="s">
        <v>16</v>
      </c>
      <c r="I10" s="76" t="s">
        <v>17</v>
      </c>
      <c r="J10" s="76" t="s">
        <v>18</v>
      </c>
      <c r="K10" s="76" t="s">
        <v>19</v>
      </c>
      <c r="L10" s="76" t="s">
        <v>20</v>
      </c>
      <c r="M10" s="77" t="s">
        <v>21</v>
      </c>
      <c r="N10" s="8" t="s">
        <v>22</v>
      </c>
      <c r="O10" s="8" t="s">
        <v>23</v>
      </c>
    </row>
    <row r="11" spans="1:15" s="16" customFormat="1" ht="138" customHeight="1">
      <c r="A11" s="74">
        <v>1</v>
      </c>
      <c r="B11" s="10" t="s">
        <v>24</v>
      </c>
      <c r="C11" s="10">
        <v>118</v>
      </c>
      <c r="D11" s="11" t="s">
        <v>25</v>
      </c>
      <c r="E11" s="11">
        <v>49</v>
      </c>
      <c r="F11" s="12" t="s">
        <v>26</v>
      </c>
      <c r="G11" s="12">
        <v>1</v>
      </c>
      <c r="H11" s="12" t="s">
        <v>27</v>
      </c>
      <c r="I11" s="13">
        <v>1</v>
      </c>
      <c r="J11" s="14" t="s">
        <v>28</v>
      </c>
      <c r="K11" s="11">
        <v>100</v>
      </c>
      <c r="L11" s="11" t="s">
        <v>29</v>
      </c>
      <c r="M11" s="78">
        <v>43100</v>
      </c>
      <c r="N11" s="15"/>
      <c r="O11" s="15"/>
    </row>
    <row r="12" spans="1:15" s="16" customFormat="1" ht="151.5" customHeight="1">
      <c r="A12" s="74">
        <v>2</v>
      </c>
      <c r="B12" s="10" t="s">
        <v>30</v>
      </c>
      <c r="C12" s="10">
        <v>118</v>
      </c>
      <c r="D12" s="11" t="s">
        <v>25</v>
      </c>
      <c r="E12" s="11">
        <v>49</v>
      </c>
      <c r="F12" s="12" t="s">
        <v>26</v>
      </c>
      <c r="G12" s="12">
        <v>2</v>
      </c>
      <c r="H12" s="12" t="s">
        <v>31</v>
      </c>
      <c r="I12" s="13">
        <v>1</v>
      </c>
      <c r="J12" s="14" t="s">
        <v>28</v>
      </c>
      <c r="K12" s="11">
        <v>100</v>
      </c>
      <c r="L12" s="11" t="s">
        <v>29</v>
      </c>
      <c r="M12" s="78">
        <v>43100</v>
      </c>
      <c r="N12" s="15"/>
      <c r="O12" s="15"/>
    </row>
    <row r="13" spans="1:15" s="16" customFormat="1" ht="252.75" customHeight="1">
      <c r="A13" s="74">
        <v>3</v>
      </c>
      <c r="B13" s="10" t="s">
        <v>32</v>
      </c>
      <c r="C13" s="10">
        <v>118</v>
      </c>
      <c r="D13" s="11" t="s">
        <v>25</v>
      </c>
      <c r="E13" s="11">
        <v>49</v>
      </c>
      <c r="F13" s="12" t="s">
        <v>33</v>
      </c>
      <c r="G13" s="12">
        <v>1</v>
      </c>
      <c r="H13" s="12" t="s">
        <v>34</v>
      </c>
      <c r="I13" s="13">
        <v>1</v>
      </c>
      <c r="J13" s="17" t="s">
        <v>35</v>
      </c>
      <c r="K13" s="11">
        <v>100</v>
      </c>
      <c r="L13" s="11" t="s">
        <v>29</v>
      </c>
      <c r="M13" s="78">
        <v>43100</v>
      </c>
      <c r="N13" s="15"/>
      <c r="O13" s="15"/>
    </row>
    <row r="14" spans="1:15" s="16" customFormat="1" ht="134.25" customHeight="1">
      <c r="A14" s="74">
        <v>4</v>
      </c>
      <c r="B14" s="10" t="s">
        <v>36</v>
      </c>
      <c r="C14" s="10">
        <v>118</v>
      </c>
      <c r="D14" s="11" t="s">
        <v>25</v>
      </c>
      <c r="E14" s="11">
        <v>49</v>
      </c>
      <c r="F14" s="12" t="s">
        <v>37</v>
      </c>
      <c r="G14" s="12">
        <v>1</v>
      </c>
      <c r="H14" s="12" t="s">
        <v>38</v>
      </c>
      <c r="I14" s="13">
        <v>0.1</v>
      </c>
      <c r="J14" s="18" t="s">
        <v>39</v>
      </c>
      <c r="K14" s="11">
        <v>10</v>
      </c>
      <c r="L14" s="11" t="s">
        <v>29</v>
      </c>
      <c r="M14" s="78">
        <v>43100</v>
      </c>
      <c r="N14" s="15"/>
      <c r="O14" s="15"/>
    </row>
    <row r="15" spans="1:15" s="16" customFormat="1" ht="93.75">
      <c r="A15" s="74">
        <v>5</v>
      </c>
      <c r="B15" s="10" t="s">
        <v>40</v>
      </c>
      <c r="C15" s="10">
        <v>118</v>
      </c>
      <c r="D15" s="11" t="s">
        <v>25</v>
      </c>
      <c r="E15" s="11">
        <v>49</v>
      </c>
      <c r="F15" s="12" t="s">
        <v>41</v>
      </c>
      <c r="G15" s="12">
        <v>1</v>
      </c>
      <c r="H15" s="12" t="s">
        <v>42</v>
      </c>
      <c r="I15" s="13">
        <v>0.5</v>
      </c>
      <c r="J15" s="18" t="s">
        <v>43</v>
      </c>
      <c r="K15" s="11">
        <v>50</v>
      </c>
      <c r="L15" s="11" t="s">
        <v>29</v>
      </c>
      <c r="M15" s="78">
        <v>43100</v>
      </c>
      <c r="N15" s="15"/>
      <c r="O15" s="15"/>
    </row>
    <row r="16" spans="1:15" s="16" customFormat="1" ht="93.75">
      <c r="A16" s="74">
        <v>6</v>
      </c>
      <c r="B16" s="10" t="s">
        <v>44</v>
      </c>
      <c r="C16" s="10">
        <v>118</v>
      </c>
      <c r="D16" s="11" t="s">
        <v>25</v>
      </c>
      <c r="E16" s="11">
        <v>49</v>
      </c>
      <c r="F16" s="12" t="s">
        <v>45</v>
      </c>
      <c r="G16" s="12">
        <v>1</v>
      </c>
      <c r="H16" s="12" t="s">
        <v>46</v>
      </c>
      <c r="I16" s="19">
        <v>1</v>
      </c>
      <c r="J16" s="14" t="s">
        <v>47</v>
      </c>
      <c r="K16" s="11">
        <v>100</v>
      </c>
      <c r="L16" s="11" t="s">
        <v>29</v>
      </c>
      <c r="M16" s="78">
        <v>43100</v>
      </c>
      <c r="N16" s="15"/>
      <c r="O16" s="15"/>
    </row>
    <row r="17" spans="1:15" s="16" customFormat="1" ht="141" customHeight="1">
      <c r="A17" s="74">
        <v>7</v>
      </c>
      <c r="B17" s="10" t="s">
        <v>48</v>
      </c>
      <c r="C17" s="10">
        <v>118</v>
      </c>
      <c r="D17" s="11" t="s">
        <v>25</v>
      </c>
      <c r="E17" s="11">
        <v>49</v>
      </c>
      <c r="F17" s="12" t="s">
        <v>49</v>
      </c>
      <c r="G17" s="12">
        <v>1</v>
      </c>
      <c r="H17" s="12" t="s">
        <v>50</v>
      </c>
      <c r="I17" s="19">
        <v>1</v>
      </c>
      <c r="J17" s="20" t="s">
        <v>51</v>
      </c>
      <c r="K17" s="11">
        <v>33</v>
      </c>
      <c r="L17" s="11" t="s">
        <v>29</v>
      </c>
      <c r="M17" s="78">
        <v>43100</v>
      </c>
      <c r="N17" s="15"/>
      <c r="O17" s="15"/>
    </row>
    <row r="18" spans="1:15" s="16" customFormat="1" ht="132" customHeight="1">
      <c r="A18" s="74">
        <v>8</v>
      </c>
      <c r="B18" s="10" t="s">
        <v>52</v>
      </c>
      <c r="C18" s="10">
        <v>118</v>
      </c>
      <c r="D18" s="11" t="s">
        <v>25</v>
      </c>
      <c r="E18" s="11">
        <v>49</v>
      </c>
      <c r="F18" s="12" t="s">
        <v>53</v>
      </c>
      <c r="G18" s="12">
        <v>1</v>
      </c>
      <c r="H18" s="12" t="s">
        <v>38</v>
      </c>
      <c r="I18" s="13">
        <v>0.1</v>
      </c>
      <c r="J18" s="18" t="s">
        <v>54</v>
      </c>
      <c r="K18" s="11">
        <v>10</v>
      </c>
      <c r="L18" s="11" t="s">
        <v>29</v>
      </c>
      <c r="M18" s="78">
        <v>43100</v>
      </c>
      <c r="N18" s="15"/>
      <c r="O18" s="15"/>
    </row>
    <row r="19" spans="1:15" s="16" customFormat="1" ht="78.75">
      <c r="A19" s="74">
        <v>9</v>
      </c>
      <c r="B19" s="10" t="s">
        <v>55</v>
      </c>
      <c r="C19" s="10">
        <v>118</v>
      </c>
      <c r="D19" s="11" t="s">
        <v>25</v>
      </c>
      <c r="E19" s="11">
        <v>49</v>
      </c>
      <c r="F19" s="12" t="s">
        <v>56</v>
      </c>
      <c r="G19" s="12">
        <v>1</v>
      </c>
      <c r="H19" s="12" t="s">
        <v>57</v>
      </c>
      <c r="I19" s="13">
        <v>0.66</v>
      </c>
      <c r="J19" s="21" t="s">
        <v>58</v>
      </c>
      <c r="K19" s="11">
        <v>66</v>
      </c>
      <c r="L19" s="11" t="s">
        <v>29</v>
      </c>
      <c r="M19" s="78">
        <v>43100</v>
      </c>
      <c r="N19" s="15"/>
      <c r="O19" s="15"/>
    </row>
    <row r="20" spans="1:15" s="16" customFormat="1" ht="139.5" customHeight="1">
      <c r="A20" s="74">
        <v>10</v>
      </c>
      <c r="B20" s="10" t="s">
        <v>59</v>
      </c>
      <c r="C20" s="10">
        <v>118</v>
      </c>
      <c r="D20" s="11" t="s">
        <v>25</v>
      </c>
      <c r="E20" s="11">
        <v>49</v>
      </c>
      <c r="F20" s="12" t="s">
        <v>60</v>
      </c>
      <c r="G20" s="12">
        <v>1</v>
      </c>
      <c r="H20" s="12" t="s">
        <v>38</v>
      </c>
      <c r="I20" s="13">
        <v>0.1</v>
      </c>
      <c r="J20" s="18" t="s">
        <v>54</v>
      </c>
      <c r="K20" s="11">
        <v>10</v>
      </c>
      <c r="L20" s="11" t="s">
        <v>29</v>
      </c>
      <c r="M20" s="78">
        <v>43100</v>
      </c>
      <c r="N20" s="15"/>
      <c r="O20" s="15"/>
    </row>
    <row r="21" spans="1:15" s="16" customFormat="1" ht="296.25" customHeight="1">
      <c r="A21" s="74">
        <v>11</v>
      </c>
      <c r="B21" s="10" t="s">
        <v>61</v>
      </c>
      <c r="C21" s="10">
        <v>118</v>
      </c>
      <c r="D21" s="11" t="s">
        <v>25</v>
      </c>
      <c r="E21" s="11">
        <v>49</v>
      </c>
      <c r="F21" s="12" t="s">
        <v>62</v>
      </c>
      <c r="G21" s="12">
        <v>1</v>
      </c>
      <c r="H21" s="12" t="s">
        <v>63</v>
      </c>
      <c r="I21" s="13">
        <v>0</v>
      </c>
      <c r="J21" s="14" t="s">
        <v>64</v>
      </c>
      <c r="K21" s="11">
        <v>0</v>
      </c>
      <c r="L21" s="11" t="s">
        <v>29</v>
      </c>
      <c r="M21" s="78">
        <v>43100</v>
      </c>
      <c r="N21" s="15"/>
      <c r="O21" s="15"/>
    </row>
    <row r="22" spans="1:15" s="16" customFormat="1" ht="272.25" customHeight="1">
      <c r="A22" s="74">
        <v>12</v>
      </c>
      <c r="B22" s="10" t="s">
        <v>65</v>
      </c>
      <c r="C22" s="10">
        <v>118</v>
      </c>
      <c r="D22" s="11" t="s">
        <v>25</v>
      </c>
      <c r="E22" s="11">
        <v>49</v>
      </c>
      <c r="F22" s="12" t="s">
        <v>66</v>
      </c>
      <c r="G22" s="12">
        <v>1</v>
      </c>
      <c r="H22" s="12" t="s">
        <v>67</v>
      </c>
      <c r="I22" s="13">
        <v>0.5</v>
      </c>
      <c r="J22" s="18" t="s">
        <v>68</v>
      </c>
      <c r="K22" s="11">
        <v>50</v>
      </c>
      <c r="L22" s="11" t="s">
        <v>29</v>
      </c>
      <c r="M22" s="78">
        <v>43100</v>
      </c>
      <c r="N22" s="15"/>
      <c r="O22" s="15"/>
    </row>
    <row r="23" spans="1:15" s="16" customFormat="1" ht="261.75" customHeight="1">
      <c r="A23" s="74">
        <v>13</v>
      </c>
      <c r="B23" s="10" t="s">
        <v>69</v>
      </c>
      <c r="C23" s="10">
        <v>118</v>
      </c>
      <c r="D23" s="11" t="s">
        <v>25</v>
      </c>
      <c r="E23" s="11">
        <v>49</v>
      </c>
      <c r="F23" s="12" t="s">
        <v>70</v>
      </c>
      <c r="G23" s="12">
        <v>1</v>
      </c>
      <c r="H23" s="12" t="s">
        <v>63</v>
      </c>
      <c r="I23" s="13">
        <v>0</v>
      </c>
      <c r="J23" s="14" t="s">
        <v>71</v>
      </c>
      <c r="K23" s="11">
        <v>0</v>
      </c>
      <c r="L23" s="11" t="s">
        <v>29</v>
      </c>
      <c r="M23" s="78">
        <v>43100</v>
      </c>
      <c r="N23" s="15"/>
      <c r="O23" s="15"/>
    </row>
    <row r="24" spans="1:15" s="16" customFormat="1" ht="321.75" customHeight="1">
      <c r="A24" s="74">
        <v>14</v>
      </c>
      <c r="B24" s="10" t="s">
        <v>72</v>
      </c>
      <c r="C24" s="10">
        <v>118</v>
      </c>
      <c r="D24" s="11" t="s">
        <v>25</v>
      </c>
      <c r="E24" s="11">
        <v>49</v>
      </c>
      <c r="F24" s="12" t="s">
        <v>73</v>
      </c>
      <c r="G24" s="12">
        <v>1</v>
      </c>
      <c r="H24" s="12" t="s">
        <v>67</v>
      </c>
      <c r="I24" s="13">
        <v>0.5</v>
      </c>
      <c r="J24" s="18" t="s">
        <v>74</v>
      </c>
      <c r="K24" s="11">
        <v>50</v>
      </c>
      <c r="L24" s="11" t="s">
        <v>29</v>
      </c>
      <c r="M24" s="78">
        <v>43100</v>
      </c>
      <c r="N24" s="15"/>
      <c r="O24" s="15"/>
    </row>
    <row r="25" spans="1:15" s="16" customFormat="1" ht="164.25" customHeight="1">
      <c r="A25" s="74">
        <v>15</v>
      </c>
      <c r="B25" s="10" t="s">
        <v>75</v>
      </c>
      <c r="C25" s="10">
        <v>118</v>
      </c>
      <c r="D25" s="11" t="s">
        <v>25</v>
      </c>
      <c r="E25" s="11">
        <v>49</v>
      </c>
      <c r="F25" s="12" t="s">
        <v>76</v>
      </c>
      <c r="G25" s="12">
        <v>1</v>
      </c>
      <c r="H25" s="12" t="s">
        <v>67</v>
      </c>
      <c r="I25" s="13">
        <v>0.5</v>
      </c>
      <c r="J25" s="18" t="s">
        <v>77</v>
      </c>
      <c r="K25" s="11">
        <v>50</v>
      </c>
      <c r="L25" s="11" t="s">
        <v>29</v>
      </c>
      <c r="M25" s="78">
        <v>43100</v>
      </c>
      <c r="N25" s="15"/>
      <c r="O25" s="15"/>
    </row>
    <row r="26" spans="1:15" s="16" customFormat="1" ht="225.75" customHeight="1">
      <c r="A26" s="74">
        <v>16</v>
      </c>
      <c r="B26" s="10" t="s">
        <v>78</v>
      </c>
      <c r="C26" s="10">
        <v>118</v>
      </c>
      <c r="D26" s="11" t="s">
        <v>25</v>
      </c>
      <c r="E26" s="11">
        <v>49</v>
      </c>
      <c r="F26" s="12" t="s">
        <v>79</v>
      </c>
      <c r="G26" s="12">
        <v>1</v>
      </c>
      <c r="H26" s="12" t="s">
        <v>31</v>
      </c>
      <c r="I26" s="22">
        <v>1</v>
      </c>
      <c r="J26" s="14" t="s">
        <v>80</v>
      </c>
      <c r="K26" s="11">
        <v>100</v>
      </c>
      <c r="L26" s="11" t="s">
        <v>29</v>
      </c>
      <c r="M26" s="78">
        <v>43100</v>
      </c>
      <c r="N26" s="15"/>
      <c r="O26" s="15"/>
    </row>
    <row r="27" spans="1:15" s="16" customFormat="1" ht="391.5" customHeight="1">
      <c r="A27" s="74">
        <v>17</v>
      </c>
      <c r="B27" s="10" t="s">
        <v>81</v>
      </c>
      <c r="C27" s="10">
        <v>118</v>
      </c>
      <c r="D27" s="11" t="s">
        <v>25</v>
      </c>
      <c r="E27" s="11">
        <v>49</v>
      </c>
      <c r="F27" s="12" t="s">
        <v>82</v>
      </c>
      <c r="G27" s="12">
        <v>1</v>
      </c>
      <c r="H27" s="12" t="s">
        <v>83</v>
      </c>
      <c r="I27" s="13">
        <v>1</v>
      </c>
      <c r="J27" s="18" t="s">
        <v>84</v>
      </c>
      <c r="K27" s="11">
        <v>100</v>
      </c>
      <c r="L27" s="11" t="s">
        <v>29</v>
      </c>
      <c r="M27" s="78">
        <v>43100</v>
      </c>
      <c r="N27" s="15"/>
      <c r="O27" s="15"/>
    </row>
    <row r="28" spans="1:15" s="16" customFormat="1" ht="56.25">
      <c r="A28" s="74">
        <v>18</v>
      </c>
      <c r="B28" s="10" t="s">
        <v>85</v>
      </c>
      <c r="C28" s="10">
        <v>118</v>
      </c>
      <c r="D28" s="11" t="s">
        <v>25</v>
      </c>
      <c r="E28" s="23">
        <v>49</v>
      </c>
      <c r="F28" s="23" t="s">
        <v>86</v>
      </c>
      <c r="G28" s="12">
        <v>1</v>
      </c>
      <c r="H28" s="12" t="s">
        <v>87</v>
      </c>
      <c r="I28" s="13">
        <v>0.5</v>
      </c>
      <c r="J28" s="18" t="s">
        <v>88</v>
      </c>
      <c r="K28" s="11">
        <v>50</v>
      </c>
      <c r="L28" s="11" t="s">
        <v>29</v>
      </c>
      <c r="M28" s="78">
        <v>43100</v>
      </c>
      <c r="N28" s="15"/>
      <c r="O28" s="15"/>
    </row>
    <row r="29" spans="1:15" s="16" customFormat="1" ht="159" customHeight="1">
      <c r="A29" s="74">
        <v>19</v>
      </c>
      <c r="B29" s="10" t="s">
        <v>89</v>
      </c>
      <c r="C29" s="10">
        <v>118</v>
      </c>
      <c r="D29" s="11" t="s">
        <v>25</v>
      </c>
      <c r="E29" s="23">
        <v>49</v>
      </c>
      <c r="F29" s="23" t="s">
        <v>86</v>
      </c>
      <c r="G29" s="10">
        <v>2</v>
      </c>
      <c r="H29" s="12" t="s">
        <v>90</v>
      </c>
      <c r="I29" s="13">
        <v>1</v>
      </c>
      <c r="J29" s="14" t="s">
        <v>91</v>
      </c>
      <c r="K29" s="11">
        <v>100</v>
      </c>
      <c r="L29" s="11" t="s">
        <v>29</v>
      </c>
      <c r="M29" s="78">
        <v>43100</v>
      </c>
      <c r="N29" s="15"/>
      <c r="O29" s="15"/>
    </row>
    <row r="30" spans="1:15" s="16" customFormat="1" ht="152.25" customHeight="1">
      <c r="A30" s="74">
        <v>20</v>
      </c>
      <c r="B30" s="10" t="s">
        <v>92</v>
      </c>
      <c r="C30" s="10">
        <v>118</v>
      </c>
      <c r="D30" s="11" t="s">
        <v>25</v>
      </c>
      <c r="E30" s="11">
        <v>49</v>
      </c>
      <c r="F30" s="12" t="s">
        <v>93</v>
      </c>
      <c r="G30" s="12">
        <v>1</v>
      </c>
      <c r="H30" s="12" t="s">
        <v>38</v>
      </c>
      <c r="I30" s="13">
        <v>0.1</v>
      </c>
      <c r="J30" s="18" t="s">
        <v>94</v>
      </c>
      <c r="K30" s="11">
        <v>10</v>
      </c>
      <c r="L30" s="11" t="s">
        <v>29</v>
      </c>
      <c r="M30" s="78">
        <v>43100</v>
      </c>
      <c r="N30" s="15"/>
      <c r="O30" s="15"/>
    </row>
    <row r="31" spans="1:15" s="16" customFormat="1" ht="378.75" customHeight="1">
      <c r="A31" s="74">
        <v>21</v>
      </c>
      <c r="B31" s="10" t="s">
        <v>95</v>
      </c>
      <c r="C31" s="10">
        <v>118</v>
      </c>
      <c r="D31" s="11" t="s">
        <v>25</v>
      </c>
      <c r="E31" s="11">
        <v>49</v>
      </c>
      <c r="F31" s="12" t="s">
        <v>96</v>
      </c>
      <c r="G31" s="12">
        <v>1</v>
      </c>
      <c r="H31" s="12" t="s">
        <v>97</v>
      </c>
      <c r="I31" s="13">
        <v>0</v>
      </c>
      <c r="J31" s="18" t="s">
        <v>98</v>
      </c>
      <c r="K31" s="11">
        <v>0</v>
      </c>
      <c r="L31" s="11" t="s">
        <v>29</v>
      </c>
      <c r="M31" s="78">
        <v>43100</v>
      </c>
      <c r="N31" s="15"/>
      <c r="O31" s="15"/>
    </row>
    <row r="32" spans="1:15" s="16" customFormat="1" ht="156.75" customHeight="1">
      <c r="A32" s="74">
        <v>22</v>
      </c>
      <c r="B32" s="10" t="s">
        <v>99</v>
      </c>
      <c r="C32" s="10">
        <v>118</v>
      </c>
      <c r="D32" s="11" t="s">
        <v>25</v>
      </c>
      <c r="E32" s="11">
        <v>49</v>
      </c>
      <c r="F32" s="12" t="s">
        <v>100</v>
      </c>
      <c r="G32" s="12">
        <v>1</v>
      </c>
      <c r="H32" s="12" t="s">
        <v>101</v>
      </c>
      <c r="I32" s="13">
        <v>0</v>
      </c>
      <c r="J32" s="14" t="s">
        <v>102</v>
      </c>
      <c r="K32" s="11">
        <v>0</v>
      </c>
      <c r="L32" s="11" t="s">
        <v>29</v>
      </c>
      <c r="M32" s="78">
        <v>43100</v>
      </c>
      <c r="N32" s="15"/>
      <c r="O32" s="15"/>
    </row>
    <row r="33" spans="1:15" s="16" customFormat="1" ht="186.75" customHeight="1">
      <c r="A33" s="74">
        <v>23</v>
      </c>
      <c r="B33" s="10" t="s">
        <v>103</v>
      </c>
      <c r="C33" s="10">
        <v>118</v>
      </c>
      <c r="D33" s="11" t="s">
        <v>25</v>
      </c>
      <c r="E33" s="11">
        <v>49</v>
      </c>
      <c r="F33" s="12" t="s">
        <v>104</v>
      </c>
      <c r="G33" s="12">
        <v>1</v>
      </c>
      <c r="H33" s="12" t="s">
        <v>46</v>
      </c>
      <c r="I33" s="13">
        <v>1</v>
      </c>
      <c r="J33" s="14" t="s">
        <v>105</v>
      </c>
      <c r="K33" s="11">
        <v>100</v>
      </c>
      <c r="L33" s="11" t="s">
        <v>29</v>
      </c>
      <c r="M33" s="78">
        <v>43100</v>
      </c>
      <c r="N33" s="15"/>
      <c r="O33" s="15"/>
    </row>
    <row r="34" spans="1:15" s="16" customFormat="1" ht="291" customHeight="1">
      <c r="A34" s="74">
        <v>24</v>
      </c>
      <c r="B34" s="10" t="s">
        <v>106</v>
      </c>
      <c r="C34" s="10">
        <v>118</v>
      </c>
      <c r="D34" s="11" t="s">
        <v>25</v>
      </c>
      <c r="E34" s="11">
        <v>49</v>
      </c>
      <c r="F34" s="12" t="s">
        <v>107</v>
      </c>
      <c r="G34" s="12">
        <v>1</v>
      </c>
      <c r="H34" s="12" t="s">
        <v>108</v>
      </c>
      <c r="I34" s="19">
        <v>0</v>
      </c>
      <c r="J34" s="14" t="s">
        <v>109</v>
      </c>
      <c r="K34" s="11">
        <v>0</v>
      </c>
      <c r="L34" s="11" t="s">
        <v>29</v>
      </c>
      <c r="M34" s="78">
        <v>43100</v>
      </c>
      <c r="N34" s="15"/>
      <c r="O34" s="15"/>
    </row>
    <row r="35" spans="1:15" s="16" customFormat="1" ht="246.75" customHeight="1">
      <c r="A35" s="74">
        <v>25</v>
      </c>
      <c r="B35" s="10" t="s">
        <v>110</v>
      </c>
      <c r="C35" s="10">
        <v>118</v>
      </c>
      <c r="D35" s="11" t="s">
        <v>25</v>
      </c>
      <c r="E35" s="11">
        <v>49</v>
      </c>
      <c r="F35" s="12" t="s">
        <v>111</v>
      </c>
      <c r="G35" s="12">
        <v>1</v>
      </c>
      <c r="H35" s="12" t="s">
        <v>108</v>
      </c>
      <c r="I35" s="19">
        <v>0</v>
      </c>
      <c r="J35" s="14" t="s">
        <v>109</v>
      </c>
      <c r="K35" s="11">
        <v>0</v>
      </c>
      <c r="L35" s="11" t="s">
        <v>29</v>
      </c>
      <c r="M35" s="78">
        <v>43100</v>
      </c>
      <c r="N35" s="15"/>
      <c r="O35" s="15"/>
    </row>
    <row r="36" spans="1:15" s="16" customFormat="1" ht="170.25" customHeight="1">
      <c r="A36" s="74">
        <v>26</v>
      </c>
      <c r="B36" s="10" t="s">
        <v>112</v>
      </c>
      <c r="C36" s="10">
        <v>118</v>
      </c>
      <c r="D36" s="11" t="s">
        <v>25</v>
      </c>
      <c r="E36" s="11">
        <v>49</v>
      </c>
      <c r="F36" s="12" t="s">
        <v>111</v>
      </c>
      <c r="G36" s="12">
        <v>2</v>
      </c>
      <c r="H36" s="12" t="s">
        <v>113</v>
      </c>
      <c r="I36" s="13">
        <v>1</v>
      </c>
      <c r="J36" s="14" t="s">
        <v>114</v>
      </c>
      <c r="K36" s="11">
        <v>100</v>
      </c>
      <c r="L36" s="11" t="s">
        <v>29</v>
      </c>
      <c r="M36" s="78">
        <v>43100</v>
      </c>
      <c r="N36" s="15"/>
      <c r="O36" s="15"/>
    </row>
    <row r="37" spans="1:15" s="16" customFormat="1" ht="189.75" customHeight="1">
      <c r="A37" s="74">
        <v>27</v>
      </c>
      <c r="B37" s="10" t="s">
        <v>115</v>
      </c>
      <c r="C37" s="10">
        <v>118</v>
      </c>
      <c r="D37" s="11" t="s">
        <v>25</v>
      </c>
      <c r="E37" s="11">
        <v>49</v>
      </c>
      <c r="F37" s="12" t="s">
        <v>116</v>
      </c>
      <c r="G37" s="12">
        <v>1</v>
      </c>
      <c r="H37" s="12" t="s">
        <v>117</v>
      </c>
      <c r="I37" s="13">
        <v>0</v>
      </c>
      <c r="J37" s="24" t="s">
        <v>118</v>
      </c>
      <c r="K37" s="23">
        <v>0</v>
      </c>
      <c r="L37" s="11" t="s">
        <v>29</v>
      </c>
      <c r="M37" s="78">
        <v>43100</v>
      </c>
      <c r="N37" s="15"/>
      <c r="O37" s="15"/>
    </row>
    <row r="38" spans="1:15" s="16" customFormat="1" ht="175.5" customHeight="1" thickBot="1">
      <c r="A38" s="74">
        <v>28</v>
      </c>
      <c r="B38" s="10" t="s">
        <v>119</v>
      </c>
      <c r="C38" s="10">
        <v>118</v>
      </c>
      <c r="D38" s="11" t="s">
        <v>25</v>
      </c>
      <c r="E38" s="11">
        <v>49</v>
      </c>
      <c r="F38" s="12" t="s">
        <v>120</v>
      </c>
      <c r="G38" s="12">
        <v>1</v>
      </c>
      <c r="H38" s="12" t="s">
        <v>117</v>
      </c>
      <c r="I38" s="13">
        <v>0</v>
      </c>
      <c r="J38" s="24" t="s">
        <v>118</v>
      </c>
      <c r="K38" s="23">
        <v>0</v>
      </c>
      <c r="L38" s="11" t="s">
        <v>29</v>
      </c>
      <c r="M38" s="78">
        <v>43100</v>
      </c>
      <c r="N38" s="15"/>
      <c r="O38" s="15"/>
    </row>
    <row r="39" spans="1:15" s="16" customFormat="1" ht="252.75" customHeight="1" thickBot="1">
      <c r="A39" s="74">
        <v>29</v>
      </c>
      <c r="B39" s="10" t="s">
        <v>121</v>
      </c>
      <c r="C39" s="10">
        <v>118</v>
      </c>
      <c r="D39" s="11" t="s">
        <v>25</v>
      </c>
      <c r="E39" s="11">
        <v>49</v>
      </c>
      <c r="F39" s="12" t="s">
        <v>122</v>
      </c>
      <c r="G39" s="25">
        <v>1</v>
      </c>
      <c r="H39" s="12" t="s">
        <v>123</v>
      </c>
      <c r="I39" s="13">
        <v>0.5</v>
      </c>
      <c r="J39" s="18" t="s">
        <v>124</v>
      </c>
      <c r="K39" s="11">
        <v>50</v>
      </c>
      <c r="L39" s="11" t="s">
        <v>29</v>
      </c>
      <c r="M39" s="78">
        <v>43100</v>
      </c>
      <c r="N39" s="15"/>
      <c r="O39" s="15"/>
    </row>
    <row r="40" spans="1:15" s="16" customFormat="1" ht="136.5" customHeight="1">
      <c r="A40" s="74">
        <v>30</v>
      </c>
      <c r="B40" s="10" t="s">
        <v>125</v>
      </c>
      <c r="C40" s="10">
        <v>118</v>
      </c>
      <c r="D40" s="11" t="s">
        <v>25</v>
      </c>
      <c r="E40" s="11">
        <v>49</v>
      </c>
      <c r="F40" s="12" t="s">
        <v>126</v>
      </c>
      <c r="G40" s="12">
        <v>1</v>
      </c>
      <c r="H40" s="12" t="s">
        <v>127</v>
      </c>
      <c r="I40" s="13">
        <v>0.45</v>
      </c>
      <c r="J40" s="20" t="s">
        <v>128</v>
      </c>
      <c r="K40" s="11">
        <v>45</v>
      </c>
      <c r="L40" s="11" t="s">
        <v>29</v>
      </c>
      <c r="M40" s="78">
        <v>43100</v>
      </c>
      <c r="N40" s="15"/>
      <c r="O40" s="15"/>
    </row>
    <row r="41" spans="1:15" s="16" customFormat="1" ht="75">
      <c r="A41" s="74">
        <v>31</v>
      </c>
      <c r="B41" s="10" t="s">
        <v>129</v>
      </c>
      <c r="C41" s="10">
        <v>118</v>
      </c>
      <c r="D41" s="11" t="s">
        <v>25</v>
      </c>
      <c r="E41" s="11">
        <v>49</v>
      </c>
      <c r="F41" s="12" t="s">
        <v>130</v>
      </c>
      <c r="G41" s="12">
        <v>1</v>
      </c>
      <c r="H41" s="12" t="s">
        <v>131</v>
      </c>
      <c r="I41" s="13">
        <v>0.45</v>
      </c>
      <c r="J41" s="20" t="s">
        <v>132</v>
      </c>
      <c r="K41" s="11">
        <v>45</v>
      </c>
      <c r="L41" s="11" t="s">
        <v>29</v>
      </c>
      <c r="M41" s="78">
        <v>43100</v>
      </c>
      <c r="N41" s="15"/>
      <c r="O41" s="15"/>
    </row>
    <row r="42" spans="1:15" s="16" customFormat="1" ht="180" customHeight="1">
      <c r="A42" s="74">
        <v>32</v>
      </c>
      <c r="B42" s="10" t="s">
        <v>133</v>
      </c>
      <c r="C42" s="10">
        <v>118</v>
      </c>
      <c r="D42" s="11" t="s">
        <v>25</v>
      </c>
      <c r="E42" s="11">
        <v>49</v>
      </c>
      <c r="F42" s="12" t="s">
        <v>134</v>
      </c>
      <c r="G42" s="12">
        <v>1</v>
      </c>
      <c r="H42" s="12" t="s">
        <v>135</v>
      </c>
      <c r="I42" s="13">
        <v>0.35</v>
      </c>
      <c r="J42" s="79" t="s">
        <v>136</v>
      </c>
      <c r="K42" s="11">
        <v>45</v>
      </c>
      <c r="L42" s="11" t="s">
        <v>29</v>
      </c>
      <c r="M42" s="78">
        <v>43100</v>
      </c>
      <c r="N42" s="15"/>
      <c r="O42" s="15"/>
    </row>
    <row r="43" spans="1:15" s="16" customFormat="1" ht="372.75" customHeight="1">
      <c r="A43" s="74">
        <v>33</v>
      </c>
      <c r="B43" s="10" t="s">
        <v>137</v>
      </c>
      <c r="C43" s="10">
        <v>118</v>
      </c>
      <c r="D43" s="11" t="s">
        <v>25</v>
      </c>
      <c r="E43" s="11">
        <v>49</v>
      </c>
      <c r="F43" s="12" t="s">
        <v>138</v>
      </c>
      <c r="G43" s="12">
        <v>1</v>
      </c>
      <c r="H43" s="12" t="s">
        <v>139</v>
      </c>
      <c r="I43" s="13">
        <v>0.5</v>
      </c>
      <c r="J43" s="26" t="s">
        <v>140</v>
      </c>
      <c r="K43" s="11">
        <v>50</v>
      </c>
      <c r="L43" s="11" t="s">
        <v>29</v>
      </c>
      <c r="M43" s="78">
        <v>43100</v>
      </c>
      <c r="N43" s="15"/>
      <c r="O43" s="15"/>
    </row>
    <row r="44" spans="1:15" s="16" customFormat="1" ht="270.75" customHeight="1">
      <c r="A44" s="74">
        <v>34</v>
      </c>
      <c r="B44" s="10" t="s">
        <v>141</v>
      </c>
      <c r="C44" s="10">
        <v>118</v>
      </c>
      <c r="D44" s="11" t="s">
        <v>25</v>
      </c>
      <c r="E44" s="11">
        <v>49</v>
      </c>
      <c r="F44" s="12" t="s">
        <v>138</v>
      </c>
      <c r="G44" s="12">
        <v>2</v>
      </c>
      <c r="H44" s="12" t="s">
        <v>142</v>
      </c>
      <c r="I44" s="19">
        <v>15</v>
      </c>
      <c r="J44" s="26" t="s">
        <v>143</v>
      </c>
      <c r="K44" s="11">
        <v>75</v>
      </c>
      <c r="L44" s="11" t="s">
        <v>29</v>
      </c>
      <c r="M44" s="78">
        <v>43100</v>
      </c>
      <c r="N44" s="15"/>
      <c r="O44" s="15"/>
    </row>
    <row r="45" spans="1:15" s="16" customFormat="1" ht="211.5" customHeight="1">
      <c r="A45" s="74">
        <v>35</v>
      </c>
      <c r="B45" s="10" t="s">
        <v>144</v>
      </c>
      <c r="C45" s="10">
        <v>118</v>
      </c>
      <c r="D45" s="11" t="s">
        <v>25</v>
      </c>
      <c r="E45" s="11">
        <v>49</v>
      </c>
      <c r="F45" s="12" t="s">
        <v>145</v>
      </c>
      <c r="G45" s="12">
        <v>1</v>
      </c>
      <c r="H45" s="12" t="s">
        <v>146</v>
      </c>
      <c r="I45" s="13">
        <v>1</v>
      </c>
      <c r="J45" s="14" t="s">
        <v>147</v>
      </c>
      <c r="K45" s="11">
        <v>100</v>
      </c>
      <c r="L45" s="11" t="s">
        <v>29</v>
      </c>
      <c r="M45" s="78">
        <v>43100</v>
      </c>
      <c r="N45" s="15"/>
      <c r="O45" s="15"/>
    </row>
    <row r="46" spans="1:15" s="16" customFormat="1" ht="211.5" customHeight="1">
      <c r="A46" s="74">
        <v>36</v>
      </c>
      <c r="B46" s="10" t="s">
        <v>148</v>
      </c>
      <c r="C46" s="10">
        <v>118</v>
      </c>
      <c r="D46" s="11" t="s">
        <v>25</v>
      </c>
      <c r="E46" s="11">
        <v>49</v>
      </c>
      <c r="F46" s="12" t="s">
        <v>145</v>
      </c>
      <c r="G46" s="12">
        <v>2</v>
      </c>
      <c r="H46" s="12" t="s">
        <v>149</v>
      </c>
      <c r="I46" s="13">
        <v>1</v>
      </c>
      <c r="J46" s="14" t="s">
        <v>150</v>
      </c>
      <c r="K46" s="11">
        <v>100</v>
      </c>
      <c r="L46" s="11" t="s">
        <v>29</v>
      </c>
      <c r="M46" s="78">
        <v>43100</v>
      </c>
      <c r="N46" s="15"/>
      <c r="O46" s="15"/>
    </row>
    <row r="47" spans="1:15" s="16" customFormat="1" ht="222.75" customHeight="1">
      <c r="A47" s="74">
        <v>37</v>
      </c>
      <c r="B47" s="10" t="s">
        <v>151</v>
      </c>
      <c r="C47" s="10">
        <v>118</v>
      </c>
      <c r="D47" s="11" t="s">
        <v>25</v>
      </c>
      <c r="E47" s="11">
        <v>49</v>
      </c>
      <c r="F47" s="12" t="s">
        <v>145</v>
      </c>
      <c r="G47" s="12">
        <v>3</v>
      </c>
      <c r="H47" s="12" t="s">
        <v>152</v>
      </c>
      <c r="I47" s="13">
        <v>1</v>
      </c>
      <c r="J47" s="14" t="s">
        <v>153</v>
      </c>
      <c r="K47" s="11">
        <v>100</v>
      </c>
      <c r="L47" s="11" t="s">
        <v>29</v>
      </c>
      <c r="M47" s="78">
        <v>43100</v>
      </c>
      <c r="N47" s="15"/>
      <c r="O47" s="15"/>
    </row>
    <row r="48" spans="1:15" s="16" customFormat="1" ht="195.75" customHeight="1">
      <c r="A48" s="74">
        <v>38</v>
      </c>
      <c r="B48" s="10" t="s">
        <v>154</v>
      </c>
      <c r="C48" s="10">
        <v>118</v>
      </c>
      <c r="D48" s="11" t="s">
        <v>25</v>
      </c>
      <c r="E48" s="11">
        <v>49</v>
      </c>
      <c r="F48" s="12" t="s">
        <v>145</v>
      </c>
      <c r="G48" s="12">
        <v>4</v>
      </c>
      <c r="H48" s="12" t="s">
        <v>149</v>
      </c>
      <c r="I48" s="13">
        <v>1</v>
      </c>
      <c r="J48" s="14" t="s">
        <v>155</v>
      </c>
      <c r="K48" s="11">
        <v>100</v>
      </c>
      <c r="L48" s="11" t="s">
        <v>29</v>
      </c>
      <c r="M48" s="78">
        <v>43100</v>
      </c>
      <c r="N48" s="15"/>
      <c r="O48" s="15"/>
    </row>
    <row r="49" spans="1:15" s="16" customFormat="1" ht="204" customHeight="1">
      <c r="A49" s="74">
        <v>39</v>
      </c>
      <c r="B49" s="10" t="s">
        <v>156</v>
      </c>
      <c r="C49" s="10">
        <v>118</v>
      </c>
      <c r="D49" s="11" t="s">
        <v>25</v>
      </c>
      <c r="E49" s="11">
        <v>49</v>
      </c>
      <c r="F49" s="12" t="s">
        <v>157</v>
      </c>
      <c r="G49" s="12">
        <v>1</v>
      </c>
      <c r="H49" s="12" t="s">
        <v>158</v>
      </c>
      <c r="I49" s="19">
        <v>1</v>
      </c>
      <c r="J49" s="20" t="s">
        <v>159</v>
      </c>
      <c r="K49" s="11">
        <v>25</v>
      </c>
      <c r="L49" s="11" t="s">
        <v>29</v>
      </c>
      <c r="M49" s="78">
        <v>43100</v>
      </c>
      <c r="N49" s="15"/>
      <c r="O49" s="15"/>
    </row>
    <row r="50" spans="1:15" s="16" customFormat="1" ht="253.5" customHeight="1">
      <c r="A50" s="74">
        <v>40</v>
      </c>
      <c r="B50" s="10" t="s">
        <v>160</v>
      </c>
      <c r="C50" s="10">
        <v>118</v>
      </c>
      <c r="D50" s="11" t="s">
        <v>25</v>
      </c>
      <c r="E50" s="11">
        <v>49</v>
      </c>
      <c r="F50" s="12" t="s">
        <v>161</v>
      </c>
      <c r="G50" s="12">
        <v>1</v>
      </c>
      <c r="H50" s="12" t="s">
        <v>162</v>
      </c>
      <c r="I50" s="13">
        <v>0.1</v>
      </c>
      <c r="J50" s="20" t="s">
        <v>163</v>
      </c>
      <c r="K50" s="11">
        <v>10</v>
      </c>
      <c r="L50" s="11" t="s">
        <v>29</v>
      </c>
      <c r="M50" s="78">
        <v>43100</v>
      </c>
      <c r="N50" s="15"/>
      <c r="O50" s="15"/>
    </row>
    <row r="51" spans="1:15" s="16" customFormat="1" ht="406.5" customHeight="1">
      <c r="A51" s="74">
        <v>41</v>
      </c>
      <c r="B51" s="10" t="s">
        <v>164</v>
      </c>
      <c r="C51" s="10">
        <v>118</v>
      </c>
      <c r="D51" s="11" t="s">
        <v>25</v>
      </c>
      <c r="E51" s="11">
        <v>49</v>
      </c>
      <c r="F51" s="12" t="s">
        <v>165</v>
      </c>
      <c r="G51" s="12">
        <v>1</v>
      </c>
      <c r="H51" s="12" t="s">
        <v>166</v>
      </c>
      <c r="I51" s="22">
        <v>0</v>
      </c>
      <c r="J51" s="14" t="s">
        <v>167</v>
      </c>
      <c r="K51" s="11">
        <v>0</v>
      </c>
      <c r="L51" s="11" t="s">
        <v>29</v>
      </c>
      <c r="M51" s="78">
        <v>43100</v>
      </c>
      <c r="N51" s="15"/>
      <c r="O51" s="15"/>
    </row>
    <row r="52" spans="1:15" s="16" customFormat="1" ht="207.75" customHeight="1">
      <c r="A52" s="74">
        <v>42</v>
      </c>
      <c r="B52" s="10" t="s">
        <v>168</v>
      </c>
      <c r="C52" s="10">
        <v>118</v>
      </c>
      <c r="D52" s="11" t="s">
        <v>25</v>
      </c>
      <c r="E52" s="11">
        <v>49</v>
      </c>
      <c r="F52" s="12" t="s">
        <v>169</v>
      </c>
      <c r="G52" s="12">
        <v>1</v>
      </c>
      <c r="H52" s="12" t="s">
        <v>170</v>
      </c>
      <c r="I52" s="13">
        <v>1</v>
      </c>
      <c r="J52" s="79" t="s">
        <v>171</v>
      </c>
      <c r="K52" s="11">
        <v>100</v>
      </c>
      <c r="L52" s="11" t="s">
        <v>29</v>
      </c>
      <c r="M52" s="78">
        <v>43100</v>
      </c>
      <c r="N52" s="15"/>
      <c r="O52" s="15"/>
    </row>
    <row r="53" spans="1:15" s="16" customFormat="1" ht="183.75" customHeight="1">
      <c r="A53" s="74">
        <v>43</v>
      </c>
      <c r="B53" s="10" t="s">
        <v>172</v>
      </c>
      <c r="C53" s="10">
        <v>118</v>
      </c>
      <c r="D53" s="11" t="s">
        <v>25</v>
      </c>
      <c r="E53" s="11">
        <v>49</v>
      </c>
      <c r="F53" s="12" t="s">
        <v>169</v>
      </c>
      <c r="G53" s="12">
        <v>2</v>
      </c>
      <c r="H53" s="12" t="s">
        <v>173</v>
      </c>
      <c r="I53" s="13">
        <v>0</v>
      </c>
      <c r="J53" s="71" t="s">
        <v>174</v>
      </c>
      <c r="K53" s="23">
        <v>0</v>
      </c>
      <c r="L53" s="11" t="s">
        <v>29</v>
      </c>
      <c r="M53" s="78">
        <v>43100</v>
      </c>
      <c r="N53" s="15"/>
      <c r="O53" s="15"/>
    </row>
    <row r="54" spans="1:15" s="16" customFormat="1" ht="169.5" customHeight="1">
      <c r="A54" s="74">
        <v>44</v>
      </c>
      <c r="B54" s="10" t="s">
        <v>175</v>
      </c>
      <c r="C54" s="10">
        <v>118</v>
      </c>
      <c r="D54" s="11" t="s">
        <v>25</v>
      </c>
      <c r="E54" s="11">
        <v>49</v>
      </c>
      <c r="F54" s="12" t="s">
        <v>176</v>
      </c>
      <c r="G54" s="12">
        <v>1</v>
      </c>
      <c r="H54" s="12" t="s">
        <v>173</v>
      </c>
      <c r="I54" s="13">
        <v>0</v>
      </c>
      <c r="J54" s="71" t="s">
        <v>174</v>
      </c>
      <c r="K54" s="23">
        <v>0</v>
      </c>
      <c r="L54" s="11" t="s">
        <v>29</v>
      </c>
      <c r="M54" s="78">
        <v>43100</v>
      </c>
      <c r="N54" s="15"/>
      <c r="O54" s="15"/>
    </row>
    <row r="55" spans="1:15" s="16" customFormat="1" ht="351" customHeight="1">
      <c r="A55" s="74">
        <v>45</v>
      </c>
      <c r="B55" s="10" t="s">
        <v>177</v>
      </c>
      <c r="C55" s="10">
        <v>118</v>
      </c>
      <c r="D55" s="11" t="s">
        <v>25</v>
      </c>
      <c r="E55" s="11">
        <v>49</v>
      </c>
      <c r="F55" s="12" t="s">
        <v>178</v>
      </c>
      <c r="G55" s="12">
        <v>1</v>
      </c>
      <c r="H55" s="12" t="s">
        <v>179</v>
      </c>
      <c r="I55" s="13">
        <v>0.5</v>
      </c>
      <c r="J55" s="71" t="s">
        <v>180</v>
      </c>
      <c r="K55" s="11">
        <v>50</v>
      </c>
      <c r="L55" s="11" t="s">
        <v>29</v>
      </c>
      <c r="M55" s="78">
        <v>43100</v>
      </c>
      <c r="N55" s="15"/>
      <c r="O55" s="15"/>
    </row>
    <row r="56" spans="1:15" s="16" customFormat="1" ht="122.25" customHeight="1">
      <c r="A56" s="74">
        <v>46</v>
      </c>
      <c r="B56" s="10" t="s">
        <v>181</v>
      </c>
      <c r="C56" s="10">
        <v>118</v>
      </c>
      <c r="D56" s="11" t="s">
        <v>25</v>
      </c>
      <c r="E56" s="11">
        <v>49</v>
      </c>
      <c r="F56" s="12" t="s">
        <v>182</v>
      </c>
      <c r="G56" s="12">
        <v>1</v>
      </c>
      <c r="H56" s="12" t="s">
        <v>173</v>
      </c>
      <c r="I56" s="13">
        <v>0</v>
      </c>
      <c r="J56" s="71" t="s">
        <v>174</v>
      </c>
      <c r="K56" s="23">
        <v>0</v>
      </c>
      <c r="L56" s="11" t="s">
        <v>29</v>
      </c>
      <c r="M56" s="78">
        <v>43100</v>
      </c>
      <c r="N56" s="15"/>
      <c r="O56" s="15"/>
    </row>
    <row r="57" spans="1:15" s="16" customFormat="1" ht="372.75" customHeight="1">
      <c r="A57" s="74">
        <v>47</v>
      </c>
      <c r="B57" s="10" t="s">
        <v>183</v>
      </c>
      <c r="C57" s="10">
        <v>118</v>
      </c>
      <c r="D57" s="11" t="s">
        <v>25</v>
      </c>
      <c r="E57" s="11">
        <v>49</v>
      </c>
      <c r="F57" s="12" t="s">
        <v>184</v>
      </c>
      <c r="G57" s="12">
        <v>1</v>
      </c>
      <c r="H57" s="12" t="s">
        <v>185</v>
      </c>
      <c r="I57" s="13">
        <v>1</v>
      </c>
      <c r="J57" s="14" t="s">
        <v>186</v>
      </c>
      <c r="K57" s="11">
        <v>100</v>
      </c>
      <c r="L57" s="11" t="s">
        <v>29</v>
      </c>
      <c r="M57" s="78">
        <v>43100</v>
      </c>
      <c r="N57" s="15"/>
      <c r="O57" s="15"/>
    </row>
    <row r="58" spans="1:15" s="16" customFormat="1" ht="300" customHeight="1">
      <c r="A58" s="74">
        <v>48</v>
      </c>
      <c r="B58" s="10" t="s">
        <v>187</v>
      </c>
      <c r="C58" s="10">
        <v>118</v>
      </c>
      <c r="D58" s="11" t="s">
        <v>25</v>
      </c>
      <c r="E58" s="11">
        <v>49</v>
      </c>
      <c r="F58" s="12" t="s">
        <v>188</v>
      </c>
      <c r="G58" s="12">
        <v>1</v>
      </c>
      <c r="H58" s="12" t="s">
        <v>189</v>
      </c>
      <c r="I58" s="19">
        <v>1</v>
      </c>
      <c r="J58" s="79" t="s">
        <v>190</v>
      </c>
      <c r="K58" s="11">
        <v>100</v>
      </c>
      <c r="L58" s="11" t="s">
        <v>29</v>
      </c>
      <c r="M58" s="78">
        <v>43100</v>
      </c>
      <c r="N58" s="15"/>
      <c r="O58" s="15"/>
    </row>
    <row r="59" spans="1:15" s="16" customFormat="1" ht="163.5" customHeight="1">
      <c r="A59" s="74">
        <v>49</v>
      </c>
      <c r="B59" s="10" t="s">
        <v>191</v>
      </c>
      <c r="C59" s="10">
        <v>118</v>
      </c>
      <c r="D59" s="11" t="s">
        <v>25</v>
      </c>
      <c r="E59" s="11">
        <v>49</v>
      </c>
      <c r="F59" s="12" t="s">
        <v>192</v>
      </c>
      <c r="G59" s="12">
        <v>1</v>
      </c>
      <c r="H59" s="12" t="s">
        <v>193</v>
      </c>
      <c r="I59" s="13">
        <v>1</v>
      </c>
      <c r="J59" s="14" t="s">
        <v>194</v>
      </c>
      <c r="K59" s="11">
        <v>100</v>
      </c>
      <c r="L59" s="11" t="s">
        <v>29</v>
      </c>
      <c r="M59" s="78">
        <v>43100</v>
      </c>
      <c r="N59" s="15"/>
      <c r="O59" s="15"/>
    </row>
    <row r="60" spans="1:15" s="16" customFormat="1" ht="320.25" customHeight="1">
      <c r="A60" s="74">
        <v>50</v>
      </c>
      <c r="B60" s="10" t="s">
        <v>195</v>
      </c>
      <c r="C60" s="10">
        <v>118</v>
      </c>
      <c r="D60" s="11" t="s">
        <v>25</v>
      </c>
      <c r="E60" s="11">
        <v>49</v>
      </c>
      <c r="F60" s="12" t="s">
        <v>196</v>
      </c>
      <c r="G60" s="12">
        <v>1</v>
      </c>
      <c r="H60" s="12" t="s">
        <v>197</v>
      </c>
      <c r="I60" s="13">
        <v>0.75</v>
      </c>
      <c r="J60" s="79" t="s">
        <v>198</v>
      </c>
      <c r="K60" s="11">
        <v>75</v>
      </c>
      <c r="L60" s="11" t="s">
        <v>29</v>
      </c>
      <c r="M60" s="78">
        <v>43100</v>
      </c>
      <c r="N60" s="15"/>
      <c r="O60" s="15"/>
    </row>
    <row r="61" spans="1:15" s="16" customFormat="1" ht="207" customHeight="1">
      <c r="A61" s="74">
        <v>51</v>
      </c>
      <c r="B61" s="10" t="s">
        <v>199</v>
      </c>
      <c r="C61" s="10">
        <v>118</v>
      </c>
      <c r="D61" s="11" t="s">
        <v>25</v>
      </c>
      <c r="E61" s="11">
        <v>49</v>
      </c>
      <c r="F61" s="12" t="s">
        <v>200</v>
      </c>
      <c r="G61" s="12">
        <v>1</v>
      </c>
      <c r="H61" s="12" t="s">
        <v>197</v>
      </c>
      <c r="I61" s="13">
        <v>1</v>
      </c>
      <c r="J61" s="14" t="s">
        <v>201</v>
      </c>
      <c r="K61" s="11">
        <v>100</v>
      </c>
      <c r="L61" s="11" t="s">
        <v>29</v>
      </c>
      <c r="M61" s="78">
        <v>43100</v>
      </c>
      <c r="N61" s="15"/>
      <c r="O61" s="15"/>
    </row>
    <row r="62" spans="1:15" s="16" customFormat="1" ht="409.5" customHeight="1">
      <c r="A62" s="74">
        <v>52</v>
      </c>
      <c r="B62" s="10" t="s">
        <v>202</v>
      </c>
      <c r="C62" s="10">
        <v>118</v>
      </c>
      <c r="D62" s="11" t="s">
        <v>25</v>
      </c>
      <c r="E62" s="11">
        <v>49</v>
      </c>
      <c r="F62" s="12" t="s">
        <v>200</v>
      </c>
      <c r="G62" s="12">
        <v>2</v>
      </c>
      <c r="H62" s="12" t="s">
        <v>203</v>
      </c>
      <c r="I62" s="13">
        <v>0.45</v>
      </c>
      <c r="J62" s="71" t="s">
        <v>204</v>
      </c>
      <c r="K62" s="11">
        <v>45</v>
      </c>
      <c r="L62" s="11" t="s">
        <v>29</v>
      </c>
      <c r="M62" s="78">
        <v>43100</v>
      </c>
      <c r="N62" s="15"/>
      <c r="O62" s="15"/>
    </row>
    <row r="63" spans="1:15" s="16" customFormat="1" ht="279" customHeight="1">
      <c r="A63" s="74">
        <v>53</v>
      </c>
      <c r="B63" s="10" t="s">
        <v>205</v>
      </c>
      <c r="C63" s="10">
        <v>118</v>
      </c>
      <c r="D63" s="11" t="s">
        <v>25</v>
      </c>
      <c r="E63" s="11">
        <v>49</v>
      </c>
      <c r="F63" s="12" t="s">
        <v>206</v>
      </c>
      <c r="G63" s="12">
        <v>1</v>
      </c>
      <c r="H63" s="12" t="s">
        <v>197</v>
      </c>
      <c r="I63" s="13">
        <v>1</v>
      </c>
      <c r="J63" s="14" t="s">
        <v>207</v>
      </c>
      <c r="K63" s="11">
        <v>100</v>
      </c>
      <c r="L63" s="11" t="s">
        <v>29</v>
      </c>
      <c r="M63" s="78">
        <v>43100</v>
      </c>
      <c r="N63" s="15"/>
      <c r="O63" s="15"/>
    </row>
    <row r="64" spans="1:15" s="16" customFormat="1" ht="343.5" customHeight="1">
      <c r="A64" s="74">
        <v>54</v>
      </c>
      <c r="B64" s="10" t="s">
        <v>208</v>
      </c>
      <c r="C64" s="10">
        <v>118</v>
      </c>
      <c r="D64" s="11" t="s">
        <v>25</v>
      </c>
      <c r="E64" s="11">
        <v>49</v>
      </c>
      <c r="F64" s="12" t="s">
        <v>209</v>
      </c>
      <c r="G64" s="12">
        <v>1</v>
      </c>
      <c r="H64" s="12" t="s">
        <v>210</v>
      </c>
      <c r="I64" s="13">
        <v>0.45</v>
      </c>
      <c r="J64" s="79" t="s">
        <v>211</v>
      </c>
      <c r="K64" s="11">
        <v>45</v>
      </c>
      <c r="L64" s="11" t="s">
        <v>29</v>
      </c>
      <c r="M64" s="78">
        <v>43100</v>
      </c>
      <c r="N64" s="15"/>
      <c r="O64" s="15"/>
    </row>
    <row r="65" spans="1:15" s="16" customFormat="1" ht="224.25" customHeight="1">
      <c r="A65" s="74">
        <v>55</v>
      </c>
      <c r="B65" s="10" t="s">
        <v>212</v>
      </c>
      <c r="C65" s="10">
        <v>118</v>
      </c>
      <c r="D65" s="11" t="s">
        <v>25</v>
      </c>
      <c r="E65" s="11">
        <v>49</v>
      </c>
      <c r="F65" s="12" t="s">
        <v>213</v>
      </c>
      <c r="G65" s="12">
        <v>1</v>
      </c>
      <c r="H65" s="12" t="s">
        <v>214</v>
      </c>
      <c r="I65" s="13">
        <v>0</v>
      </c>
      <c r="J65" s="14" t="s">
        <v>215</v>
      </c>
      <c r="K65" s="11">
        <v>0</v>
      </c>
      <c r="L65" s="11" t="s">
        <v>29</v>
      </c>
      <c r="M65" s="78">
        <v>43100</v>
      </c>
      <c r="N65" s="15"/>
      <c r="O65" s="15"/>
    </row>
    <row r="66" spans="1:15" s="16" customFormat="1" ht="222.75" customHeight="1">
      <c r="A66" s="74">
        <v>56</v>
      </c>
      <c r="B66" s="10" t="s">
        <v>216</v>
      </c>
      <c r="C66" s="10">
        <v>118</v>
      </c>
      <c r="D66" s="11" t="s">
        <v>25</v>
      </c>
      <c r="E66" s="11">
        <v>49</v>
      </c>
      <c r="F66" s="12" t="s">
        <v>217</v>
      </c>
      <c r="G66" s="12">
        <v>1</v>
      </c>
      <c r="H66" s="12" t="s">
        <v>117</v>
      </c>
      <c r="I66" s="13">
        <v>0</v>
      </c>
      <c r="J66" s="24" t="s">
        <v>118</v>
      </c>
      <c r="K66" s="23">
        <v>0</v>
      </c>
      <c r="L66" s="11" t="s">
        <v>29</v>
      </c>
      <c r="M66" s="78">
        <v>43100</v>
      </c>
      <c r="N66" s="15"/>
      <c r="O66" s="15"/>
    </row>
    <row r="67" spans="1:15" s="16" customFormat="1" ht="306" customHeight="1">
      <c r="A67" s="74">
        <v>57</v>
      </c>
      <c r="B67" s="10" t="s">
        <v>218</v>
      </c>
      <c r="C67" s="10">
        <v>118</v>
      </c>
      <c r="D67" s="11" t="s">
        <v>25</v>
      </c>
      <c r="E67" s="11">
        <v>49</v>
      </c>
      <c r="F67" s="12" t="s">
        <v>219</v>
      </c>
      <c r="G67" s="12">
        <v>1</v>
      </c>
      <c r="H67" s="12" t="s">
        <v>197</v>
      </c>
      <c r="I67" s="13">
        <v>0</v>
      </c>
      <c r="J67" s="79" t="s">
        <v>220</v>
      </c>
      <c r="K67" s="11">
        <v>0</v>
      </c>
      <c r="L67" s="11" t="s">
        <v>29</v>
      </c>
      <c r="M67" s="78">
        <v>43100</v>
      </c>
      <c r="N67" s="15"/>
      <c r="O67" s="15"/>
    </row>
    <row r="68" spans="1:15" s="16" customFormat="1" ht="409.5" customHeight="1">
      <c r="A68" s="74">
        <v>58</v>
      </c>
      <c r="B68" s="10" t="s">
        <v>221</v>
      </c>
      <c r="C68" s="10">
        <v>118</v>
      </c>
      <c r="D68" s="11" t="s">
        <v>25</v>
      </c>
      <c r="E68" s="11">
        <v>49</v>
      </c>
      <c r="F68" s="12" t="s">
        <v>222</v>
      </c>
      <c r="G68" s="12">
        <v>1</v>
      </c>
      <c r="H68" s="12" t="s">
        <v>203</v>
      </c>
      <c r="I68" s="13">
        <v>0.45</v>
      </c>
      <c r="J68" s="71" t="s">
        <v>204</v>
      </c>
      <c r="K68" s="11">
        <v>45</v>
      </c>
      <c r="L68" s="11" t="s">
        <v>29</v>
      </c>
      <c r="M68" s="78">
        <v>43100</v>
      </c>
      <c r="N68" s="15"/>
      <c r="O68" s="15"/>
    </row>
    <row r="69" spans="1:15" s="16" customFormat="1" ht="384" customHeight="1">
      <c r="A69" s="74">
        <v>59</v>
      </c>
      <c r="B69" s="10" t="s">
        <v>223</v>
      </c>
      <c r="C69" s="10">
        <v>118</v>
      </c>
      <c r="D69" s="11" t="s">
        <v>25</v>
      </c>
      <c r="E69" s="11">
        <v>49</v>
      </c>
      <c r="F69" s="12" t="s">
        <v>224</v>
      </c>
      <c r="G69" s="12">
        <v>1</v>
      </c>
      <c r="H69" s="12" t="s">
        <v>225</v>
      </c>
      <c r="I69" s="13">
        <v>0.45</v>
      </c>
      <c r="J69" s="71" t="s">
        <v>226</v>
      </c>
      <c r="K69" s="11">
        <v>45</v>
      </c>
      <c r="L69" s="11" t="s">
        <v>29</v>
      </c>
      <c r="M69" s="78">
        <v>43100</v>
      </c>
      <c r="N69" s="15"/>
      <c r="O69" s="15"/>
    </row>
    <row r="70" spans="1:15" s="16" customFormat="1" ht="240.75" customHeight="1">
      <c r="A70" s="74">
        <v>60</v>
      </c>
      <c r="B70" s="10" t="s">
        <v>227</v>
      </c>
      <c r="C70" s="10">
        <v>118</v>
      </c>
      <c r="D70" s="11" t="s">
        <v>25</v>
      </c>
      <c r="E70" s="11">
        <v>49</v>
      </c>
      <c r="F70" s="12" t="s">
        <v>228</v>
      </c>
      <c r="G70" s="12">
        <v>1</v>
      </c>
      <c r="H70" s="12" t="s">
        <v>229</v>
      </c>
      <c r="I70" s="13">
        <v>0</v>
      </c>
      <c r="J70" s="14" t="s">
        <v>230</v>
      </c>
      <c r="K70" s="11">
        <v>0</v>
      </c>
      <c r="L70" s="11" t="s">
        <v>29</v>
      </c>
      <c r="M70" s="78">
        <v>43100</v>
      </c>
      <c r="N70" s="15"/>
      <c r="O70" s="15"/>
    </row>
    <row r="71" spans="1:15" s="16" customFormat="1" ht="201" customHeight="1">
      <c r="A71" s="74">
        <v>61</v>
      </c>
      <c r="B71" s="10" t="s">
        <v>231</v>
      </c>
      <c r="C71" s="10">
        <v>118</v>
      </c>
      <c r="D71" s="11" t="s">
        <v>25</v>
      </c>
      <c r="E71" s="11">
        <v>49</v>
      </c>
      <c r="F71" s="12" t="s">
        <v>232</v>
      </c>
      <c r="G71" s="12">
        <v>1</v>
      </c>
      <c r="H71" s="12">
        <v>1</v>
      </c>
      <c r="I71" s="13">
        <v>0.2</v>
      </c>
      <c r="J71" s="14" t="s">
        <v>233</v>
      </c>
      <c r="K71" s="11">
        <v>20</v>
      </c>
      <c r="L71" s="11" t="s">
        <v>29</v>
      </c>
      <c r="M71" s="78">
        <v>43100</v>
      </c>
      <c r="N71" s="15"/>
      <c r="O71" s="15"/>
    </row>
    <row r="72" spans="1:15" s="16" customFormat="1" ht="195.75" customHeight="1">
      <c r="A72" s="74">
        <v>62</v>
      </c>
      <c r="B72" s="10" t="s">
        <v>234</v>
      </c>
      <c r="C72" s="10">
        <v>118</v>
      </c>
      <c r="D72" s="11" t="s">
        <v>25</v>
      </c>
      <c r="E72" s="11">
        <v>49</v>
      </c>
      <c r="F72" s="12" t="s">
        <v>232</v>
      </c>
      <c r="G72" s="12">
        <v>2</v>
      </c>
      <c r="H72" s="12" t="s">
        <v>235</v>
      </c>
      <c r="I72" s="13">
        <v>0.2</v>
      </c>
      <c r="J72" s="14" t="s">
        <v>236</v>
      </c>
      <c r="K72" s="11">
        <v>20</v>
      </c>
      <c r="L72" s="11" t="s">
        <v>29</v>
      </c>
      <c r="M72" s="78">
        <v>43100</v>
      </c>
      <c r="N72" s="15"/>
      <c r="O72" s="15"/>
    </row>
    <row r="73" spans="1:15" s="16" customFormat="1" ht="409.5" customHeight="1">
      <c r="A73" s="74">
        <v>63</v>
      </c>
      <c r="B73" s="10" t="s">
        <v>237</v>
      </c>
      <c r="C73" s="10">
        <v>118</v>
      </c>
      <c r="D73" s="11" t="s">
        <v>25</v>
      </c>
      <c r="E73" s="23">
        <v>66</v>
      </c>
      <c r="F73" s="27" t="s">
        <v>238</v>
      </c>
      <c r="G73" s="27">
        <v>1</v>
      </c>
      <c r="H73" s="12" t="s">
        <v>239</v>
      </c>
      <c r="I73" s="28">
        <v>0.8</v>
      </c>
      <c r="J73" s="29" t="s">
        <v>240</v>
      </c>
      <c r="K73" s="30">
        <v>80</v>
      </c>
      <c r="L73" s="11" t="s">
        <v>29</v>
      </c>
      <c r="M73" s="78">
        <v>43100</v>
      </c>
      <c r="N73" s="15"/>
      <c r="O73" s="15"/>
    </row>
    <row r="74" spans="1:15" s="16" customFormat="1" ht="300.75" customHeight="1">
      <c r="A74" s="74">
        <v>64</v>
      </c>
      <c r="B74" s="10" t="s">
        <v>241</v>
      </c>
      <c r="C74" s="10">
        <v>118</v>
      </c>
      <c r="D74" s="11" t="s">
        <v>25</v>
      </c>
      <c r="E74" s="23">
        <v>66</v>
      </c>
      <c r="F74" s="27" t="s">
        <v>238</v>
      </c>
      <c r="G74" s="27">
        <v>2</v>
      </c>
      <c r="H74" s="12" t="s">
        <v>242</v>
      </c>
      <c r="I74" s="31">
        <v>2</v>
      </c>
      <c r="J74" s="29" t="s">
        <v>243</v>
      </c>
      <c r="K74" s="30">
        <v>100</v>
      </c>
      <c r="L74" s="11" t="s">
        <v>29</v>
      </c>
      <c r="M74" s="78">
        <v>43100</v>
      </c>
      <c r="N74" s="15"/>
      <c r="O74" s="15"/>
    </row>
    <row r="75" spans="1:15" s="16" customFormat="1" ht="123.75" customHeight="1">
      <c r="A75" s="74">
        <v>65</v>
      </c>
      <c r="B75" s="10" t="s">
        <v>244</v>
      </c>
      <c r="C75" s="10">
        <v>118</v>
      </c>
      <c r="D75" s="27">
        <v>2013</v>
      </c>
      <c r="E75" s="23">
        <v>801</v>
      </c>
      <c r="F75" s="27" t="s">
        <v>245</v>
      </c>
      <c r="G75" s="27">
        <v>1</v>
      </c>
      <c r="H75" s="12" t="s">
        <v>246</v>
      </c>
      <c r="I75" s="32">
        <v>1</v>
      </c>
      <c r="J75" s="33" t="s">
        <v>247</v>
      </c>
      <c r="K75" s="30">
        <v>100</v>
      </c>
      <c r="L75" s="11" t="s">
        <v>29</v>
      </c>
      <c r="M75" s="78">
        <v>43100</v>
      </c>
      <c r="N75" s="15"/>
      <c r="O75" s="15"/>
    </row>
    <row r="76" spans="1:15" s="16" customFormat="1" ht="93.75">
      <c r="A76" s="74">
        <v>66</v>
      </c>
      <c r="B76" s="10" t="s">
        <v>248</v>
      </c>
      <c r="C76" s="10">
        <v>118</v>
      </c>
      <c r="D76" s="27">
        <v>2013</v>
      </c>
      <c r="E76" s="23">
        <v>801</v>
      </c>
      <c r="F76" s="27" t="s">
        <v>249</v>
      </c>
      <c r="G76" s="27">
        <v>1</v>
      </c>
      <c r="H76" s="12" t="s">
        <v>250</v>
      </c>
      <c r="I76" s="28">
        <v>1</v>
      </c>
      <c r="J76" s="29" t="s">
        <v>251</v>
      </c>
      <c r="K76" s="30">
        <v>100</v>
      </c>
      <c r="L76" s="11" t="s">
        <v>29</v>
      </c>
      <c r="M76" s="78">
        <v>43100</v>
      </c>
      <c r="N76" s="15"/>
      <c r="O76" s="15"/>
    </row>
    <row r="77" spans="1:15" s="16" customFormat="1" ht="289.5" customHeight="1">
      <c r="A77" s="74">
        <v>67</v>
      </c>
      <c r="B77" s="10" t="s">
        <v>252</v>
      </c>
      <c r="C77" s="10">
        <v>118</v>
      </c>
      <c r="D77" s="11" t="s">
        <v>25</v>
      </c>
      <c r="E77" s="23">
        <v>66</v>
      </c>
      <c r="F77" s="27" t="s">
        <v>253</v>
      </c>
      <c r="G77" s="27">
        <v>1</v>
      </c>
      <c r="H77" s="12" t="s">
        <v>254</v>
      </c>
      <c r="I77" s="31">
        <v>7</v>
      </c>
      <c r="J77" s="34" t="s">
        <v>255</v>
      </c>
      <c r="K77" s="30">
        <v>100</v>
      </c>
      <c r="L77" s="11" t="s">
        <v>29</v>
      </c>
      <c r="M77" s="78">
        <v>43100</v>
      </c>
      <c r="N77" s="15"/>
      <c r="O77" s="15"/>
    </row>
    <row r="78" spans="1:15" s="16" customFormat="1" ht="409.6" customHeight="1">
      <c r="A78" s="74">
        <v>68</v>
      </c>
      <c r="B78" s="10" t="s">
        <v>256</v>
      </c>
      <c r="C78" s="10">
        <v>118</v>
      </c>
      <c r="D78" s="11" t="s">
        <v>25</v>
      </c>
      <c r="E78" s="23">
        <v>66</v>
      </c>
      <c r="F78" s="27" t="s">
        <v>257</v>
      </c>
      <c r="G78" s="27">
        <v>1</v>
      </c>
      <c r="H78" s="12" t="s">
        <v>258</v>
      </c>
      <c r="I78" s="13">
        <v>0.56000000000000005</v>
      </c>
      <c r="J78" s="34" t="s">
        <v>259</v>
      </c>
      <c r="K78" s="30">
        <v>56</v>
      </c>
      <c r="L78" s="11" t="s">
        <v>29</v>
      </c>
      <c r="M78" s="78">
        <v>43100</v>
      </c>
      <c r="N78" s="15"/>
      <c r="O78" s="15"/>
    </row>
    <row r="79" spans="1:15" s="16" customFormat="1" ht="252.75" customHeight="1">
      <c r="A79" s="74">
        <v>69</v>
      </c>
      <c r="B79" s="10" t="s">
        <v>260</v>
      </c>
      <c r="C79" s="10">
        <v>118</v>
      </c>
      <c r="D79" s="27">
        <v>2013</v>
      </c>
      <c r="E79" s="23">
        <v>801</v>
      </c>
      <c r="F79" s="27" t="s">
        <v>261</v>
      </c>
      <c r="G79" s="27">
        <v>1</v>
      </c>
      <c r="H79" s="29" t="s">
        <v>262</v>
      </c>
      <c r="I79" s="28">
        <v>1</v>
      </c>
      <c r="J79" s="29" t="s">
        <v>263</v>
      </c>
      <c r="K79" s="30">
        <v>100</v>
      </c>
      <c r="L79" s="11" t="s">
        <v>29</v>
      </c>
      <c r="M79" s="78">
        <v>43100</v>
      </c>
      <c r="N79" s="15"/>
      <c r="O79" s="15"/>
    </row>
    <row r="80" spans="1:15" s="16" customFormat="1" ht="267" customHeight="1">
      <c r="A80" s="74">
        <v>70</v>
      </c>
      <c r="B80" s="10" t="s">
        <v>264</v>
      </c>
      <c r="C80" s="23">
        <v>118</v>
      </c>
      <c r="D80" s="27">
        <v>2013</v>
      </c>
      <c r="E80" s="23">
        <v>801</v>
      </c>
      <c r="F80" s="27" t="s">
        <v>261</v>
      </c>
      <c r="G80" s="27">
        <v>3</v>
      </c>
      <c r="H80" s="29" t="s">
        <v>262</v>
      </c>
      <c r="I80" s="28">
        <v>1</v>
      </c>
      <c r="J80" s="29" t="s">
        <v>265</v>
      </c>
      <c r="K80" s="30">
        <v>100</v>
      </c>
      <c r="L80" s="11" t="s">
        <v>29</v>
      </c>
      <c r="M80" s="78">
        <v>43100</v>
      </c>
      <c r="N80" s="15"/>
      <c r="O80" s="15"/>
    </row>
    <row r="81" spans="1:15" s="16" customFormat="1" ht="392.25" customHeight="1">
      <c r="A81" s="74">
        <v>71</v>
      </c>
      <c r="B81" s="10" t="s">
        <v>266</v>
      </c>
      <c r="C81" s="10">
        <v>118</v>
      </c>
      <c r="D81" s="11" t="s">
        <v>25</v>
      </c>
      <c r="E81" s="23">
        <v>66</v>
      </c>
      <c r="F81" s="27" t="s">
        <v>267</v>
      </c>
      <c r="G81" s="27">
        <v>1</v>
      </c>
      <c r="H81" s="12" t="s">
        <v>268</v>
      </c>
      <c r="I81" s="13">
        <v>1</v>
      </c>
      <c r="J81" s="35" t="s">
        <v>269</v>
      </c>
      <c r="K81" s="30">
        <v>100</v>
      </c>
      <c r="L81" s="11" t="s">
        <v>29</v>
      </c>
      <c r="M81" s="78">
        <v>43100</v>
      </c>
      <c r="N81" s="15"/>
      <c r="O81" s="15"/>
    </row>
    <row r="82" spans="1:15" s="16" customFormat="1" ht="409.5" customHeight="1">
      <c r="A82" s="74">
        <v>72</v>
      </c>
      <c r="B82" s="10" t="s">
        <v>270</v>
      </c>
      <c r="C82" s="10">
        <v>118</v>
      </c>
      <c r="D82" s="11" t="s">
        <v>25</v>
      </c>
      <c r="E82" s="23">
        <v>66</v>
      </c>
      <c r="F82" s="27" t="s">
        <v>62</v>
      </c>
      <c r="G82" s="27">
        <v>1</v>
      </c>
      <c r="H82" s="12" t="s">
        <v>271</v>
      </c>
      <c r="I82" s="31">
        <v>6</v>
      </c>
      <c r="J82" s="29" t="s">
        <v>272</v>
      </c>
      <c r="K82" s="30">
        <v>100</v>
      </c>
      <c r="L82" s="11" t="s">
        <v>29</v>
      </c>
      <c r="M82" s="78">
        <v>43100</v>
      </c>
      <c r="N82" s="15"/>
      <c r="O82" s="15"/>
    </row>
    <row r="83" spans="1:15" s="16" customFormat="1" ht="307.5" customHeight="1">
      <c r="A83" s="74">
        <v>73</v>
      </c>
      <c r="B83" s="10" t="s">
        <v>273</v>
      </c>
      <c r="C83" s="10">
        <v>118</v>
      </c>
      <c r="D83" s="11" t="s">
        <v>25</v>
      </c>
      <c r="E83" s="23">
        <v>66</v>
      </c>
      <c r="F83" s="27" t="s">
        <v>62</v>
      </c>
      <c r="G83" s="27">
        <v>2</v>
      </c>
      <c r="H83" s="12" t="s">
        <v>274</v>
      </c>
      <c r="I83" s="31">
        <v>4</v>
      </c>
      <c r="J83" s="29" t="s">
        <v>275</v>
      </c>
      <c r="K83" s="30">
        <v>100</v>
      </c>
      <c r="L83" s="11" t="s">
        <v>29</v>
      </c>
      <c r="M83" s="78">
        <v>43100</v>
      </c>
      <c r="N83" s="15"/>
      <c r="O83" s="15"/>
    </row>
    <row r="84" spans="1:15" s="16" customFormat="1" ht="385.5" customHeight="1">
      <c r="A84" s="74">
        <v>74</v>
      </c>
      <c r="B84" s="10" t="s">
        <v>276</v>
      </c>
      <c r="C84" s="10">
        <v>118</v>
      </c>
      <c r="D84" s="11" t="s">
        <v>25</v>
      </c>
      <c r="E84" s="23">
        <v>66</v>
      </c>
      <c r="F84" s="27" t="s">
        <v>66</v>
      </c>
      <c r="G84" s="27">
        <v>2</v>
      </c>
      <c r="H84" s="12" t="s">
        <v>277</v>
      </c>
      <c r="I84" s="31">
        <v>6</v>
      </c>
      <c r="J84" s="29" t="s">
        <v>278</v>
      </c>
      <c r="K84" s="30">
        <v>100</v>
      </c>
      <c r="L84" s="11" t="s">
        <v>29</v>
      </c>
      <c r="M84" s="78">
        <v>43100</v>
      </c>
      <c r="N84" s="15"/>
      <c r="O84" s="15"/>
    </row>
    <row r="85" spans="1:15" s="16" customFormat="1" ht="303.75" customHeight="1">
      <c r="A85" s="74">
        <v>75</v>
      </c>
      <c r="B85" s="10" t="s">
        <v>279</v>
      </c>
      <c r="C85" s="10">
        <v>118</v>
      </c>
      <c r="D85" s="11" t="s">
        <v>25</v>
      </c>
      <c r="E85" s="23">
        <v>66</v>
      </c>
      <c r="F85" s="27" t="s">
        <v>280</v>
      </c>
      <c r="G85" s="27">
        <v>3</v>
      </c>
      <c r="H85" s="12" t="s">
        <v>281</v>
      </c>
      <c r="I85" s="31">
        <v>4</v>
      </c>
      <c r="J85" s="29" t="s">
        <v>282</v>
      </c>
      <c r="K85" s="30">
        <v>100</v>
      </c>
      <c r="L85" s="11" t="s">
        <v>29</v>
      </c>
      <c r="M85" s="78">
        <v>43100</v>
      </c>
      <c r="N85" s="15"/>
      <c r="O85" s="15"/>
    </row>
    <row r="86" spans="1:15" s="16" customFormat="1" ht="297.75" customHeight="1">
      <c r="A86" s="74">
        <v>76</v>
      </c>
      <c r="B86" s="10" t="s">
        <v>283</v>
      </c>
      <c r="C86" s="10">
        <v>118</v>
      </c>
      <c r="D86" s="11" t="s">
        <v>25</v>
      </c>
      <c r="E86" s="23">
        <v>66</v>
      </c>
      <c r="F86" s="27" t="s">
        <v>70</v>
      </c>
      <c r="G86" s="27">
        <v>1</v>
      </c>
      <c r="H86" s="12" t="s">
        <v>284</v>
      </c>
      <c r="I86" s="31">
        <v>6</v>
      </c>
      <c r="J86" s="34" t="s">
        <v>285</v>
      </c>
      <c r="K86" s="30">
        <v>100</v>
      </c>
      <c r="L86" s="11" t="s">
        <v>29</v>
      </c>
      <c r="M86" s="78">
        <v>43100</v>
      </c>
      <c r="N86" s="15"/>
      <c r="O86" s="15"/>
    </row>
    <row r="87" spans="1:15" s="16" customFormat="1" ht="390" customHeight="1">
      <c r="A87" s="74">
        <v>77</v>
      </c>
      <c r="B87" s="10" t="s">
        <v>286</v>
      </c>
      <c r="C87" s="10">
        <v>118</v>
      </c>
      <c r="D87" s="11" t="s">
        <v>25</v>
      </c>
      <c r="E87" s="23">
        <v>66</v>
      </c>
      <c r="F87" s="27" t="s">
        <v>70</v>
      </c>
      <c r="G87" s="27">
        <v>2</v>
      </c>
      <c r="H87" s="12" t="s">
        <v>287</v>
      </c>
      <c r="I87" s="31">
        <v>4</v>
      </c>
      <c r="J87" s="34" t="s">
        <v>288</v>
      </c>
      <c r="K87" s="30">
        <v>100</v>
      </c>
      <c r="L87" s="11" t="s">
        <v>29</v>
      </c>
      <c r="M87" s="78">
        <v>43100</v>
      </c>
      <c r="N87" s="15"/>
      <c r="O87" s="15"/>
    </row>
    <row r="88" spans="1:15" s="16" customFormat="1" ht="309" customHeight="1">
      <c r="A88" s="74">
        <v>78</v>
      </c>
      <c r="B88" s="10" t="s">
        <v>289</v>
      </c>
      <c r="C88" s="10">
        <v>118</v>
      </c>
      <c r="D88" s="11" t="s">
        <v>25</v>
      </c>
      <c r="E88" s="23">
        <v>66</v>
      </c>
      <c r="F88" s="27" t="s">
        <v>290</v>
      </c>
      <c r="G88" s="27">
        <v>1</v>
      </c>
      <c r="H88" s="12" t="s">
        <v>291</v>
      </c>
      <c r="I88" s="13">
        <v>1</v>
      </c>
      <c r="J88" s="36" t="s">
        <v>292</v>
      </c>
      <c r="K88" s="30">
        <v>100</v>
      </c>
      <c r="L88" s="11" t="s">
        <v>29</v>
      </c>
      <c r="M88" s="78">
        <v>43100</v>
      </c>
      <c r="N88" s="15"/>
      <c r="O88" s="15"/>
    </row>
    <row r="89" spans="1:15" s="16" customFormat="1" ht="405.75" customHeight="1">
      <c r="A89" s="74">
        <v>79</v>
      </c>
      <c r="B89" s="10" t="s">
        <v>293</v>
      </c>
      <c r="C89" s="10">
        <v>118</v>
      </c>
      <c r="D89" s="11" t="s">
        <v>25</v>
      </c>
      <c r="E89" s="23">
        <v>66</v>
      </c>
      <c r="F89" s="27" t="s">
        <v>294</v>
      </c>
      <c r="G89" s="27">
        <v>1</v>
      </c>
      <c r="H89" s="12" t="s">
        <v>295</v>
      </c>
      <c r="I89" s="37">
        <v>1</v>
      </c>
      <c r="J89" s="34" t="s">
        <v>296</v>
      </c>
      <c r="K89" s="30">
        <v>100</v>
      </c>
      <c r="L89" s="11" t="s">
        <v>29</v>
      </c>
      <c r="M89" s="78">
        <v>43100</v>
      </c>
      <c r="N89" s="15"/>
      <c r="O89" s="15"/>
    </row>
    <row r="90" spans="1:15" s="16" customFormat="1" ht="368.25" customHeight="1">
      <c r="A90" s="74">
        <v>80</v>
      </c>
      <c r="B90" s="10" t="s">
        <v>297</v>
      </c>
      <c r="C90" s="10">
        <v>118</v>
      </c>
      <c r="D90" s="11" t="s">
        <v>25</v>
      </c>
      <c r="E90" s="23">
        <v>66</v>
      </c>
      <c r="F90" s="27" t="s">
        <v>298</v>
      </c>
      <c r="G90" s="27">
        <v>1</v>
      </c>
      <c r="H90" s="12" t="s">
        <v>299</v>
      </c>
      <c r="I90" s="13">
        <v>1</v>
      </c>
      <c r="J90" s="34" t="s">
        <v>300</v>
      </c>
      <c r="K90" s="30">
        <v>100</v>
      </c>
      <c r="L90" s="11" t="s">
        <v>29</v>
      </c>
      <c r="M90" s="78">
        <v>43100</v>
      </c>
      <c r="N90" s="15"/>
      <c r="O90" s="15"/>
    </row>
    <row r="91" spans="1:15" s="16" customFormat="1" ht="348" customHeight="1">
      <c r="A91" s="74">
        <v>81</v>
      </c>
      <c r="B91" s="10" t="s">
        <v>301</v>
      </c>
      <c r="C91" s="10">
        <v>118</v>
      </c>
      <c r="D91" s="11" t="s">
        <v>25</v>
      </c>
      <c r="E91" s="23">
        <v>66</v>
      </c>
      <c r="F91" s="27" t="s">
        <v>302</v>
      </c>
      <c r="G91" s="27">
        <v>1</v>
      </c>
      <c r="H91" s="12" t="s">
        <v>299</v>
      </c>
      <c r="I91" s="13">
        <v>1</v>
      </c>
      <c r="J91" s="34" t="s">
        <v>300</v>
      </c>
      <c r="K91" s="30">
        <v>100</v>
      </c>
      <c r="L91" s="11" t="s">
        <v>29</v>
      </c>
      <c r="M91" s="78">
        <v>43100</v>
      </c>
      <c r="N91" s="15"/>
      <c r="O91" s="15"/>
    </row>
    <row r="92" spans="1:15" s="16" customFormat="1" ht="360.75" customHeight="1">
      <c r="A92" s="74">
        <v>82</v>
      </c>
      <c r="B92" s="10" t="s">
        <v>303</v>
      </c>
      <c r="C92" s="10">
        <v>118</v>
      </c>
      <c r="D92" s="11" t="s">
        <v>25</v>
      </c>
      <c r="E92" s="23">
        <v>66</v>
      </c>
      <c r="F92" s="27" t="s">
        <v>304</v>
      </c>
      <c r="G92" s="27">
        <v>1</v>
      </c>
      <c r="H92" s="12" t="s">
        <v>305</v>
      </c>
      <c r="I92" s="31">
        <v>1</v>
      </c>
      <c r="J92" s="35" t="s">
        <v>306</v>
      </c>
      <c r="K92" s="30">
        <v>100</v>
      </c>
      <c r="L92" s="11" t="s">
        <v>29</v>
      </c>
      <c r="M92" s="78">
        <v>43100</v>
      </c>
      <c r="N92" s="15"/>
      <c r="O92" s="15"/>
    </row>
    <row r="93" spans="1:15" s="16" customFormat="1" ht="265.5" customHeight="1">
      <c r="A93" s="74">
        <v>83</v>
      </c>
      <c r="B93" s="10" t="s">
        <v>307</v>
      </c>
      <c r="C93" s="10">
        <v>118</v>
      </c>
      <c r="D93" s="11" t="s">
        <v>25</v>
      </c>
      <c r="E93" s="23">
        <v>66</v>
      </c>
      <c r="F93" s="27" t="s">
        <v>308</v>
      </c>
      <c r="G93" s="27">
        <v>1</v>
      </c>
      <c r="H93" s="27" t="s">
        <v>309</v>
      </c>
      <c r="I93" s="13">
        <v>1</v>
      </c>
      <c r="J93" s="35" t="s">
        <v>310</v>
      </c>
      <c r="K93" s="30">
        <v>100</v>
      </c>
      <c r="L93" s="11" t="s">
        <v>29</v>
      </c>
      <c r="M93" s="78">
        <v>43100</v>
      </c>
      <c r="N93" s="15"/>
      <c r="O93" s="15"/>
    </row>
    <row r="94" spans="1:15" s="16" customFormat="1" ht="409.6" customHeight="1">
      <c r="A94" s="74">
        <v>84</v>
      </c>
      <c r="B94" s="10" t="s">
        <v>311</v>
      </c>
      <c r="C94" s="10">
        <v>118</v>
      </c>
      <c r="D94" s="11" t="s">
        <v>25</v>
      </c>
      <c r="E94" s="23">
        <v>66</v>
      </c>
      <c r="F94" s="27" t="s">
        <v>312</v>
      </c>
      <c r="G94" s="27">
        <v>2</v>
      </c>
      <c r="H94" s="12" t="s">
        <v>313</v>
      </c>
      <c r="I94" s="38">
        <v>1</v>
      </c>
      <c r="J94" s="39" t="s">
        <v>314</v>
      </c>
      <c r="K94" s="30">
        <v>100</v>
      </c>
      <c r="L94" s="11" t="s">
        <v>29</v>
      </c>
      <c r="M94" s="78">
        <v>43100</v>
      </c>
      <c r="N94" s="15"/>
      <c r="O94" s="15"/>
    </row>
    <row r="95" spans="1:15" s="16" customFormat="1" ht="75">
      <c r="A95" s="74">
        <v>85</v>
      </c>
      <c r="B95" s="10" t="s">
        <v>315</v>
      </c>
      <c r="C95" s="10">
        <v>118</v>
      </c>
      <c r="D95" s="11" t="s">
        <v>25</v>
      </c>
      <c r="E95" s="23">
        <v>66</v>
      </c>
      <c r="F95" s="27" t="s">
        <v>192</v>
      </c>
      <c r="G95" s="27">
        <v>1</v>
      </c>
      <c r="H95" s="12" t="s">
        <v>316</v>
      </c>
      <c r="I95" s="13">
        <v>1</v>
      </c>
      <c r="J95" s="14" t="s">
        <v>317</v>
      </c>
      <c r="K95" s="30">
        <v>100</v>
      </c>
      <c r="L95" s="11" t="s">
        <v>29</v>
      </c>
      <c r="M95" s="78">
        <v>43100</v>
      </c>
      <c r="N95" s="15"/>
      <c r="O95" s="15"/>
    </row>
    <row r="96" spans="1:15" s="16" customFormat="1" ht="105.75" customHeight="1">
      <c r="A96" s="74">
        <v>86</v>
      </c>
      <c r="B96" s="10" t="s">
        <v>318</v>
      </c>
      <c r="C96" s="10">
        <v>118</v>
      </c>
      <c r="D96" s="11" t="s">
        <v>25</v>
      </c>
      <c r="E96" s="23">
        <v>66</v>
      </c>
      <c r="F96" s="27" t="s">
        <v>319</v>
      </c>
      <c r="G96" s="27">
        <v>1</v>
      </c>
      <c r="H96" s="12" t="s">
        <v>320</v>
      </c>
      <c r="I96" s="13">
        <v>1</v>
      </c>
      <c r="J96" s="79" t="s">
        <v>321</v>
      </c>
      <c r="K96" s="11">
        <v>100</v>
      </c>
      <c r="L96" s="11" t="s">
        <v>29</v>
      </c>
      <c r="M96" s="78">
        <v>43100</v>
      </c>
      <c r="N96" s="15"/>
      <c r="O96" s="15"/>
    </row>
    <row r="97" spans="1:15" s="16" customFormat="1" ht="269.25" customHeight="1">
      <c r="A97" s="74">
        <v>87</v>
      </c>
      <c r="B97" s="10" t="s">
        <v>322</v>
      </c>
      <c r="C97" s="10">
        <v>118</v>
      </c>
      <c r="D97" s="11" t="s">
        <v>25</v>
      </c>
      <c r="E97" s="23">
        <v>66</v>
      </c>
      <c r="F97" s="27" t="s">
        <v>323</v>
      </c>
      <c r="G97" s="27">
        <v>1</v>
      </c>
      <c r="H97" s="12" t="s">
        <v>324</v>
      </c>
      <c r="I97" s="13">
        <v>1</v>
      </c>
      <c r="J97" s="14" t="s">
        <v>325</v>
      </c>
      <c r="K97" s="11">
        <v>100</v>
      </c>
      <c r="L97" s="11" t="s">
        <v>29</v>
      </c>
      <c r="M97" s="78">
        <v>43100</v>
      </c>
      <c r="N97" s="15"/>
      <c r="O97" s="15"/>
    </row>
    <row r="98" spans="1:15" s="16" customFormat="1" ht="273" customHeight="1" thickBot="1">
      <c r="A98" s="74">
        <v>88</v>
      </c>
      <c r="B98" s="10" t="s">
        <v>326</v>
      </c>
      <c r="C98" s="10">
        <v>118</v>
      </c>
      <c r="D98" s="11" t="s">
        <v>25</v>
      </c>
      <c r="E98" s="23">
        <v>66</v>
      </c>
      <c r="F98" s="27" t="s">
        <v>327</v>
      </c>
      <c r="G98" s="27">
        <v>2</v>
      </c>
      <c r="H98" s="12" t="s">
        <v>328</v>
      </c>
      <c r="I98" s="37">
        <v>1</v>
      </c>
      <c r="J98" s="20" t="s">
        <v>329</v>
      </c>
      <c r="K98" s="11">
        <v>100</v>
      </c>
      <c r="L98" s="11" t="s">
        <v>29</v>
      </c>
      <c r="M98" s="78">
        <v>43100</v>
      </c>
      <c r="N98" s="15"/>
      <c r="O98" s="15"/>
    </row>
    <row r="99" spans="1:15" s="16" customFormat="1" ht="409.5" customHeight="1" thickBot="1">
      <c r="A99" s="74">
        <v>89</v>
      </c>
      <c r="B99" s="10" t="s">
        <v>330</v>
      </c>
      <c r="C99" s="10">
        <v>118</v>
      </c>
      <c r="D99" s="40" t="s">
        <v>25</v>
      </c>
      <c r="E99" s="23">
        <v>80</v>
      </c>
      <c r="F99" s="40" t="s">
        <v>331</v>
      </c>
      <c r="G99" s="40">
        <v>1</v>
      </c>
      <c r="H99" s="41" t="s">
        <v>332</v>
      </c>
      <c r="I99" s="42">
        <v>1</v>
      </c>
      <c r="J99" s="43" t="s">
        <v>333</v>
      </c>
      <c r="K99" s="11">
        <v>100</v>
      </c>
      <c r="L99" s="11" t="s">
        <v>29</v>
      </c>
      <c r="M99" s="78">
        <v>43100</v>
      </c>
      <c r="N99" s="15"/>
      <c r="O99" s="15"/>
    </row>
    <row r="100" spans="1:15" s="16" customFormat="1" ht="409.5" customHeight="1" thickBot="1">
      <c r="A100" s="74">
        <v>90</v>
      </c>
      <c r="B100" s="10" t="s">
        <v>334</v>
      </c>
      <c r="C100" s="10">
        <v>118</v>
      </c>
      <c r="D100" s="40" t="s">
        <v>25</v>
      </c>
      <c r="E100" s="23">
        <v>80</v>
      </c>
      <c r="F100" s="40" t="s">
        <v>335</v>
      </c>
      <c r="G100" s="40">
        <v>1</v>
      </c>
      <c r="H100" s="41" t="s">
        <v>336</v>
      </c>
      <c r="I100" s="42">
        <v>1</v>
      </c>
      <c r="J100" s="29" t="s">
        <v>337</v>
      </c>
      <c r="K100" s="11">
        <v>100</v>
      </c>
      <c r="L100" s="11" t="s">
        <v>29</v>
      </c>
      <c r="M100" s="78">
        <v>43100</v>
      </c>
      <c r="N100" s="15"/>
      <c r="O100" s="15"/>
    </row>
    <row r="101" spans="1:15" s="16" customFormat="1" ht="408.75" customHeight="1">
      <c r="A101" s="74">
        <v>91</v>
      </c>
      <c r="B101" s="10" t="s">
        <v>338</v>
      </c>
      <c r="C101" s="10">
        <v>118</v>
      </c>
      <c r="D101" s="40" t="s">
        <v>25</v>
      </c>
      <c r="E101" s="23">
        <v>80</v>
      </c>
      <c r="F101" s="23" t="s">
        <v>339</v>
      </c>
      <c r="G101" s="23">
        <v>1</v>
      </c>
      <c r="H101" s="12" t="s">
        <v>340</v>
      </c>
      <c r="I101" s="28">
        <v>0.5</v>
      </c>
      <c r="J101" s="29" t="s">
        <v>341</v>
      </c>
      <c r="K101" s="11">
        <v>50</v>
      </c>
      <c r="L101" s="11" t="s">
        <v>29</v>
      </c>
      <c r="M101" s="78">
        <v>43100</v>
      </c>
      <c r="N101" s="15"/>
      <c r="O101" s="15"/>
    </row>
    <row r="102" spans="1:15" s="16" customFormat="1" ht="408.75" customHeight="1">
      <c r="A102" s="74">
        <v>92</v>
      </c>
      <c r="B102" s="44" t="s">
        <v>342</v>
      </c>
      <c r="C102" s="10">
        <v>118</v>
      </c>
      <c r="D102" s="40" t="s">
        <v>25</v>
      </c>
      <c r="E102" s="23">
        <v>80</v>
      </c>
      <c r="F102" s="40" t="s">
        <v>343</v>
      </c>
      <c r="G102" s="40">
        <v>1</v>
      </c>
      <c r="H102" s="12" t="s">
        <v>344</v>
      </c>
      <c r="I102" s="45">
        <v>0.88</v>
      </c>
      <c r="J102" s="29" t="s">
        <v>345</v>
      </c>
      <c r="K102" s="11">
        <v>88</v>
      </c>
      <c r="L102" s="11" t="s">
        <v>29</v>
      </c>
      <c r="M102" s="78">
        <v>43100</v>
      </c>
      <c r="N102" s="15"/>
      <c r="O102" s="15"/>
    </row>
    <row r="103" spans="1:15" s="16" customFormat="1" ht="409.6" customHeight="1">
      <c r="A103" s="74">
        <v>93</v>
      </c>
      <c r="B103" s="10" t="s">
        <v>346</v>
      </c>
      <c r="C103" s="10">
        <v>118</v>
      </c>
      <c r="D103" s="40" t="s">
        <v>25</v>
      </c>
      <c r="E103" s="23">
        <v>80</v>
      </c>
      <c r="F103" s="40" t="s">
        <v>347</v>
      </c>
      <c r="G103" s="40">
        <v>1</v>
      </c>
      <c r="H103" s="12" t="s">
        <v>348</v>
      </c>
      <c r="I103" s="45">
        <v>0.1</v>
      </c>
      <c r="J103" s="29" t="s">
        <v>349</v>
      </c>
      <c r="K103" s="11">
        <v>88</v>
      </c>
      <c r="L103" s="11" t="s">
        <v>29</v>
      </c>
      <c r="M103" s="15">
        <v>43100</v>
      </c>
      <c r="N103" s="15"/>
      <c r="O103" s="15"/>
    </row>
    <row r="104" spans="1:15" s="16" customFormat="1" ht="408.75" customHeight="1">
      <c r="A104" s="74">
        <v>94</v>
      </c>
      <c r="B104" s="44" t="s">
        <v>350</v>
      </c>
      <c r="C104" s="10">
        <v>118</v>
      </c>
      <c r="D104" s="11" t="s">
        <v>25</v>
      </c>
      <c r="E104" s="23">
        <v>66</v>
      </c>
      <c r="F104" s="27" t="s">
        <v>351</v>
      </c>
      <c r="G104" s="27">
        <v>1</v>
      </c>
      <c r="H104" s="12" t="s">
        <v>352</v>
      </c>
      <c r="I104" s="13">
        <v>0.8</v>
      </c>
      <c r="J104" s="79" t="s">
        <v>353</v>
      </c>
      <c r="K104" s="30">
        <v>80</v>
      </c>
      <c r="L104" s="11" t="s">
        <v>29</v>
      </c>
      <c r="M104" s="15">
        <v>43100</v>
      </c>
      <c r="N104" s="15"/>
      <c r="O104" s="15"/>
    </row>
    <row r="105" spans="1:15" s="16" customFormat="1" ht="150" customHeight="1">
      <c r="A105" s="74">
        <v>95</v>
      </c>
      <c r="B105" s="44" t="s">
        <v>354</v>
      </c>
      <c r="C105" s="10">
        <v>118</v>
      </c>
      <c r="D105" s="40" t="s">
        <v>25</v>
      </c>
      <c r="E105" s="23">
        <v>80</v>
      </c>
      <c r="F105" s="40" t="s">
        <v>355</v>
      </c>
      <c r="G105" s="40">
        <v>1</v>
      </c>
      <c r="H105" s="40" t="s">
        <v>356</v>
      </c>
      <c r="I105" s="42">
        <v>1</v>
      </c>
      <c r="J105" s="29" t="s">
        <v>357</v>
      </c>
      <c r="K105" s="30">
        <v>100</v>
      </c>
      <c r="L105" s="11" t="s">
        <v>29</v>
      </c>
      <c r="M105" s="15">
        <v>43100</v>
      </c>
      <c r="N105" s="15"/>
      <c r="O105" s="15"/>
    </row>
    <row r="106" spans="1:15" ht="45.75" customHeight="1">
      <c r="A106" s="74">
        <f>+A105+1</f>
        <v>96</v>
      </c>
      <c r="B106" s="51" t="s">
        <v>358</v>
      </c>
      <c r="C106" s="52">
        <v>118</v>
      </c>
      <c r="D106" s="53" t="s">
        <v>359</v>
      </c>
      <c r="E106" s="53">
        <v>65</v>
      </c>
      <c r="F106" s="54" t="s">
        <v>360</v>
      </c>
      <c r="G106" s="55">
        <v>1</v>
      </c>
      <c r="H106" s="56" t="s">
        <v>361</v>
      </c>
      <c r="I106" s="80">
        <v>0</v>
      </c>
      <c r="J106" s="56" t="s">
        <v>362</v>
      </c>
      <c r="K106" s="64">
        <v>0</v>
      </c>
      <c r="L106" s="54"/>
      <c r="M106" s="65"/>
      <c r="N106" s="57"/>
      <c r="O106" s="57"/>
    </row>
    <row r="107" spans="1:15" ht="45.75" customHeight="1">
      <c r="A107" s="74">
        <f t="shared" ref="A107:A116" si="0">+A106+1</f>
        <v>97</v>
      </c>
      <c r="B107" s="51" t="s">
        <v>363</v>
      </c>
      <c r="C107" s="52">
        <v>118</v>
      </c>
      <c r="D107" s="53" t="s">
        <v>359</v>
      </c>
      <c r="E107" s="53">
        <v>65</v>
      </c>
      <c r="F107" s="54" t="s">
        <v>360</v>
      </c>
      <c r="G107" s="55">
        <v>2</v>
      </c>
      <c r="H107" s="56" t="s">
        <v>364</v>
      </c>
      <c r="I107" s="80">
        <v>0</v>
      </c>
      <c r="J107" s="56" t="s">
        <v>362</v>
      </c>
      <c r="K107" s="64">
        <v>0</v>
      </c>
      <c r="L107" s="54"/>
      <c r="M107" s="65"/>
      <c r="N107" s="57"/>
      <c r="O107" s="57"/>
    </row>
    <row r="108" spans="1:15" ht="45.75" customHeight="1">
      <c r="A108" s="74">
        <f t="shared" si="0"/>
        <v>98</v>
      </c>
      <c r="B108" s="51" t="s">
        <v>365</v>
      </c>
      <c r="C108" s="52">
        <v>118</v>
      </c>
      <c r="D108" s="53" t="s">
        <v>359</v>
      </c>
      <c r="E108" s="53">
        <v>65</v>
      </c>
      <c r="F108" s="54" t="s">
        <v>366</v>
      </c>
      <c r="G108" s="55">
        <v>1</v>
      </c>
      <c r="H108" s="56" t="s">
        <v>367</v>
      </c>
      <c r="I108" s="80">
        <v>0</v>
      </c>
      <c r="J108" s="56" t="s">
        <v>362</v>
      </c>
      <c r="K108" s="64">
        <v>0</v>
      </c>
      <c r="L108" s="58"/>
      <c r="M108" s="65"/>
      <c r="N108" s="57"/>
      <c r="O108" s="57"/>
    </row>
    <row r="109" spans="1:15" ht="45.75" customHeight="1">
      <c r="A109" s="74">
        <f t="shared" si="0"/>
        <v>99</v>
      </c>
      <c r="B109" s="51" t="s">
        <v>368</v>
      </c>
      <c r="C109" s="52">
        <v>118</v>
      </c>
      <c r="D109" s="53" t="s">
        <v>359</v>
      </c>
      <c r="E109" s="53">
        <v>65</v>
      </c>
      <c r="F109" s="54" t="s">
        <v>369</v>
      </c>
      <c r="G109" s="55">
        <v>1</v>
      </c>
      <c r="H109" s="56" t="s">
        <v>370</v>
      </c>
      <c r="I109" s="80">
        <v>0</v>
      </c>
      <c r="J109" s="56" t="s">
        <v>362</v>
      </c>
      <c r="K109" s="64">
        <v>0</v>
      </c>
      <c r="L109" s="54"/>
      <c r="M109" s="65"/>
      <c r="N109" s="57"/>
      <c r="O109" s="57"/>
    </row>
    <row r="110" spans="1:15" ht="45.75" customHeight="1">
      <c r="A110" s="74">
        <f t="shared" si="0"/>
        <v>100</v>
      </c>
      <c r="B110" s="51" t="s">
        <v>371</v>
      </c>
      <c r="C110" s="52">
        <v>118</v>
      </c>
      <c r="D110" s="53" t="s">
        <v>359</v>
      </c>
      <c r="E110" s="53">
        <v>65</v>
      </c>
      <c r="F110" s="54" t="s">
        <v>372</v>
      </c>
      <c r="G110" s="55">
        <v>1</v>
      </c>
      <c r="H110" s="56" t="s">
        <v>370</v>
      </c>
      <c r="I110" s="80">
        <v>0</v>
      </c>
      <c r="J110" s="56" t="s">
        <v>362</v>
      </c>
      <c r="K110" s="64">
        <v>0</v>
      </c>
      <c r="L110" s="54"/>
      <c r="M110" s="65"/>
      <c r="N110" s="57"/>
      <c r="O110" s="57"/>
    </row>
    <row r="111" spans="1:15" ht="45.75" customHeight="1">
      <c r="A111" s="74">
        <f t="shared" si="0"/>
        <v>101</v>
      </c>
      <c r="B111" s="51" t="s">
        <v>373</v>
      </c>
      <c r="C111" s="52">
        <v>118</v>
      </c>
      <c r="D111" s="53" t="s">
        <v>359</v>
      </c>
      <c r="E111" s="53">
        <v>65</v>
      </c>
      <c r="F111" s="54" t="s">
        <v>374</v>
      </c>
      <c r="G111" s="54">
        <v>1</v>
      </c>
      <c r="H111" s="56" t="s">
        <v>375</v>
      </c>
      <c r="I111" s="80">
        <v>0</v>
      </c>
      <c r="J111" s="56" t="s">
        <v>362</v>
      </c>
      <c r="K111" s="64">
        <v>0</v>
      </c>
      <c r="L111" s="54"/>
      <c r="M111" s="65"/>
      <c r="N111" s="57"/>
      <c r="O111" s="57"/>
    </row>
    <row r="112" spans="1:15" ht="45.75" customHeight="1">
      <c r="A112" s="74">
        <f t="shared" si="0"/>
        <v>102</v>
      </c>
      <c r="B112" s="51" t="s">
        <v>376</v>
      </c>
      <c r="C112" s="52">
        <v>118</v>
      </c>
      <c r="D112" s="53" t="s">
        <v>359</v>
      </c>
      <c r="E112" s="53">
        <v>65</v>
      </c>
      <c r="F112" s="54" t="s">
        <v>377</v>
      </c>
      <c r="G112" s="54">
        <v>1</v>
      </c>
      <c r="H112" s="66" t="s">
        <v>378</v>
      </c>
      <c r="I112" s="80">
        <v>0</v>
      </c>
      <c r="J112" s="56" t="s">
        <v>362</v>
      </c>
      <c r="K112" s="64">
        <v>0</v>
      </c>
      <c r="L112" s="54"/>
      <c r="M112" s="65"/>
      <c r="N112" s="57"/>
      <c r="O112" s="57"/>
    </row>
    <row r="113" spans="1:15" ht="45.75" customHeight="1">
      <c r="A113" s="74">
        <f t="shared" si="0"/>
        <v>103</v>
      </c>
      <c r="B113" s="51" t="s">
        <v>379</v>
      </c>
      <c r="C113" s="52">
        <v>118</v>
      </c>
      <c r="D113" s="53" t="s">
        <v>359</v>
      </c>
      <c r="E113" s="53">
        <v>64</v>
      </c>
      <c r="F113" s="67" t="s">
        <v>335</v>
      </c>
      <c r="G113" s="60">
        <v>1</v>
      </c>
      <c r="H113" s="61" t="s">
        <v>380</v>
      </c>
      <c r="I113" s="80">
        <v>0</v>
      </c>
      <c r="J113" s="56" t="s">
        <v>362</v>
      </c>
      <c r="K113" s="64">
        <v>0</v>
      </c>
      <c r="L113" s="60"/>
      <c r="M113" s="68"/>
      <c r="N113" s="62"/>
      <c r="O113" s="57"/>
    </row>
    <row r="114" spans="1:15" ht="45.75" customHeight="1">
      <c r="A114" s="74">
        <f t="shared" si="0"/>
        <v>104</v>
      </c>
      <c r="B114" s="51" t="s">
        <v>381</v>
      </c>
      <c r="C114" s="52">
        <v>118</v>
      </c>
      <c r="D114" s="53" t="s">
        <v>359</v>
      </c>
      <c r="E114" s="53">
        <v>64</v>
      </c>
      <c r="F114" s="59" t="s">
        <v>382</v>
      </c>
      <c r="G114" s="55">
        <v>1</v>
      </c>
      <c r="H114" s="55" t="s">
        <v>367</v>
      </c>
      <c r="I114" s="80">
        <v>0</v>
      </c>
      <c r="J114" s="56" t="s">
        <v>362</v>
      </c>
      <c r="K114" s="64">
        <v>0</v>
      </c>
      <c r="L114" s="55"/>
      <c r="M114" s="69"/>
      <c r="N114" s="57"/>
      <c r="O114" s="57"/>
    </row>
    <row r="115" spans="1:15" ht="45.75" customHeight="1">
      <c r="A115" s="74">
        <f t="shared" si="0"/>
        <v>105</v>
      </c>
      <c r="B115" s="51" t="s">
        <v>383</v>
      </c>
      <c r="C115" s="52">
        <v>118</v>
      </c>
      <c r="D115" s="53" t="s">
        <v>359</v>
      </c>
      <c r="E115" s="53">
        <v>64</v>
      </c>
      <c r="F115" s="67" t="s">
        <v>384</v>
      </c>
      <c r="G115" s="55">
        <v>1</v>
      </c>
      <c r="H115" s="61" t="s">
        <v>385</v>
      </c>
      <c r="I115" s="80">
        <v>0</v>
      </c>
      <c r="J115" s="56" t="s">
        <v>362</v>
      </c>
      <c r="K115" s="64">
        <v>0</v>
      </c>
      <c r="L115" s="60"/>
      <c r="M115" s="68"/>
      <c r="N115" s="62"/>
      <c r="O115" s="57"/>
    </row>
    <row r="116" spans="1:15" ht="45.75" customHeight="1">
      <c r="A116" s="74">
        <f t="shared" si="0"/>
        <v>106</v>
      </c>
      <c r="B116" s="51" t="s">
        <v>386</v>
      </c>
      <c r="C116" s="52">
        <v>118</v>
      </c>
      <c r="D116" s="53" t="s">
        <v>359</v>
      </c>
      <c r="E116" s="53">
        <v>64</v>
      </c>
      <c r="F116" s="67" t="s">
        <v>387</v>
      </c>
      <c r="G116" s="55">
        <v>1</v>
      </c>
      <c r="H116" s="61" t="s">
        <v>385</v>
      </c>
      <c r="I116" s="80">
        <v>0</v>
      </c>
      <c r="J116" s="56" t="s">
        <v>362</v>
      </c>
      <c r="K116" s="64">
        <v>0</v>
      </c>
      <c r="L116" s="60"/>
      <c r="M116" s="68"/>
      <c r="N116" s="62"/>
      <c r="O116" s="57"/>
    </row>
    <row r="117" spans="1:15" ht="45.75" customHeight="1">
      <c r="F117" s="7"/>
      <c r="G117" s="7"/>
    </row>
    <row r="118" spans="1:15" ht="45.75" customHeight="1">
      <c r="F118" s="7"/>
      <c r="G118" s="7"/>
    </row>
    <row r="119" spans="1:15" ht="45.75" customHeight="1">
      <c r="G119" s="7"/>
    </row>
    <row r="120" spans="1:15">
      <c r="G120" s="7"/>
    </row>
    <row r="121" spans="1:15">
      <c r="G121" s="7"/>
    </row>
    <row r="122" spans="1:15">
      <c r="G122" s="7"/>
    </row>
    <row r="123" spans="1:15">
      <c r="G123" s="7"/>
    </row>
    <row r="350996" spans="1:2">
      <c r="A350996" s="1" t="s">
        <v>388</v>
      </c>
      <c r="B350996" s="5" t="s">
        <v>29</v>
      </c>
    </row>
    <row r="350997" spans="1:2">
      <c r="A350997" s="1" t="s">
        <v>389</v>
      </c>
      <c r="B350997" s="5" t="s">
        <v>390</v>
      </c>
    </row>
    <row r="350998" spans="1:2">
      <c r="A350998" s="1" t="s">
        <v>391</v>
      </c>
    </row>
    <row r="350999" spans="1:2">
      <c r="A350999" s="1" t="s">
        <v>392</v>
      </c>
    </row>
    <row r="351000" spans="1:2">
      <c r="A351000" s="1" t="s">
        <v>393</v>
      </c>
    </row>
    <row r="351001" spans="1:2">
      <c r="A351001" s="1" t="s">
        <v>394</v>
      </c>
    </row>
    <row r="351002" spans="1:2">
      <c r="A351002" s="1" t="s">
        <v>395</v>
      </c>
    </row>
    <row r="351003" spans="1:2">
      <c r="A351003" s="1" t="s">
        <v>396</v>
      </c>
    </row>
    <row r="351004" spans="1:2">
      <c r="A351004" s="1" t="s">
        <v>397</v>
      </c>
    </row>
    <row r="351005" spans="1:2">
      <c r="A351005" s="1" t="s">
        <v>398</v>
      </c>
    </row>
    <row r="351006" spans="1:2">
      <c r="A351006" s="1" t="s">
        <v>25</v>
      </c>
    </row>
    <row r="351007" spans="1:2">
      <c r="A351007" s="1" t="s">
        <v>359</v>
      </c>
    </row>
  </sheetData>
  <autoFilter ref="A10:O116" xr:uid="{00000000-0009-0000-0000-000000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0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0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0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0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0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0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0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000-000007000000}">
      <formula1>-9223372036854770000</formula1>
      <formula2>9223372036854770000</formula2>
    </dataValidation>
    <dataValidation type="textLength" allowBlank="1" showInputMessage="1" showErrorMessage="1" error="Escriba un texto " promptTitle="Cualquier contenido" sqref="F88:G88" xr:uid="{00000000-0002-0000-00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0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0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0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0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0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0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000-00000F000000}"/>
  </dataValidations>
  <pageMargins left="0.70866141732283472" right="0.70866141732283472" top="0.74803149606299213" bottom="0.74803149606299213" header="0.31496062992125984" footer="0.31496062992125984"/>
  <pageSetup scale="4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001DB-CDD3-4516-A3A0-DF5DFF5C9E2A}">
  <sheetPr>
    <tabColor theme="3" tint="0.39997558519241921"/>
  </sheetPr>
  <dimension ref="A1:BG134"/>
  <sheetViews>
    <sheetView zoomScale="60" zoomScaleNormal="60" workbookViewId="0">
      <selection activeCell="E5" sqref="E5"/>
    </sheetView>
  </sheetViews>
  <sheetFormatPr baseColWidth="10" defaultRowHeight="18.75"/>
  <cols>
    <col min="1" max="1" width="17" style="92" customWidth="1"/>
    <col min="2" max="2" width="18.5703125" style="244" customWidth="1"/>
    <col min="3" max="3" width="28" style="245" customWidth="1"/>
    <col min="4" max="4" width="22" style="246" customWidth="1"/>
    <col min="5" max="5" width="205.42578125" style="244" customWidth="1"/>
    <col min="6" max="6" width="20" style="245" customWidth="1"/>
    <col min="7" max="7" width="18.85546875" style="245" customWidth="1"/>
    <col min="8" max="8" width="16.85546875" style="250" hidden="1" customWidth="1"/>
    <col min="9" max="9" width="35.7109375" style="245" customWidth="1"/>
    <col min="10" max="10" width="94.7109375" style="246" customWidth="1"/>
    <col min="11" max="11" width="66.5703125" style="245" customWidth="1"/>
    <col min="12" max="12" width="76.28515625" style="246" customWidth="1"/>
    <col min="13" max="13" width="15.7109375" style="246" customWidth="1"/>
    <col min="14" max="14" width="27.42578125" style="246" customWidth="1"/>
    <col min="15" max="15" width="53.5703125" style="246" customWidth="1"/>
    <col min="16" max="16" width="42.7109375" style="246" customWidth="1"/>
    <col min="17" max="17" width="17.28515625" style="245" customWidth="1"/>
    <col min="18" max="18" width="30.140625" style="245" customWidth="1"/>
    <col min="19" max="19" width="27.140625" style="245" customWidth="1"/>
    <col min="20" max="20" width="18.7109375" style="246" customWidth="1"/>
    <col min="21" max="21" width="19.140625" style="246" customWidth="1"/>
    <col min="22" max="22" width="25.5703125" style="245" customWidth="1"/>
    <col min="23" max="23" width="22.42578125" style="246" customWidth="1"/>
    <col min="24" max="24" width="34.28515625" style="245" customWidth="1"/>
    <col min="25" max="25" width="134.85546875" style="246" customWidth="1"/>
    <col min="26" max="26" width="185.42578125" style="246" customWidth="1"/>
    <col min="27" max="27" width="32.5703125" style="249" customWidth="1"/>
    <col min="28" max="28" width="28.7109375" style="249" customWidth="1"/>
    <col min="29" max="16384" width="11.42578125" style="97"/>
  </cols>
  <sheetData>
    <row r="1" spans="1:59" s="88" customFormat="1" ht="81" customHeight="1" thickBot="1">
      <c r="A1" s="83"/>
      <c r="B1" s="84"/>
      <c r="C1" s="686"/>
      <c r="D1" s="687"/>
      <c r="E1" s="690" t="s">
        <v>947</v>
      </c>
      <c r="F1" s="690"/>
      <c r="G1" s="690"/>
      <c r="H1" s="690"/>
      <c r="I1" s="690"/>
      <c r="J1" s="690"/>
      <c r="K1" s="690"/>
      <c r="L1" s="690"/>
      <c r="M1" s="690"/>
      <c r="N1" s="690"/>
      <c r="O1" s="690"/>
      <c r="P1" s="690"/>
      <c r="Q1" s="690"/>
      <c r="R1" s="690"/>
      <c r="S1" s="690"/>
      <c r="T1" s="690"/>
      <c r="U1" s="690"/>
      <c r="V1" s="85"/>
      <c r="W1" s="86"/>
      <c r="X1" s="85"/>
      <c r="Y1" s="86"/>
      <c r="Z1" s="86"/>
      <c r="AA1" s="87"/>
      <c r="AB1" s="85"/>
    </row>
    <row r="2" spans="1:59" s="88" customFormat="1" ht="81" customHeight="1" thickBot="1">
      <c r="A2" s="691" t="s">
        <v>2001</v>
      </c>
      <c r="B2" s="692"/>
      <c r="C2" s="688"/>
      <c r="D2" s="689"/>
      <c r="E2" s="693" t="s">
        <v>948</v>
      </c>
      <c r="F2" s="693"/>
      <c r="G2" s="693"/>
      <c r="H2" s="693"/>
      <c r="I2" s="693"/>
      <c r="J2" s="693"/>
      <c r="K2" s="693"/>
      <c r="L2" s="693"/>
      <c r="M2" s="693"/>
      <c r="N2" s="693"/>
      <c r="O2" s="693"/>
      <c r="P2" s="693"/>
      <c r="Q2" s="693"/>
      <c r="R2" s="693"/>
      <c r="S2" s="693"/>
      <c r="T2" s="693"/>
      <c r="U2" s="693"/>
      <c r="V2" s="89"/>
      <c r="W2" s="90"/>
      <c r="X2" s="89"/>
      <c r="Y2" s="90"/>
      <c r="Z2" s="90"/>
      <c r="AA2" s="91"/>
      <c r="AB2" s="89"/>
    </row>
    <row r="3" spans="1:59" ht="44.25" customHeight="1">
      <c r="B3" s="694" t="s">
        <v>949</v>
      </c>
      <c r="C3" s="685" t="s">
        <v>950</v>
      </c>
      <c r="D3" s="685"/>
      <c r="E3" s="685" t="s">
        <v>951</v>
      </c>
      <c r="F3" s="685" t="s">
        <v>952</v>
      </c>
      <c r="G3" s="685" t="s">
        <v>953</v>
      </c>
      <c r="H3" s="696" t="s">
        <v>954</v>
      </c>
      <c r="I3" s="685" t="s">
        <v>419</v>
      </c>
      <c r="J3" s="685" t="s">
        <v>955</v>
      </c>
      <c r="K3" s="685" t="s">
        <v>956</v>
      </c>
      <c r="L3" s="685" t="s">
        <v>957</v>
      </c>
      <c r="M3" s="685" t="s">
        <v>958</v>
      </c>
      <c r="N3" s="685" t="s">
        <v>959</v>
      </c>
      <c r="O3" s="685"/>
      <c r="P3" s="685" t="s">
        <v>413</v>
      </c>
      <c r="Q3" s="685" t="s">
        <v>960</v>
      </c>
      <c r="R3" s="685" t="s">
        <v>961</v>
      </c>
      <c r="S3" s="685"/>
      <c r="T3" s="685" t="s">
        <v>962</v>
      </c>
      <c r="U3" s="685"/>
      <c r="V3" s="93" t="s">
        <v>963</v>
      </c>
      <c r="W3" s="94"/>
      <c r="X3" s="94"/>
      <c r="Y3" s="94"/>
      <c r="Z3" s="94"/>
      <c r="AA3" s="95"/>
      <c r="AB3" s="96"/>
    </row>
    <row r="4" spans="1:59" ht="84" customHeight="1">
      <c r="B4" s="695"/>
      <c r="C4" s="98" t="s">
        <v>964</v>
      </c>
      <c r="D4" s="99" t="s">
        <v>965</v>
      </c>
      <c r="E4" s="685"/>
      <c r="F4" s="685"/>
      <c r="G4" s="685"/>
      <c r="H4" s="696"/>
      <c r="I4" s="685"/>
      <c r="J4" s="685"/>
      <c r="K4" s="685"/>
      <c r="L4" s="685"/>
      <c r="M4" s="685"/>
      <c r="N4" s="99" t="s">
        <v>966</v>
      </c>
      <c r="O4" s="99" t="s">
        <v>967</v>
      </c>
      <c r="P4" s="685"/>
      <c r="Q4" s="685"/>
      <c r="R4" s="99" t="s">
        <v>968</v>
      </c>
      <c r="S4" s="99" t="s">
        <v>969</v>
      </c>
      <c r="T4" s="99" t="s">
        <v>970</v>
      </c>
      <c r="U4" s="99" t="s">
        <v>971</v>
      </c>
      <c r="V4" s="100" t="s">
        <v>972</v>
      </c>
      <c r="W4" s="100" t="s">
        <v>973</v>
      </c>
      <c r="X4" s="100" t="s">
        <v>959</v>
      </c>
      <c r="Y4" s="101" t="s">
        <v>974</v>
      </c>
      <c r="Z4" s="102" t="s">
        <v>975</v>
      </c>
      <c r="AA4" s="102" t="s">
        <v>976</v>
      </c>
      <c r="AB4" s="102" t="s">
        <v>977</v>
      </c>
    </row>
    <row r="5" spans="1:59" s="117" customFormat="1" ht="357" customHeight="1">
      <c r="A5" s="103" t="s">
        <v>978</v>
      </c>
      <c r="B5" s="103">
        <v>4</v>
      </c>
      <c r="C5" s="104" t="s">
        <v>979</v>
      </c>
      <c r="D5" s="104"/>
      <c r="E5" s="105" t="s">
        <v>980</v>
      </c>
      <c r="F5" s="106">
        <v>42361</v>
      </c>
      <c r="G5" s="104" t="s">
        <v>421</v>
      </c>
      <c r="H5" s="107" t="s">
        <v>981</v>
      </c>
      <c r="I5" s="104" t="s">
        <v>982</v>
      </c>
      <c r="J5" s="108"/>
      <c r="K5" s="108" t="s">
        <v>983</v>
      </c>
      <c r="L5" s="105" t="s">
        <v>984</v>
      </c>
      <c r="M5" s="104"/>
      <c r="N5" s="104" t="s">
        <v>985</v>
      </c>
      <c r="O5" s="104" t="s">
        <v>986</v>
      </c>
      <c r="P5" s="104">
        <v>1</v>
      </c>
      <c r="Q5" s="104" t="s">
        <v>987</v>
      </c>
      <c r="R5" s="104" t="s">
        <v>988</v>
      </c>
      <c r="S5" s="108"/>
      <c r="T5" s="109">
        <v>43280</v>
      </c>
      <c r="U5" s="109">
        <v>43465</v>
      </c>
      <c r="V5" s="110">
        <v>43343</v>
      </c>
      <c r="W5" s="104" t="s">
        <v>989</v>
      </c>
      <c r="X5" s="104" t="s">
        <v>990</v>
      </c>
      <c r="Y5" s="111" t="s">
        <v>991</v>
      </c>
      <c r="Z5" s="111" t="s">
        <v>992</v>
      </c>
      <c r="AA5" s="112">
        <v>0.25</v>
      </c>
      <c r="AB5" s="113" t="s">
        <v>993</v>
      </c>
      <c r="AC5" s="114"/>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6"/>
    </row>
    <row r="6" spans="1:59" s="117" customFormat="1" ht="346.5" customHeight="1">
      <c r="A6" s="118" t="s">
        <v>994</v>
      </c>
      <c r="B6" s="119">
        <v>27</v>
      </c>
      <c r="C6" s="120" t="s">
        <v>979</v>
      </c>
      <c r="D6" s="120"/>
      <c r="E6" s="121" t="s">
        <v>995</v>
      </c>
      <c r="F6" s="122">
        <v>41724</v>
      </c>
      <c r="G6" s="120" t="s">
        <v>996</v>
      </c>
      <c r="H6" s="107" t="s">
        <v>981</v>
      </c>
      <c r="I6" s="120" t="s">
        <v>997</v>
      </c>
      <c r="J6" s="121" t="s">
        <v>998</v>
      </c>
      <c r="K6" s="123" t="s">
        <v>999</v>
      </c>
      <c r="L6" s="121" t="s">
        <v>1000</v>
      </c>
      <c r="M6" s="120" t="s">
        <v>1001</v>
      </c>
      <c r="N6" s="120" t="s">
        <v>1002</v>
      </c>
      <c r="O6" s="120" t="s">
        <v>1003</v>
      </c>
      <c r="P6" s="120" t="s">
        <v>1004</v>
      </c>
      <c r="Q6" s="120" t="s">
        <v>1005</v>
      </c>
      <c r="R6" s="120" t="s">
        <v>989</v>
      </c>
      <c r="S6" s="120" t="s">
        <v>989</v>
      </c>
      <c r="T6" s="124">
        <v>41852</v>
      </c>
      <c r="U6" s="124">
        <v>42004</v>
      </c>
      <c r="V6" s="124">
        <v>42951</v>
      </c>
      <c r="W6" s="120" t="s">
        <v>1006</v>
      </c>
      <c r="X6" s="120" t="s">
        <v>1007</v>
      </c>
      <c r="Y6" s="125" t="s">
        <v>1008</v>
      </c>
      <c r="Z6" s="125" t="s">
        <v>1009</v>
      </c>
      <c r="AA6" s="126">
        <v>1</v>
      </c>
      <c r="AB6" s="120" t="s">
        <v>1010</v>
      </c>
      <c r="AC6" s="114"/>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6"/>
    </row>
    <row r="7" spans="1:59" s="117" customFormat="1" ht="255" customHeight="1">
      <c r="A7" s="103" t="s">
        <v>1011</v>
      </c>
      <c r="B7" s="103">
        <v>42</v>
      </c>
      <c r="C7" s="104" t="s">
        <v>1012</v>
      </c>
      <c r="D7" s="104"/>
      <c r="E7" s="105" t="s">
        <v>1013</v>
      </c>
      <c r="F7" s="127">
        <v>42476</v>
      </c>
      <c r="G7" s="128" t="s">
        <v>1014</v>
      </c>
      <c r="H7" s="107" t="s">
        <v>981</v>
      </c>
      <c r="I7" s="104" t="s">
        <v>455</v>
      </c>
      <c r="J7" s="105" t="s">
        <v>1015</v>
      </c>
      <c r="K7" s="129" t="s">
        <v>1016</v>
      </c>
      <c r="L7" s="105"/>
      <c r="M7" s="104"/>
      <c r="N7" s="128"/>
      <c r="O7" s="104"/>
      <c r="P7" s="128"/>
      <c r="Q7" s="128"/>
      <c r="R7" s="104"/>
      <c r="S7" s="104"/>
      <c r="T7" s="105"/>
      <c r="U7" s="105"/>
      <c r="V7" s="110">
        <v>43343</v>
      </c>
      <c r="W7" s="104" t="s">
        <v>989</v>
      </c>
      <c r="X7" s="104" t="s">
        <v>990</v>
      </c>
      <c r="Y7" s="108" t="s">
        <v>1017</v>
      </c>
      <c r="Z7" s="108" t="s">
        <v>1018</v>
      </c>
      <c r="AA7" s="130">
        <v>0</v>
      </c>
      <c r="AB7" s="131" t="s">
        <v>1019</v>
      </c>
      <c r="AC7" s="114"/>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6"/>
    </row>
    <row r="8" spans="1:59" s="117" customFormat="1" ht="409.5" customHeight="1">
      <c r="A8" s="103" t="s">
        <v>1020</v>
      </c>
      <c r="B8" s="103">
        <v>56</v>
      </c>
      <c r="C8" s="132"/>
      <c r="D8" s="132" t="s">
        <v>1021</v>
      </c>
      <c r="E8" s="111" t="s">
        <v>1022</v>
      </c>
      <c r="F8" s="133">
        <v>42521</v>
      </c>
      <c r="G8" s="104" t="s">
        <v>1023</v>
      </c>
      <c r="H8" s="134" t="s">
        <v>981</v>
      </c>
      <c r="I8" s="132" t="s">
        <v>1024</v>
      </c>
      <c r="J8" s="111" t="s">
        <v>1025</v>
      </c>
      <c r="K8" s="111" t="s">
        <v>1026</v>
      </c>
      <c r="L8" s="108" t="s">
        <v>1027</v>
      </c>
      <c r="M8" s="132" t="s">
        <v>1028</v>
      </c>
      <c r="N8" s="132" t="s">
        <v>1029</v>
      </c>
      <c r="O8" s="132" t="s">
        <v>421</v>
      </c>
      <c r="P8" s="132" t="s">
        <v>1030</v>
      </c>
      <c r="Q8" s="104" t="s">
        <v>1031</v>
      </c>
      <c r="R8" s="132"/>
      <c r="S8" s="104" t="s">
        <v>428</v>
      </c>
      <c r="T8" s="135">
        <v>42523</v>
      </c>
      <c r="U8" s="109">
        <v>42887</v>
      </c>
      <c r="V8" s="136">
        <v>43343</v>
      </c>
      <c r="W8" s="135" t="s">
        <v>989</v>
      </c>
      <c r="X8" s="132" t="s">
        <v>990</v>
      </c>
      <c r="Y8" s="111" t="s">
        <v>1032</v>
      </c>
      <c r="Z8" s="111" t="s">
        <v>1033</v>
      </c>
      <c r="AA8" s="130">
        <v>0</v>
      </c>
      <c r="AB8" s="137" t="s">
        <v>1034</v>
      </c>
      <c r="AC8" s="114"/>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6"/>
    </row>
    <row r="9" spans="1:59" s="117" customFormat="1" ht="409.5" customHeight="1">
      <c r="A9" s="118" t="s">
        <v>1035</v>
      </c>
      <c r="B9" s="119">
        <v>57</v>
      </c>
      <c r="C9" s="120"/>
      <c r="D9" s="120" t="s">
        <v>1021</v>
      </c>
      <c r="E9" s="121" t="s">
        <v>1036</v>
      </c>
      <c r="F9" s="122">
        <v>42521</v>
      </c>
      <c r="G9" s="120" t="s">
        <v>1023</v>
      </c>
      <c r="H9" s="107" t="s">
        <v>981</v>
      </c>
      <c r="I9" s="120" t="s">
        <v>1024</v>
      </c>
      <c r="J9" s="121" t="s">
        <v>1037</v>
      </c>
      <c r="K9" s="121" t="s">
        <v>1038</v>
      </c>
      <c r="L9" s="121" t="s">
        <v>1039</v>
      </c>
      <c r="M9" s="120" t="s">
        <v>1028</v>
      </c>
      <c r="N9" s="120" t="s">
        <v>1029</v>
      </c>
      <c r="O9" s="120" t="s">
        <v>421</v>
      </c>
      <c r="P9" s="120" t="s">
        <v>1040</v>
      </c>
      <c r="Q9" s="120" t="s">
        <v>1041</v>
      </c>
      <c r="R9" s="120"/>
      <c r="S9" s="120" t="s">
        <v>428</v>
      </c>
      <c r="T9" s="138">
        <v>42522</v>
      </c>
      <c r="U9" s="138">
        <v>42583</v>
      </c>
      <c r="V9" s="138">
        <v>42949</v>
      </c>
      <c r="W9" s="138" t="s">
        <v>989</v>
      </c>
      <c r="X9" s="120" t="s">
        <v>1007</v>
      </c>
      <c r="Y9" s="121" t="s">
        <v>1042</v>
      </c>
      <c r="Z9" s="121" t="s">
        <v>1043</v>
      </c>
      <c r="AA9" s="126">
        <v>1</v>
      </c>
      <c r="AB9" s="120" t="s">
        <v>1010</v>
      </c>
      <c r="AC9" s="114"/>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6"/>
    </row>
    <row r="10" spans="1:59" s="117" customFormat="1" ht="409.5" customHeight="1">
      <c r="A10" s="103" t="s">
        <v>1044</v>
      </c>
      <c r="B10" s="139">
        <v>58</v>
      </c>
      <c r="C10" s="132"/>
      <c r="D10" s="132" t="s">
        <v>1021</v>
      </c>
      <c r="E10" s="111" t="s">
        <v>1045</v>
      </c>
      <c r="F10" s="133">
        <v>42521</v>
      </c>
      <c r="G10" s="132" t="s">
        <v>1023</v>
      </c>
      <c r="H10" s="107" t="s">
        <v>981</v>
      </c>
      <c r="I10" s="132" t="s">
        <v>1024</v>
      </c>
      <c r="J10" s="111" t="s">
        <v>1046</v>
      </c>
      <c r="K10" s="111" t="s">
        <v>1047</v>
      </c>
      <c r="L10" s="111" t="s">
        <v>1048</v>
      </c>
      <c r="M10" s="132" t="s">
        <v>1001</v>
      </c>
      <c r="N10" s="132" t="s">
        <v>1029</v>
      </c>
      <c r="O10" s="132" t="s">
        <v>421</v>
      </c>
      <c r="P10" s="132" t="s">
        <v>1049</v>
      </c>
      <c r="Q10" s="132" t="s">
        <v>1050</v>
      </c>
      <c r="R10" s="111"/>
      <c r="S10" s="111" t="s">
        <v>1051</v>
      </c>
      <c r="T10" s="135">
        <v>42736</v>
      </c>
      <c r="U10" s="135">
        <v>42826</v>
      </c>
      <c r="V10" s="135">
        <v>42949</v>
      </c>
      <c r="W10" s="135" t="s">
        <v>989</v>
      </c>
      <c r="X10" s="132" t="s">
        <v>1007</v>
      </c>
      <c r="Y10" s="111" t="s">
        <v>1052</v>
      </c>
      <c r="Z10" s="111" t="s">
        <v>1053</v>
      </c>
      <c r="AA10" s="112">
        <v>1</v>
      </c>
      <c r="AB10" s="132" t="s">
        <v>1010</v>
      </c>
      <c r="AC10" s="114"/>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6"/>
    </row>
    <row r="11" spans="1:59" s="117" customFormat="1" ht="409.5" customHeight="1">
      <c r="A11" s="103" t="s">
        <v>1054</v>
      </c>
      <c r="B11" s="139">
        <v>59</v>
      </c>
      <c r="C11" s="132"/>
      <c r="D11" s="132" t="s">
        <v>1021</v>
      </c>
      <c r="E11" s="111" t="s">
        <v>1055</v>
      </c>
      <c r="F11" s="133">
        <v>42521</v>
      </c>
      <c r="G11" s="132" t="s">
        <v>1023</v>
      </c>
      <c r="H11" s="107" t="s">
        <v>981</v>
      </c>
      <c r="I11" s="132" t="s">
        <v>1024</v>
      </c>
      <c r="J11" s="111" t="s">
        <v>1056</v>
      </c>
      <c r="K11" s="111" t="s">
        <v>1057</v>
      </c>
      <c r="L11" s="111" t="s">
        <v>1058</v>
      </c>
      <c r="M11" s="132" t="s">
        <v>1028</v>
      </c>
      <c r="N11" s="132" t="s">
        <v>1029</v>
      </c>
      <c r="O11" s="132" t="s">
        <v>421</v>
      </c>
      <c r="P11" s="132" t="s">
        <v>1059</v>
      </c>
      <c r="Q11" s="132" t="s">
        <v>1060</v>
      </c>
      <c r="R11" s="111"/>
      <c r="S11" s="111" t="s">
        <v>1051</v>
      </c>
      <c r="T11" s="135">
        <v>42827</v>
      </c>
      <c r="U11" s="135">
        <v>42917</v>
      </c>
      <c r="V11" s="135">
        <v>42949</v>
      </c>
      <c r="W11" s="135" t="s">
        <v>989</v>
      </c>
      <c r="X11" s="132" t="s">
        <v>1007</v>
      </c>
      <c r="Y11" s="111" t="s">
        <v>1061</v>
      </c>
      <c r="Z11" s="111" t="s">
        <v>1062</v>
      </c>
      <c r="AA11" s="112">
        <v>1</v>
      </c>
      <c r="AB11" s="132" t="s">
        <v>1010</v>
      </c>
      <c r="AC11" s="114"/>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6"/>
    </row>
    <row r="12" spans="1:59" s="117" customFormat="1" ht="409.5" customHeight="1">
      <c r="A12" s="103" t="s">
        <v>1063</v>
      </c>
      <c r="B12" s="139">
        <v>60</v>
      </c>
      <c r="C12" s="132"/>
      <c r="D12" s="132" t="s">
        <v>1021</v>
      </c>
      <c r="E12" s="111" t="s">
        <v>1064</v>
      </c>
      <c r="F12" s="133">
        <v>42521</v>
      </c>
      <c r="G12" s="132" t="s">
        <v>1023</v>
      </c>
      <c r="H12" s="107" t="s">
        <v>981</v>
      </c>
      <c r="I12" s="132" t="s">
        <v>1024</v>
      </c>
      <c r="J12" s="111" t="s">
        <v>1065</v>
      </c>
      <c r="K12" s="111" t="s">
        <v>1066</v>
      </c>
      <c r="L12" s="111" t="s">
        <v>1067</v>
      </c>
      <c r="M12" s="132" t="s">
        <v>1028</v>
      </c>
      <c r="N12" s="132" t="s">
        <v>1029</v>
      </c>
      <c r="O12" s="132" t="s">
        <v>421</v>
      </c>
      <c r="P12" s="132" t="s">
        <v>1068</v>
      </c>
      <c r="Q12" s="132" t="s">
        <v>1069</v>
      </c>
      <c r="R12" s="111"/>
      <c r="S12" s="111" t="s">
        <v>1051</v>
      </c>
      <c r="T12" s="135">
        <v>42736</v>
      </c>
      <c r="U12" s="135">
        <v>42826</v>
      </c>
      <c r="V12" s="135">
        <v>42949</v>
      </c>
      <c r="W12" s="135" t="s">
        <v>989</v>
      </c>
      <c r="X12" s="132" t="s">
        <v>1007</v>
      </c>
      <c r="Y12" s="111" t="s">
        <v>1070</v>
      </c>
      <c r="Z12" s="111" t="s">
        <v>1071</v>
      </c>
      <c r="AA12" s="112">
        <v>1</v>
      </c>
      <c r="AB12" s="132" t="s">
        <v>1010</v>
      </c>
      <c r="AC12" s="114"/>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6"/>
    </row>
    <row r="13" spans="1:59" s="117" customFormat="1" ht="390.75" customHeight="1">
      <c r="A13" s="103" t="s">
        <v>1072</v>
      </c>
      <c r="B13" s="103">
        <v>61</v>
      </c>
      <c r="C13" s="132"/>
      <c r="D13" s="132" t="s">
        <v>1021</v>
      </c>
      <c r="E13" s="111" t="s">
        <v>1073</v>
      </c>
      <c r="F13" s="133">
        <v>42461</v>
      </c>
      <c r="G13" s="104" t="s">
        <v>1023</v>
      </c>
      <c r="H13" s="134" t="s">
        <v>981</v>
      </c>
      <c r="I13" s="132" t="s">
        <v>1024</v>
      </c>
      <c r="J13" s="111" t="s">
        <v>1074</v>
      </c>
      <c r="K13" s="111" t="s">
        <v>1075</v>
      </c>
      <c r="L13" s="108" t="s">
        <v>1076</v>
      </c>
      <c r="M13" s="132" t="s">
        <v>1001</v>
      </c>
      <c r="N13" s="132" t="s">
        <v>1029</v>
      </c>
      <c r="O13" s="132" t="s">
        <v>421</v>
      </c>
      <c r="P13" s="132" t="s">
        <v>1077</v>
      </c>
      <c r="Q13" s="104" t="s">
        <v>1078</v>
      </c>
      <c r="R13" s="111"/>
      <c r="S13" s="108" t="s">
        <v>1051</v>
      </c>
      <c r="T13" s="135">
        <v>42827</v>
      </c>
      <c r="U13" s="109">
        <v>42767</v>
      </c>
      <c r="V13" s="136">
        <v>43343</v>
      </c>
      <c r="W13" s="135" t="s">
        <v>989</v>
      </c>
      <c r="X13" s="132" t="s">
        <v>1079</v>
      </c>
      <c r="Y13" s="111" t="s">
        <v>1080</v>
      </c>
      <c r="Z13" s="111" t="s">
        <v>1081</v>
      </c>
      <c r="AA13" s="140">
        <v>0.82</v>
      </c>
      <c r="AB13" s="137" t="s">
        <v>1034</v>
      </c>
      <c r="AC13" s="114"/>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6"/>
    </row>
    <row r="14" spans="1:59" s="117" customFormat="1" ht="390.75" customHeight="1">
      <c r="A14" s="118" t="s">
        <v>1082</v>
      </c>
      <c r="B14" s="119">
        <v>62</v>
      </c>
      <c r="C14" s="120"/>
      <c r="D14" s="120" t="s">
        <v>1021</v>
      </c>
      <c r="E14" s="121" t="s">
        <v>1083</v>
      </c>
      <c r="F14" s="122">
        <v>42521</v>
      </c>
      <c r="G14" s="120" t="s">
        <v>1023</v>
      </c>
      <c r="H14" s="107" t="s">
        <v>981</v>
      </c>
      <c r="I14" s="120" t="s">
        <v>1024</v>
      </c>
      <c r="J14" s="121" t="s">
        <v>1084</v>
      </c>
      <c r="K14" s="121" t="s">
        <v>1085</v>
      </c>
      <c r="L14" s="121" t="s">
        <v>1086</v>
      </c>
      <c r="M14" s="120" t="s">
        <v>1028</v>
      </c>
      <c r="N14" s="120" t="s">
        <v>1029</v>
      </c>
      <c r="O14" s="120" t="s">
        <v>421</v>
      </c>
      <c r="P14" s="120" t="s">
        <v>1087</v>
      </c>
      <c r="Q14" s="120" t="s">
        <v>1088</v>
      </c>
      <c r="R14" s="121"/>
      <c r="S14" s="121" t="s">
        <v>1051</v>
      </c>
      <c r="T14" s="138">
        <v>42827</v>
      </c>
      <c r="U14" s="138">
        <v>42917</v>
      </c>
      <c r="V14" s="138">
        <v>43063</v>
      </c>
      <c r="W14" s="138" t="s">
        <v>989</v>
      </c>
      <c r="X14" s="120" t="s">
        <v>1007</v>
      </c>
      <c r="Y14" s="121" t="s">
        <v>1089</v>
      </c>
      <c r="Z14" s="121" t="s">
        <v>1090</v>
      </c>
      <c r="AA14" s="126">
        <v>1</v>
      </c>
      <c r="AB14" s="120" t="s">
        <v>1010</v>
      </c>
      <c r="AC14" s="114"/>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6"/>
    </row>
    <row r="15" spans="1:59" s="117" customFormat="1" ht="390.75" customHeight="1">
      <c r="A15" s="103" t="s">
        <v>1091</v>
      </c>
      <c r="B15" s="139">
        <v>63</v>
      </c>
      <c r="C15" s="132"/>
      <c r="D15" s="132" t="s">
        <v>1021</v>
      </c>
      <c r="E15" s="111" t="s">
        <v>1092</v>
      </c>
      <c r="F15" s="133">
        <v>42461</v>
      </c>
      <c r="G15" s="132" t="s">
        <v>1023</v>
      </c>
      <c r="H15" s="107" t="s">
        <v>981</v>
      </c>
      <c r="I15" s="132" t="s">
        <v>1024</v>
      </c>
      <c r="J15" s="111" t="s">
        <v>1093</v>
      </c>
      <c r="K15" s="111" t="s">
        <v>1094</v>
      </c>
      <c r="L15" s="111" t="s">
        <v>1095</v>
      </c>
      <c r="M15" s="132" t="s">
        <v>1028</v>
      </c>
      <c r="N15" s="132" t="s">
        <v>1029</v>
      </c>
      <c r="O15" s="132" t="s">
        <v>421</v>
      </c>
      <c r="P15" s="132" t="s">
        <v>1096</v>
      </c>
      <c r="Q15" s="132" t="s">
        <v>1097</v>
      </c>
      <c r="R15" s="111"/>
      <c r="S15" s="141">
        <v>400000000</v>
      </c>
      <c r="T15" s="135">
        <v>42614</v>
      </c>
      <c r="U15" s="135">
        <v>42719</v>
      </c>
      <c r="V15" s="135">
        <v>42949</v>
      </c>
      <c r="W15" s="135" t="s">
        <v>989</v>
      </c>
      <c r="X15" s="132" t="s">
        <v>1007</v>
      </c>
      <c r="Y15" s="111" t="s">
        <v>1098</v>
      </c>
      <c r="Z15" s="111" t="s">
        <v>1099</v>
      </c>
      <c r="AA15" s="112">
        <v>1</v>
      </c>
      <c r="AB15" s="132" t="s">
        <v>1010</v>
      </c>
      <c r="AC15" s="114"/>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6"/>
    </row>
    <row r="16" spans="1:59" s="117" customFormat="1" ht="348" customHeight="1">
      <c r="A16" s="103" t="s">
        <v>1100</v>
      </c>
      <c r="B16" s="103">
        <v>64</v>
      </c>
      <c r="C16" s="132"/>
      <c r="D16" s="132" t="s">
        <v>1021</v>
      </c>
      <c r="E16" s="111" t="s">
        <v>1101</v>
      </c>
      <c r="F16" s="133">
        <v>42521</v>
      </c>
      <c r="G16" s="104" t="s">
        <v>1023</v>
      </c>
      <c r="H16" s="134" t="s">
        <v>981</v>
      </c>
      <c r="I16" s="132" t="s">
        <v>1024</v>
      </c>
      <c r="J16" s="111" t="s">
        <v>1102</v>
      </c>
      <c r="K16" s="111" t="s">
        <v>1103</v>
      </c>
      <c r="L16" s="108" t="s">
        <v>1104</v>
      </c>
      <c r="M16" s="132" t="s">
        <v>1028</v>
      </c>
      <c r="N16" s="132" t="s">
        <v>770</v>
      </c>
      <c r="O16" s="132" t="s">
        <v>421</v>
      </c>
      <c r="P16" s="132" t="s">
        <v>1105</v>
      </c>
      <c r="Q16" s="104" t="s">
        <v>1106</v>
      </c>
      <c r="R16" s="111"/>
      <c r="S16" s="104" t="s">
        <v>1051</v>
      </c>
      <c r="T16" s="135">
        <v>43101</v>
      </c>
      <c r="U16" s="109">
        <v>43252</v>
      </c>
      <c r="V16" s="135">
        <v>43343</v>
      </c>
      <c r="W16" s="135" t="s">
        <v>989</v>
      </c>
      <c r="X16" s="120" t="s">
        <v>1079</v>
      </c>
      <c r="Y16" s="108" t="s">
        <v>1107</v>
      </c>
      <c r="Z16" s="108" t="s">
        <v>1108</v>
      </c>
      <c r="AA16" s="140">
        <v>0.5</v>
      </c>
      <c r="AB16" s="137" t="s">
        <v>1034</v>
      </c>
      <c r="AC16" s="114"/>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6"/>
    </row>
    <row r="17" spans="1:59" s="117" customFormat="1" ht="348" customHeight="1">
      <c r="A17" s="118" t="s">
        <v>1109</v>
      </c>
      <c r="B17" s="119">
        <v>65</v>
      </c>
      <c r="C17" s="120"/>
      <c r="D17" s="120" t="s">
        <v>1021</v>
      </c>
      <c r="E17" s="121" t="s">
        <v>1110</v>
      </c>
      <c r="F17" s="122">
        <v>42521</v>
      </c>
      <c r="G17" s="120" t="s">
        <v>1023</v>
      </c>
      <c r="H17" s="107" t="s">
        <v>981</v>
      </c>
      <c r="I17" s="120" t="s">
        <v>1024</v>
      </c>
      <c r="J17" s="121" t="s">
        <v>1111</v>
      </c>
      <c r="K17" s="121" t="s">
        <v>1112</v>
      </c>
      <c r="L17" s="121" t="s">
        <v>1113</v>
      </c>
      <c r="M17" s="120" t="s">
        <v>1028</v>
      </c>
      <c r="N17" s="120" t="s">
        <v>1029</v>
      </c>
      <c r="O17" s="120" t="s">
        <v>421</v>
      </c>
      <c r="P17" s="120" t="s">
        <v>1114</v>
      </c>
      <c r="Q17" s="120" t="s">
        <v>1115</v>
      </c>
      <c r="R17" s="121"/>
      <c r="S17" s="121" t="s">
        <v>1051</v>
      </c>
      <c r="T17" s="138">
        <v>42614</v>
      </c>
      <c r="U17" s="138">
        <v>42719</v>
      </c>
      <c r="V17" s="138">
        <v>42949</v>
      </c>
      <c r="W17" s="138" t="s">
        <v>989</v>
      </c>
      <c r="X17" s="120" t="s">
        <v>1007</v>
      </c>
      <c r="Y17" s="121" t="s">
        <v>1116</v>
      </c>
      <c r="Z17" s="142" t="s">
        <v>1117</v>
      </c>
      <c r="AA17" s="126">
        <v>1</v>
      </c>
      <c r="AB17" s="120" t="s">
        <v>1010</v>
      </c>
      <c r="AC17" s="114"/>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6"/>
    </row>
    <row r="18" spans="1:59" s="117" customFormat="1" ht="348" customHeight="1">
      <c r="A18" s="103" t="s">
        <v>1118</v>
      </c>
      <c r="B18" s="139">
        <v>66</v>
      </c>
      <c r="C18" s="132"/>
      <c r="D18" s="132" t="s">
        <v>1021</v>
      </c>
      <c r="E18" s="111" t="s">
        <v>1119</v>
      </c>
      <c r="F18" s="133">
        <v>42521</v>
      </c>
      <c r="G18" s="132" t="s">
        <v>1023</v>
      </c>
      <c r="H18" s="107" t="s">
        <v>981</v>
      </c>
      <c r="I18" s="132" t="s">
        <v>1024</v>
      </c>
      <c r="J18" s="111" t="s">
        <v>1120</v>
      </c>
      <c r="K18" s="111" t="s">
        <v>1121</v>
      </c>
      <c r="L18" s="111" t="s">
        <v>1122</v>
      </c>
      <c r="M18" s="132" t="s">
        <v>1028</v>
      </c>
      <c r="N18" s="132" t="s">
        <v>1029</v>
      </c>
      <c r="O18" s="132" t="s">
        <v>421</v>
      </c>
      <c r="P18" s="132" t="s">
        <v>1123</v>
      </c>
      <c r="Q18" s="132"/>
      <c r="R18" s="111"/>
      <c r="S18" s="111" t="s">
        <v>1051</v>
      </c>
      <c r="T18" s="143">
        <v>42614</v>
      </c>
      <c r="U18" s="135">
        <v>42719</v>
      </c>
      <c r="V18" s="135">
        <v>42949</v>
      </c>
      <c r="W18" s="135" t="s">
        <v>989</v>
      </c>
      <c r="X18" s="132" t="s">
        <v>1007</v>
      </c>
      <c r="Y18" s="111" t="s">
        <v>1124</v>
      </c>
      <c r="Z18" s="111" t="s">
        <v>1125</v>
      </c>
      <c r="AA18" s="112">
        <v>1</v>
      </c>
      <c r="AB18" s="132" t="s">
        <v>1010</v>
      </c>
      <c r="AC18" s="114"/>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6"/>
    </row>
    <row r="19" spans="1:59" s="117" customFormat="1" ht="348" customHeight="1">
      <c r="A19" s="103" t="s">
        <v>1126</v>
      </c>
      <c r="B19" s="139">
        <v>67</v>
      </c>
      <c r="C19" s="132"/>
      <c r="D19" s="132" t="s">
        <v>1021</v>
      </c>
      <c r="E19" s="111" t="s">
        <v>1127</v>
      </c>
      <c r="F19" s="133">
        <v>42521</v>
      </c>
      <c r="G19" s="132" t="s">
        <v>1023</v>
      </c>
      <c r="H19" s="107" t="s">
        <v>981</v>
      </c>
      <c r="I19" s="132" t="s">
        <v>1024</v>
      </c>
      <c r="J19" s="111" t="s">
        <v>1128</v>
      </c>
      <c r="K19" s="111" t="s">
        <v>1129</v>
      </c>
      <c r="L19" s="111" t="s">
        <v>1130</v>
      </c>
      <c r="M19" s="132" t="s">
        <v>1131</v>
      </c>
      <c r="N19" s="132" t="s">
        <v>1029</v>
      </c>
      <c r="O19" s="132" t="s">
        <v>421</v>
      </c>
      <c r="P19" s="132" t="s">
        <v>1132</v>
      </c>
      <c r="Q19" s="132" t="s">
        <v>1133</v>
      </c>
      <c r="R19" s="111"/>
      <c r="S19" s="111" t="s">
        <v>1051</v>
      </c>
      <c r="T19" s="143">
        <v>42614</v>
      </c>
      <c r="U19" s="135">
        <v>42719</v>
      </c>
      <c r="V19" s="135">
        <v>42949</v>
      </c>
      <c r="W19" s="135" t="s">
        <v>989</v>
      </c>
      <c r="X19" s="132" t="s">
        <v>1007</v>
      </c>
      <c r="Y19" s="111" t="s">
        <v>1134</v>
      </c>
      <c r="Z19" s="111" t="s">
        <v>1135</v>
      </c>
      <c r="AA19" s="112">
        <v>1</v>
      </c>
      <c r="AB19" s="132" t="s">
        <v>1010</v>
      </c>
      <c r="AC19" s="114"/>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6"/>
    </row>
    <row r="20" spans="1:59" s="117" customFormat="1" ht="218.25" customHeight="1">
      <c r="A20" s="103" t="s">
        <v>1136</v>
      </c>
      <c r="B20" s="103">
        <v>68</v>
      </c>
      <c r="C20" s="104"/>
      <c r="D20" s="104" t="s">
        <v>1021</v>
      </c>
      <c r="E20" s="108" t="s">
        <v>1137</v>
      </c>
      <c r="F20" s="106">
        <v>42521</v>
      </c>
      <c r="G20" s="104" t="s">
        <v>1023</v>
      </c>
      <c r="H20" s="134" t="s">
        <v>981</v>
      </c>
      <c r="I20" s="104" t="s">
        <v>1024</v>
      </c>
      <c r="J20" s="108" t="s">
        <v>1138</v>
      </c>
      <c r="K20" s="108" t="s">
        <v>1139</v>
      </c>
      <c r="L20" s="108" t="s">
        <v>1140</v>
      </c>
      <c r="M20" s="104" t="s">
        <v>1028</v>
      </c>
      <c r="N20" s="104" t="s">
        <v>1029</v>
      </c>
      <c r="O20" s="104" t="s">
        <v>421</v>
      </c>
      <c r="P20" s="104" t="s">
        <v>1141</v>
      </c>
      <c r="Q20" s="104" t="s">
        <v>1142</v>
      </c>
      <c r="R20" s="108"/>
      <c r="S20" s="108" t="s">
        <v>1051</v>
      </c>
      <c r="T20" s="109">
        <v>43101</v>
      </c>
      <c r="U20" s="109">
        <v>43160</v>
      </c>
      <c r="V20" s="110">
        <v>43343</v>
      </c>
      <c r="W20" s="109" t="s">
        <v>989</v>
      </c>
      <c r="X20" s="104" t="s">
        <v>1143</v>
      </c>
      <c r="Y20" s="111" t="s">
        <v>1144</v>
      </c>
      <c r="Z20" s="108" t="s">
        <v>1145</v>
      </c>
      <c r="AA20" s="140">
        <v>0</v>
      </c>
      <c r="AB20" s="137" t="s">
        <v>1034</v>
      </c>
      <c r="AC20" s="114"/>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6"/>
    </row>
    <row r="21" spans="1:59" s="117" customFormat="1" ht="341.25" customHeight="1">
      <c r="A21" s="103" t="s">
        <v>1146</v>
      </c>
      <c r="B21" s="103">
        <v>69</v>
      </c>
      <c r="C21" s="132"/>
      <c r="D21" s="132" t="s">
        <v>1021</v>
      </c>
      <c r="E21" s="111" t="s">
        <v>1147</v>
      </c>
      <c r="F21" s="133">
        <v>42521</v>
      </c>
      <c r="G21" s="104" t="s">
        <v>1023</v>
      </c>
      <c r="H21" s="134" t="s">
        <v>981</v>
      </c>
      <c r="I21" s="132" t="s">
        <v>1024</v>
      </c>
      <c r="J21" s="111" t="s">
        <v>1148</v>
      </c>
      <c r="K21" s="111" t="s">
        <v>1149</v>
      </c>
      <c r="L21" s="108" t="s">
        <v>1150</v>
      </c>
      <c r="M21" s="132" t="s">
        <v>1028</v>
      </c>
      <c r="N21" s="132" t="s">
        <v>1029</v>
      </c>
      <c r="O21" s="132" t="s">
        <v>421</v>
      </c>
      <c r="P21" s="132" t="s">
        <v>1151</v>
      </c>
      <c r="Q21" s="104" t="s">
        <v>1152</v>
      </c>
      <c r="R21" s="111"/>
      <c r="S21" s="144">
        <v>650000000</v>
      </c>
      <c r="T21" s="135">
        <v>42736</v>
      </c>
      <c r="U21" s="109">
        <v>43084</v>
      </c>
      <c r="V21" s="136">
        <v>43343</v>
      </c>
      <c r="W21" s="135" t="s">
        <v>989</v>
      </c>
      <c r="X21" s="132" t="s">
        <v>990</v>
      </c>
      <c r="Y21" s="111" t="s">
        <v>1153</v>
      </c>
      <c r="Z21" s="111" t="s">
        <v>1154</v>
      </c>
      <c r="AA21" s="130">
        <v>0.5</v>
      </c>
      <c r="AB21" s="137" t="s">
        <v>1034</v>
      </c>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6"/>
    </row>
    <row r="22" spans="1:59" s="117" customFormat="1" ht="341.25" customHeight="1">
      <c r="A22" s="118" t="s">
        <v>1155</v>
      </c>
      <c r="B22" s="119">
        <v>70</v>
      </c>
      <c r="C22" s="120"/>
      <c r="D22" s="120" t="s">
        <v>1021</v>
      </c>
      <c r="E22" s="121" t="s">
        <v>1156</v>
      </c>
      <c r="F22" s="122">
        <v>42521</v>
      </c>
      <c r="G22" s="120" t="s">
        <v>1023</v>
      </c>
      <c r="H22" s="107" t="s">
        <v>981</v>
      </c>
      <c r="I22" s="120" t="s">
        <v>1024</v>
      </c>
      <c r="J22" s="121" t="s">
        <v>1157</v>
      </c>
      <c r="K22" s="121" t="s">
        <v>1158</v>
      </c>
      <c r="L22" s="121" t="s">
        <v>1159</v>
      </c>
      <c r="M22" s="120" t="s">
        <v>1028</v>
      </c>
      <c r="N22" s="120" t="s">
        <v>1029</v>
      </c>
      <c r="O22" s="120" t="s">
        <v>421</v>
      </c>
      <c r="P22" s="120" t="s">
        <v>1160</v>
      </c>
      <c r="Q22" s="120" t="s">
        <v>1161</v>
      </c>
      <c r="R22" s="121"/>
      <c r="S22" s="145">
        <v>2500000</v>
      </c>
      <c r="T22" s="138">
        <v>42887</v>
      </c>
      <c r="U22" s="138">
        <v>43084</v>
      </c>
      <c r="V22" s="138">
        <v>43063</v>
      </c>
      <c r="W22" s="138" t="s">
        <v>989</v>
      </c>
      <c r="X22" s="120" t="s">
        <v>1007</v>
      </c>
      <c r="Y22" s="121"/>
      <c r="Z22" s="121" t="s">
        <v>1162</v>
      </c>
      <c r="AA22" s="126">
        <v>1</v>
      </c>
      <c r="AB22" s="120" t="s">
        <v>1010</v>
      </c>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6"/>
    </row>
    <row r="23" spans="1:59" s="117" customFormat="1" ht="341.25" customHeight="1">
      <c r="A23" s="103" t="s">
        <v>1163</v>
      </c>
      <c r="B23" s="139">
        <v>71</v>
      </c>
      <c r="C23" s="132"/>
      <c r="D23" s="132" t="s">
        <v>1021</v>
      </c>
      <c r="E23" s="111" t="s">
        <v>1164</v>
      </c>
      <c r="F23" s="133">
        <v>42521</v>
      </c>
      <c r="G23" s="132" t="s">
        <v>1023</v>
      </c>
      <c r="H23" s="107" t="s">
        <v>981</v>
      </c>
      <c r="I23" s="132" t="s">
        <v>1024</v>
      </c>
      <c r="J23" s="111" t="s">
        <v>1165</v>
      </c>
      <c r="K23" s="111" t="s">
        <v>1166</v>
      </c>
      <c r="L23" s="111" t="s">
        <v>1167</v>
      </c>
      <c r="M23" s="132" t="s">
        <v>1028</v>
      </c>
      <c r="N23" s="132" t="s">
        <v>1029</v>
      </c>
      <c r="O23" s="132" t="s">
        <v>421</v>
      </c>
      <c r="P23" s="132" t="s">
        <v>1168</v>
      </c>
      <c r="Q23" s="132" t="s">
        <v>1169</v>
      </c>
      <c r="R23" s="111"/>
      <c r="S23" s="141">
        <v>200000000</v>
      </c>
      <c r="T23" s="135">
        <v>42887</v>
      </c>
      <c r="U23" s="135">
        <v>43084</v>
      </c>
      <c r="V23" s="135">
        <v>42949</v>
      </c>
      <c r="W23" s="135" t="s">
        <v>989</v>
      </c>
      <c r="X23" s="132" t="s">
        <v>1007</v>
      </c>
      <c r="Y23" s="111" t="s">
        <v>1170</v>
      </c>
      <c r="Z23" s="111" t="s">
        <v>1171</v>
      </c>
      <c r="AA23" s="112">
        <v>1</v>
      </c>
      <c r="AB23" s="132" t="s">
        <v>1010</v>
      </c>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6"/>
    </row>
    <row r="24" spans="1:59" s="148" customFormat="1" ht="347.25" customHeight="1">
      <c r="A24" s="103" t="s">
        <v>1172</v>
      </c>
      <c r="B24" s="103">
        <v>97</v>
      </c>
      <c r="C24" s="132" t="s">
        <v>979</v>
      </c>
      <c r="D24" s="132"/>
      <c r="E24" s="111" t="s">
        <v>1173</v>
      </c>
      <c r="F24" s="133">
        <v>42139</v>
      </c>
      <c r="G24" s="104" t="s">
        <v>996</v>
      </c>
      <c r="H24" s="134" t="s">
        <v>981</v>
      </c>
      <c r="I24" s="132" t="s">
        <v>1174</v>
      </c>
      <c r="J24" s="111" t="s">
        <v>1175</v>
      </c>
      <c r="K24" s="111" t="s">
        <v>1176</v>
      </c>
      <c r="L24" s="108" t="s">
        <v>1177</v>
      </c>
      <c r="M24" s="132" t="s">
        <v>1028</v>
      </c>
      <c r="N24" s="132" t="s">
        <v>1178</v>
      </c>
      <c r="O24" s="132" t="s">
        <v>1179</v>
      </c>
      <c r="P24" s="132" t="s">
        <v>1180</v>
      </c>
      <c r="Q24" s="104" t="s">
        <v>1181</v>
      </c>
      <c r="R24" s="132" t="s">
        <v>1006</v>
      </c>
      <c r="S24" s="104" t="s">
        <v>1006</v>
      </c>
      <c r="T24" s="135">
        <v>42268</v>
      </c>
      <c r="U24" s="109">
        <v>5</v>
      </c>
      <c r="V24" s="136">
        <v>43343</v>
      </c>
      <c r="W24" s="135" t="s">
        <v>989</v>
      </c>
      <c r="X24" s="132" t="s">
        <v>990</v>
      </c>
      <c r="Y24" s="111" t="s">
        <v>1182</v>
      </c>
      <c r="Z24" s="111" t="s">
        <v>1183</v>
      </c>
      <c r="AA24" s="140">
        <v>0</v>
      </c>
      <c r="AB24" s="137" t="s">
        <v>1034</v>
      </c>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7"/>
    </row>
    <row r="25" spans="1:59" s="146" customFormat="1" ht="409.5" customHeight="1">
      <c r="A25" s="118" t="s">
        <v>1184</v>
      </c>
      <c r="B25" s="119">
        <v>98</v>
      </c>
      <c r="C25" s="120" t="s">
        <v>979</v>
      </c>
      <c r="D25" s="120"/>
      <c r="E25" s="121" t="s">
        <v>1185</v>
      </c>
      <c r="F25" s="122">
        <v>42139</v>
      </c>
      <c r="G25" s="120" t="s">
        <v>996</v>
      </c>
      <c r="H25" s="107" t="s">
        <v>981</v>
      </c>
      <c r="I25" s="120" t="s">
        <v>1174</v>
      </c>
      <c r="J25" s="121" t="s">
        <v>1186</v>
      </c>
      <c r="K25" s="121" t="s">
        <v>1187</v>
      </c>
      <c r="L25" s="121" t="s">
        <v>1188</v>
      </c>
      <c r="M25" s="120" t="s">
        <v>1028</v>
      </c>
      <c r="N25" s="120" t="s">
        <v>1189</v>
      </c>
      <c r="O25" s="120" t="s">
        <v>1190</v>
      </c>
      <c r="P25" s="120" t="s">
        <v>1191</v>
      </c>
      <c r="Q25" s="120" t="s">
        <v>1192</v>
      </c>
      <c r="R25" s="120" t="s">
        <v>1006</v>
      </c>
      <c r="S25" s="120" t="s">
        <v>1006</v>
      </c>
      <c r="T25" s="138">
        <v>42278</v>
      </c>
      <c r="U25" s="138">
        <v>42369</v>
      </c>
      <c r="V25" s="138">
        <v>43343</v>
      </c>
      <c r="W25" s="138" t="s">
        <v>989</v>
      </c>
      <c r="X25" s="120" t="s">
        <v>1143</v>
      </c>
      <c r="Y25" s="121" t="s">
        <v>1193</v>
      </c>
      <c r="Z25" s="121" t="s">
        <v>1194</v>
      </c>
      <c r="AA25" s="149">
        <v>1</v>
      </c>
      <c r="AB25" s="150" t="s">
        <v>1010</v>
      </c>
    </row>
    <row r="26" spans="1:59" s="146" customFormat="1" ht="409.6" customHeight="1">
      <c r="A26" s="103" t="s">
        <v>1195</v>
      </c>
      <c r="B26" s="103">
        <v>99</v>
      </c>
      <c r="C26" s="104" t="s">
        <v>979</v>
      </c>
      <c r="D26" s="104"/>
      <c r="E26" s="108" t="s">
        <v>1196</v>
      </c>
      <c r="F26" s="106">
        <v>42139</v>
      </c>
      <c r="G26" s="104" t="s">
        <v>996</v>
      </c>
      <c r="H26" s="134" t="s">
        <v>981</v>
      </c>
      <c r="I26" s="104" t="s">
        <v>1174</v>
      </c>
      <c r="J26" s="108" t="s">
        <v>1197</v>
      </c>
      <c r="K26" s="108" t="s">
        <v>1198</v>
      </c>
      <c r="L26" s="108" t="s">
        <v>1199</v>
      </c>
      <c r="M26" s="104" t="s">
        <v>1028</v>
      </c>
      <c r="N26" s="104" t="s">
        <v>1189</v>
      </c>
      <c r="O26" s="104" t="s">
        <v>1190</v>
      </c>
      <c r="P26" s="104" t="s">
        <v>1191</v>
      </c>
      <c r="Q26" s="104" t="s">
        <v>1192</v>
      </c>
      <c r="R26" s="104" t="s">
        <v>1006</v>
      </c>
      <c r="S26" s="104" t="s">
        <v>1006</v>
      </c>
      <c r="T26" s="109">
        <v>42278</v>
      </c>
      <c r="U26" s="109">
        <v>42369</v>
      </c>
      <c r="V26" s="109">
        <v>43343</v>
      </c>
      <c r="W26" s="109" t="s">
        <v>989</v>
      </c>
      <c r="X26" s="120" t="s">
        <v>1200</v>
      </c>
      <c r="Y26" s="151" t="s">
        <v>1201</v>
      </c>
      <c r="Z26" s="151" t="s">
        <v>1202</v>
      </c>
      <c r="AA26" s="140">
        <v>0.7</v>
      </c>
      <c r="AB26" s="137" t="s">
        <v>1034</v>
      </c>
    </row>
    <row r="27" spans="1:59" s="146" customFormat="1" ht="409.5">
      <c r="A27" s="103" t="s">
        <v>1203</v>
      </c>
      <c r="B27" s="103">
        <v>100</v>
      </c>
      <c r="C27" s="104" t="s">
        <v>979</v>
      </c>
      <c r="D27" s="104"/>
      <c r="E27" s="108" t="s">
        <v>1204</v>
      </c>
      <c r="F27" s="106">
        <v>42141</v>
      </c>
      <c r="G27" s="104" t="s">
        <v>996</v>
      </c>
      <c r="H27" s="134" t="s">
        <v>981</v>
      </c>
      <c r="I27" s="104" t="s">
        <v>1174</v>
      </c>
      <c r="J27" s="108" t="s">
        <v>1205</v>
      </c>
      <c r="K27" s="152" t="s">
        <v>1206</v>
      </c>
      <c r="L27" s="108" t="s">
        <v>1207</v>
      </c>
      <c r="M27" s="104" t="s">
        <v>1028</v>
      </c>
      <c r="N27" s="104" t="s">
        <v>1189</v>
      </c>
      <c r="O27" s="104" t="s">
        <v>1190</v>
      </c>
      <c r="P27" s="104" t="s">
        <v>1208</v>
      </c>
      <c r="Q27" s="104" t="s">
        <v>1192</v>
      </c>
      <c r="R27" s="104" t="s">
        <v>1006</v>
      </c>
      <c r="S27" s="104" t="s">
        <v>1006</v>
      </c>
      <c r="T27" s="109">
        <v>42275</v>
      </c>
      <c r="U27" s="109">
        <v>42307</v>
      </c>
      <c r="V27" s="109">
        <v>43343</v>
      </c>
      <c r="W27" s="109" t="s">
        <v>989</v>
      </c>
      <c r="X27" s="104" t="s">
        <v>1200</v>
      </c>
      <c r="Y27" s="151" t="s">
        <v>1209</v>
      </c>
      <c r="Z27" s="151" t="s">
        <v>1210</v>
      </c>
      <c r="AA27" s="140">
        <v>0.85</v>
      </c>
      <c r="AB27" s="137" t="s">
        <v>1034</v>
      </c>
    </row>
    <row r="28" spans="1:59" s="146" customFormat="1" ht="175.5" customHeight="1">
      <c r="A28" s="103" t="s">
        <v>1211</v>
      </c>
      <c r="B28" s="139">
        <v>173</v>
      </c>
      <c r="C28" s="132"/>
      <c r="D28" s="132" t="s">
        <v>1212</v>
      </c>
      <c r="E28" s="111" t="s">
        <v>1213</v>
      </c>
      <c r="F28" s="133">
        <v>42284</v>
      </c>
      <c r="G28" s="132" t="s">
        <v>770</v>
      </c>
      <c r="H28" s="153" t="s">
        <v>1214</v>
      </c>
      <c r="I28" s="132" t="s">
        <v>1215</v>
      </c>
      <c r="J28" s="111" t="s">
        <v>1216</v>
      </c>
      <c r="K28" s="154" t="s">
        <v>1217</v>
      </c>
      <c r="L28" s="111" t="s">
        <v>1218</v>
      </c>
      <c r="M28" s="132" t="s">
        <v>1001</v>
      </c>
      <c r="N28" s="132" t="s">
        <v>770</v>
      </c>
      <c r="O28" s="132"/>
      <c r="P28" s="132" t="s">
        <v>1219</v>
      </c>
      <c r="Q28" s="132" t="s">
        <v>1220</v>
      </c>
      <c r="R28" s="132" t="s">
        <v>1221</v>
      </c>
      <c r="S28" s="132" t="s">
        <v>1221</v>
      </c>
      <c r="T28" s="135">
        <v>42325</v>
      </c>
      <c r="U28" s="135">
        <v>42369</v>
      </c>
      <c r="V28" s="135">
        <v>42948</v>
      </c>
      <c r="W28" s="135" t="s">
        <v>989</v>
      </c>
      <c r="X28" s="132" t="s">
        <v>1007</v>
      </c>
      <c r="Y28" s="111" t="s">
        <v>1222</v>
      </c>
      <c r="Z28" s="111" t="s">
        <v>1223</v>
      </c>
      <c r="AA28" s="155">
        <v>1</v>
      </c>
      <c r="AB28" s="132" t="s">
        <v>1010</v>
      </c>
    </row>
    <row r="29" spans="1:59" s="156" customFormat="1" ht="409.5" customHeight="1">
      <c r="A29" s="103" t="s">
        <v>1224</v>
      </c>
      <c r="B29" s="103">
        <v>174</v>
      </c>
      <c r="C29" s="132"/>
      <c r="D29" s="132" t="s">
        <v>1212</v>
      </c>
      <c r="E29" s="111" t="s">
        <v>1225</v>
      </c>
      <c r="F29" s="133">
        <v>42284</v>
      </c>
      <c r="G29" s="104" t="s">
        <v>770</v>
      </c>
      <c r="H29" s="104" t="s">
        <v>1214</v>
      </c>
      <c r="I29" s="132" t="s">
        <v>1215</v>
      </c>
      <c r="J29" s="111" t="s">
        <v>1226</v>
      </c>
      <c r="K29" s="154" t="s">
        <v>1227</v>
      </c>
      <c r="L29" s="108" t="s">
        <v>1228</v>
      </c>
      <c r="M29" s="132" t="s">
        <v>1001</v>
      </c>
      <c r="N29" s="132" t="s">
        <v>770</v>
      </c>
      <c r="O29" s="132"/>
      <c r="P29" s="132" t="s">
        <v>1229</v>
      </c>
      <c r="Q29" s="104" t="s">
        <v>1230</v>
      </c>
      <c r="R29" s="132" t="s">
        <v>1221</v>
      </c>
      <c r="S29" s="104" t="s">
        <v>1221</v>
      </c>
      <c r="T29" s="135">
        <v>42325</v>
      </c>
      <c r="U29" s="109">
        <v>42369</v>
      </c>
      <c r="V29" s="135">
        <v>43343</v>
      </c>
      <c r="W29" s="135" t="s">
        <v>989</v>
      </c>
      <c r="X29" s="132" t="s">
        <v>1231</v>
      </c>
      <c r="Y29" s="111" t="s">
        <v>1232</v>
      </c>
      <c r="Z29" s="111" t="s">
        <v>1233</v>
      </c>
      <c r="AA29" s="130">
        <v>0.7</v>
      </c>
      <c r="AB29" s="137" t="s">
        <v>1034</v>
      </c>
    </row>
    <row r="30" spans="1:59" s="156" customFormat="1" ht="409.5" customHeight="1">
      <c r="A30" s="103" t="s">
        <v>1234</v>
      </c>
      <c r="B30" s="139">
        <v>175</v>
      </c>
      <c r="C30" s="132"/>
      <c r="D30" s="132" t="s">
        <v>1212</v>
      </c>
      <c r="E30" s="111" t="s">
        <v>1235</v>
      </c>
      <c r="F30" s="133">
        <v>42284</v>
      </c>
      <c r="G30" s="132" t="s">
        <v>770</v>
      </c>
      <c r="H30" s="153" t="s">
        <v>1214</v>
      </c>
      <c r="I30" s="132" t="s">
        <v>1215</v>
      </c>
      <c r="J30" s="111" t="s">
        <v>1236</v>
      </c>
      <c r="K30" s="154" t="s">
        <v>1237</v>
      </c>
      <c r="L30" s="111" t="s">
        <v>1238</v>
      </c>
      <c r="M30" s="132" t="s">
        <v>1131</v>
      </c>
      <c r="N30" s="132" t="s">
        <v>770</v>
      </c>
      <c r="O30" s="132"/>
      <c r="P30" s="132" t="s">
        <v>1239</v>
      </c>
      <c r="Q30" s="132" t="s">
        <v>1220</v>
      </c>
      <c r="R30" s="132" t="s">
        <v>1221</v>
      </c>
      <c r="S30" s="132" t="s">
        <v>1221</v>
      </c>
      <c r="T30" s="135">
        <v>42325</v>
      </c>
      <c r="U30" s="135">
        <v>42369</v>
      </c>
      <c r="V30" s="135">
        <v>42948</v>
      </c>
      <c r="W30" s="135" t="s">
        <v>989</v>
      </c>
      <c r="X30" s="132" t="s">
        <v>1007</v>
      </c>
      <c r="Y30" s="111" t="s">
        <v>1240</v>
      </c>
      <c r="Z30" s="111" t="s">
        <v>1241</v>
      </c>
      <c r="AA30" s="155">
        <v>1</v>
      </c>
      <c r="AB30" s="132" t="s">
        <v>1010</v>
      </c>
    </row>
    <row r="31" spans="1:59" s="156" customFormat="1" ht="409.5" customHeight="1">
      <c r="A31" s="103" t="s">
        <v>1242</v>
      </c>
      <c r="B31" s="139">
        <v>176</v>
      </c>
      <c r="C31" s="132"/>
      <c r="D31" s="132" t="s">
        <v>1212</v>
      </c>
      <c r="E31" s="111" t="s">
        <v>1243</v>
      </c>
      <c r="F31" s="133">
        <v>42284</v>
      </c>
      <c r="G31" s="132" t="s">
        <v>770</v>
      </c>
      <c r="H31" s="153" t="s">
        <v>1214</v>
      </c>
      <c r="I31" s="132" t="s">
        <v>1215</v>
      </c>
      <c r="J31" s="111" t="s">
        <v>1244</v>
      </c>
      <c r="K31" s="154" t="s">
        <v>1245</v>
      </c>
      <c r="L31" s="111" t="s">
        <v>1246</v>
      </c>
      <c r="M31" s="132" t="s">
        <v>1028</v>
      </c>
      <c r="N31" s="132" t="s">
        <v>770</v>
      </c>
      <c r="O31" s="132"/>
      <c r="P31" s="132" t="s">
        <v>1247</v>
      </c>
      <c r="Q31" s="132" t="s">
        <v>1248</v>
      </c>
      <c r="R31" s="132" t="s">
        <v>1221</v>
      </c>
      <c r="S31" s="132" t="s">
        <v>1221</v>
      </c>
      <c r="T31" s="135">
        <v>42325</v>
      </c>
      <c r="U31" s="135">
        <v>42369</v>
      </c>
      <c r="V31" s="135">
        <v>42948</v>
      </c>
      <c r="W31" s="135" t="s">
        <v>989</v>
      </c>
      <c r="X31" s="132" t="s">
        <v>1007</v>
      </c>
      <c r="Y31" s="111" t="s">
        <v>1249</v>
      </c>
      <c r="Z31" s="111" t="s">
        <v>1250</v>
      </c>
      <c r="AA31" s="155">
        <v>1</v>
      </c>
      <c r="AB31" s="132" t="s">
        <v>1010</v>
      </c>
    </row>
    <row r="32" spans="1:59" s="156" customFormat="1" ht="409.5" customHeight="1">
      <c r="A32" s="103" t="s">
        <v>1251</v>
      </c>
      <c r="B32" s="139">
        <v>177</v>
      </c>
      <c r="C32" s="132"/>
      <c r="D32" s="132" t="s">
        <v>1212</v>
      </c>
      <c r="E32" s="111" t="s">
        <v>1252</v>
      </c>
      <c r="F32" s="133">
        <v>42284</v>
      </c>
      <c r="G32" s="132" t="s">
        <v>421</v>
      </c>
      <c r="H32" s="107" t="s">
        <v>981</v>
      </c>
      <c r="I32" s="132" t="s">
        <v>1215</v>
      </c>
      <c r="J32" s="111" t="s">
        <v>1253</v>
      </c>
      <c r="K32" s="154" t="s">
        <v>1254</v>
      </c>
      <c r="L32" s="111" t="s">
        <v>1255</v>
      </c>
      <c r="M32" s="132" t="s">
        <v>1028</v>
      </c>
      <c r="N32" s="132" t="s">
        <v>770</v>
      </c>
      <c r="O32" s="132"/>
      <c r="P32" s="132" t="s">
        <v>1256</v>
      </c>
      <c r="Q32" s="132" t="s">
        <v>1257</v>
      </c>
      <c r="R32" s="132" t="s">
        <v>1221</v>
      </c>
      <c r="S32" s="132" t="s">
        <v>1221</v>
      </c>
      <c r="T32" s="135">
        <v>42370</v>
      </c>
      <c r="U32" s="135">
        <v>42735</v>
      </c>
      <c r="V32" s="135">
        <v>42948</v>
      </c>
      <c r="W32" s="135" t="s">
        <v>989</v>
      </c>
      <c r="X32" s="132" t="s">
        <v>1007</v>
      </c>
      <c r="Y32" s="111" t="s">
        <v>1258</v>
      </c>
      <c r="Z32" s="111" t="s">
        <v>1259</v>
      </c>
      <c r="AA32" s="155">
        <v>1</v>
      </c>
      <c r="AB32" s="132" t="s">
        <v>1010</v>
      </c>
    </row>
    <row r="33" spans="1:59" s="156" customFormat="1" ht="409.5" customHeight="1">
      <c r="A33" s="103" t="s">
        <v>1260</v>
      </c>
      <c r="B33" s="139">
        <v>178</v>
      </c>
      <c r="C33" s="132"/>
      <c r="D33" s="132" t="s">
        <v>1212</v>
      </c>
      <c r="E33" s="111" t="s">
        <v>1261</v>
      </c>
      <c r="F33" s="133">
        <v>42284</v>
      </c>
      <c r="G33" s="132" t="s">
        <v>1262</v>
      </c>
      <c r="H33" s="153" t="s">
        <v>1214</v>
      </c>
      <c r="I33" s="132" t="s">
        <v>1215</v>
      </c>
      <c r="J33" s="111" t="s">
        <v>1263</v>
      </c>
      <c r="K33" s="154" t="s">
        <v>1264</v>
      </c>
      <c r="L33" s="111" t="s">
        <v>1265</v>
      </c>
      <c r="M33" s="132" t="s">
        <v>1028</v>
      </c>
      <c r="N33" s="132" t="s">
        <v>770</v>
      </c>
      <c r="O33" s="132"/>
      <c r="P33" s="132" t="s">
        <v>1266</v>
      </c>
      <c r="Q33" s="132" t="s">
        <v>1267</v>
      </c>
      <c r="R33" s="132" t="s">
        <v>1221</v>
      </c>
      <c r="S33" s="132" t="s">
        <v>1221</v>
      </c>
      <c r="T33" s="135">
        <v>42325</v>
      </c>
      <c r="U33" s="135">
        <v>42735</v>
      </c>
      <c r="V33" s="135">
        <v>42948</v>
      </c>
      <c r="W33" s="135" t="s">
        <v>989</v>
      </c>
      <c r="X33" s="132" t="s">
        <v>1007</v>
      </c>
      <c r="Y33" s="111" t="s">
        <v>1268</v>
      </c>
      <c r="Z33" s="111" t="s">
        <v>1269</v>
      </c>
      <c r="AA33" s="155">
        <v>1</v>
      </c>
      <c r="AB33" s="132" t="s">
        <v>1010</v>
      </c>
    </row>
    <row r="34" spans="1:59" s="156" customFormat="1" ht="409.5" customHeight="1">
      <c r="A34" s="103" t="s">
        <v>1270</v>
      </c>
      <c r="B34" s="139">
        <v>179</v>
      </c>
      <c r="C34" s="132"/>
      <c r="D34" s="132" t="s">
        <v>1212</v>
      </c>
      <c r="E34" s="111" t="s">
        <v>1271</v>
      </c>
      <c r="F34" s="133">
        <v>42284</v>
      </c>
      <c r="G34" s="132" t="s">
        <v>1262</v>
      </c>
      <c r="H34" s="153" t="s">
        <v>1214</v>
      </c>
      <c r="I34" s="132" t="s">
        <v>1215</v>
      </c>
      <c r="J34" s="111" t="s">
        <v>1272</v>
      </c>
      <c r="K34" s="154" t="s">
        <v>1273</v>
      </c>
      <c r="L34" s="111" t="s">
        <v>1274</v>
      </c>
      <c r="M34" s="132" t="s">
        <v>1028</v>
      </c>
      <c r="N34" s="132" t="s">
        <v>770</v>
      </c>
      <c r="O34" s="132"/>
      <c r="P34" s="132" t="s">
        <v>1275</v>
      </c>
      <c r="Q34" s="132" t="s">
        <v>1276</v>
      </c>
      <c r="R34" s="132" t="s">
        <v>1221</v>
      </c>
      <c r="S34" s="132" t="s">
        <v>1221</v>
      </c>
      <c r="T34" s="135">
        <v>42325</v>
      </c>
      <c r="U34" s="135">
        <v>42551</v>
      </c>
      <c r="V34" s="135">
        <v>42950</v>
      </c>
      <c r="W34" s="135" t="s">
        <v>989</v>
      </c>
      <c r="X34" s="132" t="s">
        <v>1007</v>
      </c>
      <c r="Y34" s="111" t="s">
        <v>1277</v>
      </c>
      <c r="Z34" s="111" t="s">
        <v>1278</v>
      </c>
      <c r="AA34" s="155">
        <v>1</v>
      </c>
      <c r="AB34" s="132" t="s">
        <v>1010</v>
      </c>
    </row>
    <row r="35" spans="1:59" s="156" customFormat="1" ht="409.5" customHeight="1">
      <c r="A35" s="103" t="s">
        <v>1279</v>
      </c>
      <c r="B35" s="139">
        <v>180</v>
      </c>
      <c r="C35" s="132"/>
      <c r="D35" s="132" t="s">
        <v>1212</v>
      </c>
      <c r="E35" s="111" t="s">
        <v>1280</v>
      </c>
      <c r="F35" s="133">
        <v>42284</v>
      </c>
      <c r="G35" s="132" t="s">
        <v>1262</v>
      </c>
      <c r="H35" s="153" t="s">
        <v>1214</v>
      </c>
      <c r="I35" s="132" t="s">
        <v>1215</v>
      </c>
      <c r="J35" s="111" t="s">
        <v>1281</v>
      </c>
      <c r="K35" s="154" t="s">
        <v>1273</v>
      </c>
      <c r="L35" s="111" t="s">
        <v>1282</v>
      </c>
      <c r="M35" s="132" t="s">
        <v>1028</v>
      </c>
      <c r="N35" s="132" t="s">
        <v>770</v>
      </c>
      <c r="O35" s="132"/>
      <c r="P35" s="132" t="s">
        <v>1283</v>
      </c>
      <c r="Q35" s="132" t="s">
        <v>1267</v>
      </c>
      <c r="R35" s="132" t="s">
        <v>1221</v>
      </c>
      <c r="S35" s="132" t="s">
        <v>1221</v>
      </c>
      <c r="T35" s="135">
        <v>42325</v>
      </c>
      <c r="U35" s="135">
        <v>42735</v>
      </c>
      <c r="V35" s="135">
        <v>42950</v>
      </c>
      <c r="W35" s="135" t="s">
        <v>989</v>
      </c>
      <c r="X35" s="132" t="s">
        <v>1007</v>
      </c>
      <c r="Y35" s="111" t="s">
        <v>1284</v>
      </c>
      <c r="Z35" s="111" t="s">
        <v>1285</v>
      </c>
      <c r="AA35" s="155">
        <v>1</v>
      </c>
      <c r="AB35" s="132" t="s">
        <v>1010</v>
      </c>
    </row>
    <row r="36" spans="1:59" s="156" customFormat="1" ht="409.5" customHeight="1">
      <c r="A36" s="103" t="s">
        <v>1286</v>
      </c>
      <c r="B36" s="139" t="s">
        <v>1287</v>
      </c>
      <c r="C36" s="132"/>
      <c r="D36" s="132" t="s">
        <v>1288</v>
      </c>
      <c r="E36" s="111" t="s">
        <v>1289</v>
      </c>
      <c r="F36" s="133">
        <v>42786</v>
      </c>
      <c r="G36" s="132" t="s">
        <v>1290</v>
      </c>
      <c r="H36" s="153" t="s">
        <v>1291</v>
      </c>
      <c r="I36" s="132" t="s">
        <v>1292</v>
      </c>
      <c r="J36" s="154" t="s">
        <v>1293</v>
      </c>
      <c r="K36" s="154" t="s">
        <v>1294</v>
      </c>
      <c r="L36" s="111" t="s">
        <v>1295</v>
      </c>
      <c r="M36" s="132" t="s">
        <v>1028</v>
      </c>
      <c r="N36" s="132" t="s">
        <v>1296</v>
      </c>
      <c r="O36" s="132" t="s">
        <v>770</v>
      </c>
      <c r="P36" s="132" t="s">
        <v>1297</v>
      </c>
      <c r="Q36" s="132" t="s">
        <v>1297</v>
      </c>
      <c r="R36" s="132" t="s">
        <v>1297</v>
      </c>
      <c r="S36" s="132" t="s">
        <v>1297</v>
      </c>
      <c r="T36" s="135" t="s">
        <v>1298</v>
      </c>
      <c r="U36" s="135" t="s">
        <v>1299</v>
      </c>
      <c r="V36" s="157">
        <v>42983</v>
      </c>
      <c r="W36" s="135" t="s">
        <v>989</v>
      </c>
      <c r="X36" s="132" t="s">
        <v>1300</v>
      </c>
      <c r="Y36" s="158" t="s">
        <v>1301</v>
      </c>
      <c r="Z36" s="158" t="s">
        <v>1302</v>
      </c>
      <c r="AA36" s="159">
        <v>1</v>
      </c>
      <c r="AB36" s="150" t="s">
        <v>1010</v>
      </c>
    </row>
    <row r="37" spans="1:59" s="156" customFormat="1" ht="409.5" customHeight="1">
      <c r="A37" s="103" t="s">
        <v>1303</v>
      </c>
      <c r="B37" s="139" t="s">
        <v>1304</v>
      </c>
      <c r="C37" s="132"/>
      <c r="D37" s="132" t="s">
        <v>1288</v>
      </c>
      <c r="E37" s="111" t="s">
        <v>1305</v>
      </c>
      <c r="F37" s="133">
        <v>42786</v>
      </c>
      <c r="G37" s="132" t="s">
        <v>1214</v>
      </c>
      <c r="H37" s="153" t="s">
        <v>1214</v>
      </c>
      <c r="I37" s="132" t="s">
        <v>1306</v>
      </c>
      <c r="J37" s="154" t="s">
        <v>1307</v>
      </c>
      <c r="K37" s="160" t="s">
        <v>1308</v>
      </c>
      <c r="L37" s="111" t="s">
        <v>1309</v>
      </c>
      <c r="M37" s="132" t="s">
        <v>1028</v>
      </c>
      <c r="N37" s="132" t="s">
        <v>1214</v>
      </c>
      <c r="O37" s="132" t="s">
        <v>1310</v>
      </c>
      <c r="P37" s="132" t="s">
        <v>1297</v>
      </c>
      <c r="Q37" s="132" t="s">
        <v>1297</v>
      </c>
      <c r="R37" s="132" t="s">
        <v>1297</v>
      </c>
      <c r="S37" s="132" t="s">
        <v>1297</v>
      </c>
      <c r="T37" s="135" t="s">
        <v>1311</v>
      </c>
      <c r="U37" s="135" t="s">
        <v>1312</v>
      </c>
      <c r="V37" s="157">
        <v>42979</v>
      </c>
      <c r="W37" s="135" t="s">
        <v>989</v>
      </c>
      <c r="X37" s="132" t="s">
        <v>1007</v>
      </c>
      <c r="Y37" s="111" t="s">
        <v>1313</v>
      </c>
      <c r="Z37" s="111" t="s">
        <v>1314</v>
      </c>
      <c r="AA37" s="112">
        <v>1</v>
      </c>
      <c r="AB37" s="150" t="s">
        <v>1010</v>
      </c>
    </row>
    <row r="38" spans="1:59" s="156" customFormat="1" ht="409.5" customHeight="1">
      <c r="A38" s="103" t="s">
        <v>1315</v>
      </c>
      <c r="B38" s="139" t="s">
        <v>1316</v>
      </c>
      <c r="C38" s="132"/>
      <c r="D38" s="132" t="s">
        <v>1288</v>
      </c>
      <c r="E38" s="111" t="s">
        <v>1317</v>
      </c>
      <c r="F38" s="133">
        <v>42787</v>
      </c>
      <c r="G38" s="132" t="s">
        <v>1318</v>
      </c>
      <c r="H38" s="153" t="s">
        <v>1214</v>
      </c>
      <c r="I38" s="132" t="s">
        <v>1319</v>
      </c>
      <c r="J38" s="154" t="s">
        <v>1320</v>
      </c>
      <c r="K38" s="160" t="s">
        <v>1321</v>
      </c>
      <c r="L38" s="111" t="s">
        <v>1322</v>
      </c>
      <c r="M38" s="132" t="s">
        <v>1028</v>
      </c>
      <c r="N38" s="132" t="s">
        <v>1323</v>
      </c>
      <c r="O38" s="132" t="s">
        <v>770</v>
      </c>
      <c r="P38" s="132" t="s">
        <v>1297</v>
      </c>
      <c r="Q38" s="132" t="s">
        <v>1297</v>
      </c>
      <c r="R38" s="132" t="s">
        <v>1297</v>
      </c>
      <c r="S38" s="132" t="s">
        <v>1297</v>
      </c>
      <c r="T38" s="135" t="s">
        <v>1324</v>
      </c>
      <c r="U38" s="135" t="s">
        <v>1325</v>
      </c>
      <c r="V38" s="157">
        <v>42979</v>
      </c>
      <c r="W38" s="135" t="s">
        <v>989</v>
      </c>
      <c r="X38" s="132" t="s">
        <v>1007</v>
      </c>
      <c r="Y38" s="111" t="s">
        <v>1326</v>
      </c>
      <c r="Z38" s="111" t="s">
        <v>1327</v>
      </c>
      <c r="AA38" s="112">
        <v>1</v>
      </c>
      <c r="AB38" s="150" t="s">
        <v>1010</v>
      </c>
    </row>
    <row r="39" spans="1:59" s="156" customFormat="1" ht="409.5" customHeight="1">
      <c r="A39" s="103" t="s">
        <v>1328</v>
      </c>
      <c r="B39" s="103" t="s">
        <v>1329</v>
      </c>
      <c r="C39" s="104"/>
      <c r="D39" s="104" t="s">
        <v>1288</v>
      </c>
      <c r="E39" s="108" t="s">
        <v>1330</v>
      </c>
      <c r="F39" s="106">
        <v>42787</v>
      </c>
      <c r="G39" s="106" t="s">
        <v>1331</v>
      </c>
      <c r="H39" s="161" t="s">
        <v>1331</v>
      </c>
      <c r="I39" s="104" t="s">
        <v>1332</v>
      </c>
      <c r="J39" s="152" t="s">
        <v>1333</v>
      </c>
      <c r="K39" s="152" t="s">
        <v>1334</v>
      </c>
      <c r="L39" s="108" t="s">
        <v>1335</v>
      </c>
      <c r="M39" s="104" t="s">
        <v>1028</v>
      </c>
      <c r="N39" s="104" t="s">
        <v>1331</v>
      </c>
      <c r="O39" s="104" t="s">
        <v>770</v>
      </c>
      <c r="P39" s="104" t="s">
        <v>1297</v>
      </c>
      <c r="Q39" s="104" t="s">
        <v>1297</v>
      </c>
      <c r="R39" s="104" t="s">
        <v>1297</v>
      </c>
      <c r="S39" s="104" t="s">
        <v>1297</v>
      </c>
      <c r="T39" s="109" t="s">
        <v>1336</v>
      </c>
      <c r="U39" s="109" t="s">
        <v>1337</v>
      </c>
      <c r="V39" s="162">
        <v>42979</v>
      </c>
      <c r="W39" s="109" t="s">
        <v>989</v>
      </c>
      <c r="X39" s="104" t="s">
        <v>1338</v>
      </c>
      <c r="Y39" s="108" t="s">
        <v>1339</v>
      </c>
      <c r="Z39" s="108" t="s">
        <v>1340</v>
      </c>
      <c r="AA39" s="130">
        <v>1</v>
      </c>
      <c r="AB39" s="137" t="s">
        <v>1010</v>
      </c>
    </row>
    <row r="40" spans="1:59" s="156" customFormat="1" ht="409.5" customHeight="1">
      <c r="A40" s="103" t="s">
        <v>1341</v>
      </c>
      <c r="B40" s="139" t="s">
        <v>1342</v>
      </c>
      <c r="C40" s="132"/>
      <c r="D40" s="132" t="s">
        <v>1288</v>
      </c>
      <c r="E40" s="111" t="s">
        <v>1343</v>
      </c>
      <c r="F40" s="133">
        <v>42788</v>
      </c>
      <c r="G40" s="132" t="s">
        <v>421</v>
      </c>
      <c r="H40" s="107" t="s">
        <v>981</v>
      </c>
      <c r="I40" s="132" t="s">
        <v>1344</v>
      </c>
      <c r="J40" s="154" t="s">
        <v>1345</v>
      </c>
      <c r="K40" s="154" t="s">
        <v>1346</v>
      </c>
      <c r="L40" s="111" t="s">
        <v>1347</v>
      </c>
      <c r="M40" s="132" t="s">
        <v>1028</v>
      </c>
      <c r="N40" s="132" t="s">
        <v>421</v>
      </c>
      <c r="O40" s="132" t="s">
        <v>770</v>
      </c>
      <c r="P40" s="132" t="s">
        <v>1297</v>
      </c>
      <c r="Q40" s="132" t="s">
        <v>1297</v>
      </c>
      <c r="R40" s="132" t="s">
        <v>1297</v>
      </c>
      <c r="S40" s="132" t="s">
        <v>1297</v>
      </c>
      <c r="T40" s="135" t="s">
        <v>1348</v>
      </c>
      <c r="U40" s="135" t="s">
        <v>1349</v>
      </c>
      <c r="V40" s="157">
        <v>42979</v>
      </c>
      <c r="W40" s="135" t="s">
        <v>989</v>
      </c>
      <c r="X40" s="132" t="s">
        <v>1007</v>
      </c>
      <c r="Y40" s="111" t="s">
        <v>1350</v>
      </c>
      <c r="Z40" s="111" t="s">
        <v>1351</v>
      </c>
      <c r="AA40" s="112">
        <v>1</v>
      </c>
      <c r="AB40" s="150" t="s">
        <v>1010</v>
      </c>
    </row>
    <row r="41" spans="1:59" s="156" customFormat="1" ht="409.5" customHeight="1">
      <c r="A41" s="103" t="s">
        <v>1352</v>
      </c>
      <c r="B41" s="139" t="s">
        <v>1353</v>
      </c>
      <c r="C41" s="132" t="s">
        <v>979</v>
      </c>
      <c r="D41" s="132"/>
      <c r="E41" s="163" t="s">
        <v>1354</v>
      </c>
      <c r="F41" s="164">
        <v>42829</v>
      </c>
      <c r="G41" s="165" t="s">
        <v>1214</v>
      </c>
      <c r="H41" s="153" t="s">
        <v>1214</v>
      </c>
      <c r="I41" s="165" t="s">
        <v>1215</v>
      </c>
      <c r="J41" s="163" t="s">
        <v>1355</v>
      </c>
      <c r="K41" s="163" t="s">
        <v>1356</v>
      </c>
      <c r="L41" s="163" t="s">
        <v>1357</v>
      </c>
      <c r="M41" s="165" t="s">
        <v>1028</v>
      </c>
      <c r="N41" s="165" t="s">
        <v>1214</v>
      </c>
      <c r="O41" s="165" t="s">
        <v>770</v>
      </c>
      <c r="P41" s="165" t="s">
        <v>1358</v>
      </c>
      <c r="Q41" s="165" t="s">
        <v>1359</v>
      </c>
      <c r="R41" s="165" t="s">
        <v>1297</v>
      </c>
      <c r="S41" s="165" t="s">
        <v>1297</v>
      </c>
      <c r="T41" s="166">
        <v>42961</v>
      </c>
      <c r="U41" s="166">
        <v>42979</v>
      </c>
      <c r="V41" s="135" t="s">
        <v>1360</v>
      </c>
      <c r="W41" s="135" t="s">
        <v>989</v>
      </c>
      <c r="X41" s="132" t="s">
        <v>1007</v>
      </c>
      <c r="Y41" s="167" t="s">
        <v>1361</v>
      </c>
      <c r="Z41" s="167" t="s">
        <v>1362</v>
      </c>
      <c r="AA41" s="168">
        <v>1</v>
      </c>
      <c r="AB41" s="150" t="s">
        <v>1010</v>
      </c>
    </row>
    <row r="42" spans="1:59" s="156" customFormat="1" ht="409.5" customHeight="1">
      <c r="A42" s="103" t="s">
        <v>1363</v>
      </c>
      <c r="B42" s="139" t="s">
        <v>1364</v>
      </c>
      <c r="C42" s="132" t="s">
        <v>979</v>
      </c>
      <c r="D42" s="132"/>
      <c r="E42" s="163" t="s">
        <v>1365</v>
      </c>
      <c r="F42" s="164">
        <v>42828</v>
      </c>
      <c r="G42" s="165" t="s">
        <v>1214</v>
      </c>
      <c r="H42" s="153" t="s">
        <v>1214</v>
      </c>
      <c r="I42" s="165" t="s">
        <v>1215</v>
      </c>
      <c r="J42" s="163" t="s">
        <v>1366</v>
      </c>
      <c r="K42" s="163" t="s">
        <v>1367</v>
      </c>
      <c r="L42" s="163" t="s">
        <v>1368</v>
      </c>
      <c r="M42" s="165" t="s">
        <v>1028</v>
      </c>
      <c r="N42" s="165" t="s">
        <v>1214</v>
      </c>
      <c r="O42" s="165" t="s">
        <v>770</v>
      </c>
      <c r="P42" s="165" t="s">
        <v>1369</v>
      </c>
      <c r="Q42" s="165" t="s">
        <v>1370</v>
      </c>
      <c r="R42" s="165" t="s">
        <v>1297</v>
      </c>
      <c r="S42" s="165" t="s">
        <v>1297</v>
      </c>
      <c r="T42" s="166">
        <v>42961</v>
      </c>
      <c r="U42" s="166">
        <v>43099</v>
      </c>
      <c r="V42" s="135">
        <v>43172</v>
      </c>
      <c r="W42" s="135" t="s">
        <v>989</v>
      </c>
      <c r="X42" s="132" t="s">
        <v>990</v>
      </c>
      <c r="Y42" s="163" t="s">
        <v>1371</v>
      </c>
      <c r="Z42" s="163" t="s">
        <v>1372</v>
      </c>
      <c r="AA42" s="168">
        <v>1</v>
      </c>
      <c r="AB42" s="150" t="s">
        <v>1010</v>
      </c>
    </row>
    <row r="43" spans="1:59" s="117" customFormat="1" ht="408.75" customHeight="1">
      <c r="A43" s="103" t="s">
        <v>1373</v>
      </c>
      <c r="B43" s="103" t="s">
        <v>1374</v>
      </c>
      <c r="C43" s="132" t="s">
        <v>979</v>
      </c>
      <c r="D43" s="132"/>
      <c r="E43" s="169" t="s">
        <v>1375</v>
      </c>
      <c r="F43" s="170">
        <v>42828</v>
      </c>
      <c r="G43" s="134" t="s">
        <v>421</v>
      </c>
      <c r="H43" s="134" t="s">
        <v>981</v>
      </c>
      <c r="I43" s="171" t="s">
        <v>1376</v>
      </c>
      <c r="J43" s="171" t="s">
        <v>1377</v>
      </c>
      <c r="K43" s="169" t="s">
        <v>1378</v>
      </c>
      <c r="L43" s="172" t="s">
        <v>1379</v>
      </c>
      <c r="M43" s="171" t="s">
        <v>1028</v>
      </c>
      <c r="N43" s="171" t="s">
        <v>1380</v>
      </c>
      <c r="O43" s="132" t="s">
        <v>421</v>
      </c>
      <c r="P43" s="171" t="s">
        <v>1381</v>
      </c>
      <c r="Q43" s="134" t="s">
        <v>1381</v>
      </c>
      <c r="R43" s="171" t="s">
        <v>1297</v>
      </c>
      <c r="S43" s="134" t="s">
        <v>1297</v>
      </c>
      <c r="T43" s="173">
        <v>42961</v>
      </c>
      <c r="U43" s="174">
        <v>43099</v>
      </c>
      <c r="V43" s="175">
        <v>43343</v>
      </c>
      <c r="W43" s="135" t="s">
        <v>989</v>
      </c>
      <c r="X43" s="132" t="s">
        <v>1079</v>
      </c>
      <c r="Y43" s="160" t="s">
        <v>1382</v>
      </c>
      <c r="Z43" s="176" t="s">
        <v>1383</v>
      </c>
      <c r="AA43" s="177">
        <v>0.9</v>
      </c>
      <c r="AB43" s="137" t="s">
        <v>1034</v>
      </c>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6"/>
    </row>
    <row r="44" spans="1:59" s="117" customFormat="1" ht="408.75" customHeight="1">
      <c r="A44" s="103" t="s">
        <v>1384</v>
      </c>
      <c r="B44" s="103" t="s">
        <v>1385</v>
      </c>
      <c r="C44" s="104" t="s">
        <v>979</v>
      </c>
      <c r="D44" s="104"/>
      <c r="E44" s="172" t="s">
        <v>1386</v>
      </c>
      <c r="F44" s="178">
        <v>42829</v>
      </c>
      <c r="G44" s="134" t="s">
        <v>1387</v>
      </c>
      <c r="H44" s="153" t="s">
        <v>1214</v>
      </c>
      <c r="I44" s="134" t="s">
        <v>1388</v>
      </c>
      <c r="J44" s="172" t="s">
        <v>1389</v>
      </c>
      <c r="K44" s="172" t="s">
        <v>1390</v>
      </c>
      <c r="L44" s="172" t="s">
        <v>1391</v>
      </c>
      <c r="M44" s="134" t="s">
        <v>1028</v>
      </c>
      <c r="N44" s="134" t="s">
        <v>1387</v>
      </c>
      <c r="O44" s="134" t="s">
        <v>1297</v>
      </c>
      <c r="P44" s="134" t="s">
        <v>1392</v>
      </c>
      <c r="Q44" s="134" t="s">
        <v>1392</v>
      </c>
      <c r="R44" s="134" t="s">
        <v>1006</v>
      </c>
      <c r="S44" s="134" t="s">
        <v>1006</v>
      </c>
      <c r="T44" s="174">
        <v>42961</v>
      </c>
      <c r="U44" s="174">
        <v>43099</v>
      </c>
      <c r="V44" s="179">
        <v>43171</v>
      </c>
      <c r="W44" s="109" t="s">
        <v>989</v>
      </c>
      <c r="X44" s="134" t="s">
        <v>1393</v>
      </c>
      <c r="Y44" s="180" t="s">
        <v>1394</v>
      </c>
      <c r="Z44" s="180" t="s">
        <v>1395</v>
      </c>
      <c r="AA44" s="134">
        <v>1</v>
      </c>
      <c r="AB44" s="134" t="s">
        <v>1010</v>
      </c>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6"/>
    </row>
    <row r="45" spans="1:59" s="117" customFormat="1" ht="408.75" customHeight="1">
      <c r="A45" s="103" t="s">
        <v>1396</v>
      </c>
      <c r="B45" s="103" t="s">
        <v>1397</v>
      </c>
      <c r="C45" s="104" t="s">
        <v>979</v>
      </c>
      <c r="D45" s="104"/>
      <c r="E45" s="172" t="s">
        <v>1398</v>
      </c>
      <c r="F45" s="178">
        <v>42829</v>
      </c>
      <c r="G45" s="134" t="s">
        <v>496</v>
      </c>
      <c r="H45" s="107" t="s">
        <v>981</v>
      </c>
      <c r="I45" s="134" t="s">
        <v>1399</v>
      </c>
      <c r="J45" s="172" t="s">
        <v>1400</v>
      </c>
      <c r="K45" s="172" t="s">
        <v>1401</v>
      </c>
      <c r="L45" s="172" t="s">
        <v>1402</v>
      </c>
      <c r="M45" s="134" t="s">
        <v>1028</v>
      </c>
      <c r="N45" s="134" t="s">
        <v>496</v>
      </c>
      <c r="O45" s="134" t="s">
        <v>1297</v>
      </c>
      <c r="P45" s="134" t="s">
        <v>1403</v>
      </c>
      <c r="Q45" s="134" t="s">
        <v>1403</v>
      </c>
      <c r="R45" s="134" t="s">
        <v>1297</v>
      </c>
      <c r="S45" s="134" t="s">
        <v>1297</v>
      </c>
      <c r="T45" s="174">
        <v>42961</v>
      </c>
      <c r="U45" s="174">
        <v>43099</v>
      </c>
      <c r="V45" s="179" t="s">
        <v>1404</v>
      </c>
      <c r="W45" s="109" t="s">
        <v>989</v>
      </c>
      <c r="X45" s="181" t="s">
        <v>1393</v>
      </c>
      <c r="Y45" s="172" t="s">
        <v>1405</v>
      </c>
      <c r="Z45" s="172" t="s">
        <v>1406</v>
      </c>
      <c r="AA45" s="177">
        <v>1</v>
      </c>
      <c r="AB45" s="104" t="s">
        <v>1010</v>
      </c>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6"/>
    </row>
    <row r="46" spans="1:59" s="117" customFormat="1" ht="408.75" customHeight="1">
      <c r="A46" s="103" t="s">
        <v>1407</v>
      </c>
      <c r="B46" s="103" t="s">
        <v>1408</v>
      </c>
      <c r="C46" s="104" t="s">
        <v>979</v>
      </c>
      <c r="D46" s="104"/>
      <c r="E46" s="172" t="s">
        <v>1409</v>
      </c>
      <c r="F46" s="178">
        <v>42828</v>
      </c>
      <c r="G46" s="134" t="s">
        <v>1214</v>
      </c>
      <c r="H46" s="153" t="s">
        <v>1214</v>
      </c>
      <c r="I46" s="134" t="s">
        <v>1215</v>
      </c>
      <c r="J46" s="172" t="s">
        <v>1410</v>
      </c>
      <c r="K46" s="172" t="s">
        <v>1411</v>
      </c>
      <c r="L46" s="172" t="s">
        <v>1412</v>
      </c>
      <c r="M46" s="134" t="s">
        <v>1028</v>
      </c>
      <c r="N46" s="134" t="s">
        <v>1214</v>
      </c>
      <c r="O46" s="134" t="s">
        <v>770</v>
      </c>
      <c r="P46" s="134" t="s">
        <v>1413</v>
      </c>
      <c r="Q46" s="134" t="s">
        <v>1414</v>
      </c>
      <c r="R46" s="134" t="s">
        <v>1297</v>
      </c>
      <c r="S46" s="134" t="s">
        <v>1297</v>
      </c>
      <c r="T46" s="174">
        <v>42961</v>
      </c>
      <c r="U46" s="174">
        <v>43099</v>
      </c>
      <c r="V46" s="182">
        <v>43171</v>
      </c>
      <c r="W46" s="182" t="s">
        <v>989</v>
      </c>
      <c r="X46" s="183" t="s">
        <v>990</v>
      </c>
      <c r="Y46" s="184" t="s">
        <v>1415</v>
      </c>
      <c r="Z46" s="184" t="s">
        <v>1416</v>
      </c>
      <c r="AA46" s="168">
        <v>1</v>
      </c>
      <c r="AB46" s="150" t="s">
        <v>1010</v>
      </c>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6"/>
    </row>
    <row r="47" spans="1:59" s="117" customFormat="1" ht="408.75" customHeight="1">
      <c r="A47" s="118" t="s">
        <v>1417</v>
      </c>
      <c r="B47" s="119" t="s">
        <v>1418</v>
      </c>
      <c r="C47" s="120" t="s">
        <v>979</v>
      </c>
      <c r="D47" s="120"/>
      <c r="E47" s="163" t="s">
        <v>1419</v>
      </c>
      <c r="F47" s="164">
        <v>42828</v>
      </c>
      <c r="G47" s="165" t="s">
        <v>1214</v>
      </c>
      <c r="H47" s="153" t="s">
        <v>1214</v>
      </c>
      <c r="I47" s="165" t="s">
        <v>1215</v>
      </c>
      <c r="J47" s="163" t="s">
        <v>1420</v>
      </c>
      <c r="K47" s="163" t="s">
        <v>1411</v>
      </c>
      <c r="L47" s="163" t="s">
        <v>1421</v>
      </c>
      <c r="M47" s="165" t="s">
        <v>1028</v>
      </c>
      <c r="N47" s="165" t="s">
        <v>1214</v>
      </c>
      <c r="O47" s="165" t="s">
        <v>770</v>
      </c>
      <c r="P47" s="165" t="s">
        <v>1422</v>
      </c>
      <c r="Q47" s="165" t="s">
        <v>1423</v>
      </c>
      <c r="R47" s="165" t="s">
        <v>1297</v>
      </c>
      <c r="S47" s="165" t="s">
        <v>1297</v>
      </c>
      <c r="T47" s="166">
        <v>42961</v>
      </c>
      <c r="U47" s="166">
        <v>43099</v>
      </c>
      <c r="V47" s="138">
        <v>43171</v>
      </c>
      <c r="W47" s="138" t="s">
        <v>989</v>
      </c>
      <c r="X47" s="120" t="s">
        <v>990</v>
      </c>
      <c r="Y47" s="163" t="s">
        <v>1424</v>
      </c>
      <c r="Z47" s="163" t="s">
        <v>1425</v>
      </c>
      <c r="AA47" s="185">
        <v>1</v>
      </c>
      <c r="AB47" s="150" t="s">
        <v>1010</v>
      </c>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6"/>
    </row>
    <row r="48" spans="1:59" s="117" customFormat="1" ht="280.5" customHeight="1">
      <c r="A48" s="103" t="s">
        <v>1426</v>
      </c>
      <c r="B48" s="103" t="s">
        <v>1427</v>
      </c>
      <c r="C48" s="132" t="s">
        <v>979</v>
      </c>
      <c r="D48" s="132"/>
      <c r="E48" s="169" t="s">
        <v>1428</v>
      </c>
      <c r="F48" s="170">
        <v>42824</v>
      </c>
      <c r="G48" s="134" t="s">
        <v>1380</v>
      </c>
      <c r="H48" s="134" t="s">
        <v>981</v>
      </c>
      <c r="I48" s="171" t="s">
        <v>997</v>
      </c>
      <c r="J48" s="169" t="s">
        <v>1429</v>
      </c>
      <c r="K48" s="169" t="s">
        <v>1430</v>
      </c>
      <c r="L48" s="172" t="s">
        <v>1431</v>
      </c>
      <c r="M48" s="171" t="s">
        <v>1028</v>
      </c>
      <c r="N48" s="171" t="s">
        <v>421</v>
      </c>
      <c r="O48" s="171" t="s">
        <v>1297</v>
      </c>
      <c r="P48" s="171" t="s">
        <v>1432</v>
      </c>
      <c r="Q48" s="134" t="s">
        <v>1432</v>
      </c>
      <c r="R48" s="171" t="s">
        <v>1297</v>
      </c>
      <c r="S48" s="134" t="s">
        <v>1297</v>
      </c>
      <c r="T48" s="173">
        <v>42961</v>
      </c>
      <c r="U48" s="174">
        <v>43099</v>
      </c>
      <c r="V48" s="175">
        <v>43343</v>
      </c>
      <c r="W48" s="135" t="s">
        <v>989</v>
      </c>
      <c r="X48" s="132" t="s">
        <v>990</v>
      </c>
      <c r="Y48" s="186" t="s">
        <v>1433</v>
      </c>
      <c r="Z48" s="187" t="s">
        <v>1434</v>
      </c>
      <c r="AA48" s="177">
        <v>0.5</v>
      </c>
      <c r="AB48" s="137" t="s">
        <v>1034</v>
      </c>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6"/>
    </row>
    <row r="49" spans="1:59" s="117" customFormat="1" ht="275.25" customHeight="1">
      <c r="A49" s="103" t="s">
        <v>1435</v>
      </c>
      <c r="B49" s="103" t="s">
        <v>1436</v>
      </c>
      <c r="C49" s="132" t="s">
        <v>979</v>
      </c>
      <c r="D49" s="132"/>
      <c r="E49" s="169" t="s">
        <v>1437</v>
      </c>
      <c r="F49" s="170">
        <v>42828</v>
      </c>
      <c r="G49" s="134" t="s">
        <v>421</v>
      </c>
      <c r="H49" s="134" t="s">
        <v>981</v>
      </c>
      <c r="I49" s="171" t="s">
        <v>1376</v>
      </c>
      <c r="J49" s="169" t="s">
        <v>1438</v>
      </c>
      <c r="K49" s="169" t="s">
        <v>1439</v>
      </c>
      <c r="L49" s="172" t="s">
        <v>1440</v>
      </c>
      <c r="M49" s="171" t="s">
        <v>1028</v>
      </c>
      <c r="N49" s="171" t="s">
        <v>421</v>
      </c>
      <c r="O49" s="171" t="s">
        <v>1297</v>
      </c>
      <c r="P49" s="171" t="s">
        <v>1441</v>
      </c>
      <c r="Q49" s="134" t="s">
        <v>1441</v>
      </c>
      <c r="R49" s="171" t="s">
        <v>1297</v>
      </c>
      <c r="S49" s="134" t="s">
        <v>1297</v>
      </c>
      <c r="T49" s="173">
        <v>42961</v>
      </c>
      <c r="U49" s="174">
        <v>43189</v>
      </c>
      <c r="V49" s="175">
        <v>43343</v>
      </c>
      <c r="W49" s="135" t="s">
        <v>989</v>
      </c>
      <c r="X49" s="132" t="s">
        <v>1231</v>
      </c>
      <c r="Y49" s="187" t="s">
        <v>1442</v>
      </c>
      <c r="Z49" s="187" t="s">
        <v>1443</v>
      </c>
      <c r="AA49" s="177">
        <v>0.25</v>
      </c>
      <c r="AB49" s="137" t="s">
        <v>1034</v>
      </c>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6"/>
    </row>
    <row r="50" spans="1:59" s="115" customFormat="1" ht="252.75" customHeight="1">
      <c r="A50" s="103" t="s">
        <v>1444</v>
      </c>
      <c r="B50" s="188" t="s">
        <v>1445</v>
      </c>
      <c r="C50" s="189" t="s">
        <v>979</v>
      </c>
      <c r="D50" s="189"/>
      <c r="E50" s="172" t="s">
        <v>1446</v>
      </c>
      <c r="F50" s="190">
        <v>42825</v>
      </c>
      <c r="G50" s="134" t="s">
        <v>1447</v>
      </c>
      <c r="H50" s="104" t="s">
        <v>1447</v>
      </c>
      <c r="I50" s="191" t="s">
        <v>1448</v>
      </c>
      <c r="J50" s="192" t="s">
        <v>1449</v>
      </c>
      <c r="K50" s="192" t="s">
        <v>1450</v>
      </c>
      <c r="L50" s="172" t="s">
        <v>1451</v>
      </c>
      <c r="M50" s="134" t="s">
        <v>1028</v>
      </c>
      <c r="N50" s="191" t="s">
        <v>1447</v>
      </c>
      <c r="O50" s="191" t="s">
        <v>1297</v>
      </c>
      <c r="P50" s="191" t="s">
        <v>1452</v>
      </c>
      <c r="Q50" s="134" t="s">
        <v>1452</v>
      </c>
      <c r="R50" s="191" t="s">
        <v>1297</v>
      </c>
      <c r="S50" s="191" t="s">
        <v>1297</v>
      </c>
      <c r="T50" s="174">
        <v>42961</v>
      </c>
      <c r="U50" s="174">
        <v>43189</v>
      </c>
      <c r="V50" s="179">
        <v>43343</v>
      </c>
      <c r="W50" s="193" t="s">
        <v>989</v>
      </c>
      <c r="X50" s="189" t="s">
        <v>1200</v>
      </c>
      <c r="Y50" s="194" t="s">
        <v>1453</v>
      </c>
      <c r="Z50" s="194" t="s">
        <v>1454</v>
      </c>
      <c r="AA50" s="177">
        <v>0.7</v>
      </c>
      <c r="AB50" s="137" t="s">
        <v>1034</v>
      </c>
    </row>
    <row r="51" spans="1:59" s="196" customFormat="1" ht="252.75" customHeight="1">
      <c r="A51" s="103" t="s">
        <v>1455</v>
      </c>
      <c r="B51" s="103" t="s">
        <v>1456</v>
      </c>
      <c r="C51" s="104" t="s">
        <v>979</v>
      </c>
      <c r="D51" s="104"/>
      <c r="E51" s="172" t="s">
        <v>1457</v>
      </c>
      <c r="F51" s="178">
        <v>42830</v>
      </c>
      <c r="G51" s="134" t="s">
        <v>421</v>
      </c>
      <c r="H51" s="107" t="s">
        <v>981</v>
      </c>
      <c r="I51" s="134" t="s">
        <v>1458</v>
      </c>
      <c r="J51" s="172" t="s">
        <v>1459</v>
      </c>
      <c r="K51" s="172" t="s">
        <v>1460</v>
      </c>
      <c r="L51" s="172" t="s">
        <v>1461</v>
      </c>
      <c r="M51" s="134" t="s">
        <v>1028</v>
      </c>
      <c r="N51" s="134" t="s">
        <v>421</v>
      </c>
      <c r="O51" s="134" t="s">
        <v>1447</v>
      </c>
      <c r="P51" s="134" t="s">
        <v>1462</v>
      </c>
      <c r="Q51" s="134" t="s">
        <v>1462</v>
      </c>
      <c r="R51" s="134" t="s">
        <v>1297</v>
      </c>
      <c r="S51" s="134" t="s">
        <v>1297</v>
      </c>
      <c r="T51" s="174">
        <v>42961</v>
      </c>
      <c r="U51" s="174">
        <v>43189</v>
      </c>
      <c r="V51" s="179">
        <v>43168</v>
      </c>
      <c r="W51" s="109" t="s">
        <v>989</v>
      </c>
      <c r="X51" s="104" t="s">
        <v>1143</v>
      </c>
      <c r="Y51" s="195" t="s">
        <v>1463</v>
      </c>
      <c r="Z51" s="195" t="s">
        <v>1464</v>
      </c>
      <c r="AA51" s="177">
        <v>1</v>
      </c>
      <c r="AB51" s="137" t="s">
        <v>1010</v>
      </c>
    </row>
    <row r="52" spans="1:59" s="196" customFormat="1" ht="252.75" customHeight="1">
      <c r="A52" s="118" t="s">
        <v>1465</v>
      </c>
      <c r="B52" s="118" t="s">
        <v>1466</v>
      </c>
      <c r="C52" s="183" t="s">
        <v>979</v>
      </c>
      <c r="D52" s="183"/>
      <c r="E52" s="184" t="s">
        <v>1467</v>
      </c>
      <c r="F52" s="197">
        <v>42825</v>
      </c>
      <c r="G52" s="181" t="s">
        <v>1214</v>
      </c>
      <c r="H52" s="153" t="s">
        <v>1214</v>
      </c>
      <c r="I52" s="181" t="s">
        <v>1468</v>
      </c>
      <c r="J52" s="184" t="s">
        <v>1469</v>
      </c>
      <c r="K52" s="184" t="s">
        <v>1470</v>
      </c>
      <c r="L52" s="184" t="s">
        <v>1471</v>
      </c>
      <c r="M52" s="181" t="s">
        <v>1028</v>
      </c>
      <c r="N52" s="181" t="s">
        <v>1214</v>
      </c>
      <c r="O52" s="181" t="s">
        <v>1447</v>
      </c>
      <c r="P52" s="181" t="s">
        <v>1472</v>
      </c>
      <c r="Q52" s="181" t="s">
        <v>1473</v>
      </c>
      <c r="R52" s="181" t="s">
        <v>1297</v>
      </c>
      <c r="S52" s="181" t="s">
        <v>1297</v>
      </c>
      <c r="T52" s="198">
        <v>42961</v>
      </c>
      <c r="U52" s="198">
        <v>43189</v>
      </c>
      <c r="V52" s="199">
        <v>43168</v>
      </c>
      <c r="W52" s="109" t="s">
        <v>989</v>
      </c>
      <c r="X52" s="104" t="s">
        <v>1143</v>
      </c>
      <c r="Y52" s="194" t="s">
        <v>1474</v>
      </c>
      <c r="Z52" s="194" t="s">
        <v>1475</v>
      </c>
      <c r="AA52" s="177">
        <v>1</v>
      </c>
      <c r="AB52" s="137" t="s">
        <v>1010</v>
      </c>
    </row>
    <row r="53" spans="1:59" s="196" customFormat="1" ht="252.75" customHeight="1">
      <c r="A53" s="118" t="s">
        <v>1476</v>
      </c>
      <c r="B53" s="118" t="s">
        <v>1477</v>
      </c>
      <c r="C53" s="183" t="s">
        <v>979</v>
      </c>
      <c r="D53" s="183"/>
      <c r="E53" s="184" t="s">
        <v>1478</v>
      </c>
      <c r="F53" s="197">
        <v>42830</v>
      </c>
      <c r="G53" s="181" t="s">
        <v>514</v>
      </c>
      <c r="H53" s="107" t="s">
        <v>514</v>
      </c>
      <c r="I53" s="181" t="s">
        <v>1479</v>
      </c>
      <c r="J53" s="184" t="s">
        <v>1480</v>
      </c>
      <c r="K53" s="184" t="s">
        <v>1470</v>
      </c>
      <c r="L53" s="184" t="s">
        <v>1481</v>
      </c>
      <c r="M53" s="181" t="s">
        <v>1028</v>
      </c>
      <c r="N53" s="181" t="s">
        <v>514</v>
      </c>
      <c r="O53" s="181" t="s">
        <v>1447</v>
      </c>
      <c r="P53" s="181" t="s">
        <v>1462</v>
      </c>
      <c r="Q53" s="181" t="s">
        <v>1462</v>
      </c>
      <c r="R53" s="181" t="s">
        <v>1297</v>
      </c>
      <c r="S53" s="181" t="s">
        <v>1297</v>
      </c>
      <c r="T53" s="198">
        <v>42961</v>
      </c>
      <c r="U53" s="198">
        <v>43189</v>
      </c>
      <c r="V53" s="199">
        <v>43168</v>
      </c>
      <c r="W53" s="109" t="s">
        <v>989</v>
      </c>
      <c r="X53" s="104" t="s">
        <v>1143</v>
      </c>
      <c r="Y53" s="195" t="s">
        <v>1482</v>
      </c>
      <c r="Z53" s="200" t="s">
        <v>1483</v>
      </c>
      <c r="AA53" s="201">
        <v>1</v>
      </c>
      <c r="AB53" s="137" t="s">
        <v>1010</v>
      </c>
    </row>
    <row r="54" spans="1:59" s="115" customFormat="1" ht="409.6" customHeight="1">
      <c r="A54" s="103" t="s">
        <v>1484</v>
      </c>
      <c r="B54" s="103" t="s">
        <v>1485</v>
      </c>
      <c r="C54" s="104" t="s">
        <v>979</v>
      </c>
      <c r="D54" s="104"/>
      <c r="E54" s="172" t="s">
        <v>1486</v>
      </c>
      <c r="F54" s="197">
        <v>42825</v>
      </c>
      <c r="G54" s="181" t="s">
        <v>1214</v>
      </c>
      <c r="H54" s="153" t="s">
        <v>1214</v>
      </c>
      <c r="I54" s="181" t="s">
        <v>1306</v>
      </c>
      <c r="J54" s="184" t="s">
        <v>1487</v>
      </c>
      <c r="K54" s="184" t="s">
        <v>1488</v>
      </c>
      <c r="L54" s="184" t="s">
        <v>1489</v>
      </c>
      <c r="M54" s="181" t="s">
        <v>1028</v>
      </c>
      <c r="N54" s="181" t="s">
        <v>1214</v>
      </c>
      <c r="O54" s="181" t="s">
        <v>770</v>
      </c>
      <c r="P54" s="181" t="s">
        <v>1490</v>
      </c>
      <c r="Q54" s="181" t="s">
        <v>1490</v>
      </c>
      <c r="R54" s="181" t="s">
        <v>1297</v>
      </c>
      <c r="S54" s="181" t="s">
        <v>1297</v>
      </c>
      <c r="T54" s="198">
        <v>42961</v>
      </c>
      <c r="U54" s="198">
        <v>43189</v>
      </c>
      <c r="V54" s="179">
        <v>43343</v>
      </c>
      <c r="W54" s="109" t="s">
        <v>989</v>
      </c>
      <c r="X54" s="104" t="s">
        <v>990</v>
      </c>
      <c r="Y54" s="194" t="s">
        <v>1491</v>
      </c>
      <c r="Z54" s="202" t="s">
        <v>1492</v>
      </c>
      <c r="AA54" s="177">
        <v>1</v>
      </c>
      <c r="AB54" s="137" t="s">
        <v>1010</v>
      </c>
    </row>
    <row r="55" spans="1:59" s="115" customFormat="1" ht="409.6" customHeight="1">
      <c r="A55" s="103" t="s">
        <v>1493</v>
      </c>
      <c r="B55" s="103" t="s">
        <v>1494</v>
      </c>
      <c r="C55" s="104" t="s">
        <v>979</v>
      </c>
      <c r="D55" s="104"/>
      <c r="E55" s="172" t="s">
        <v>1495</v>
      </c>
      <c r="F55" s="197">
        <v>42825</v>
      </c>
      <c r="G55" s="134" t="s">
        <v>1447</v>
      </c>
      <c r="H55" s="153" t="s">
        <v>1447</v>
      </c>
      <c r="I55" s="181" t="s">
        <v>1448</v>
      </c>
      <c r="J55" s="184" t="s">
        <v>1496</v>
      </c>
      <c r="K55" s="184" t="s">
        <v>1470</v>
      </c>
      <c r="L55" s="184" t="s">
        <v>1497</v>
      </c>
      <c r="M55" s="134" t="s">
        <v>1028</v>
      </c>
      <c r="N55" s="181" t="s">
        <v>1447</v>
      </c>
      <c r="O55" s="181" t="s">
        <v>1297</v>
      </c>
      <c r="P55" s="181" t="s">
        <v>1498</v>
      </c>
      <c r="Q55" s="181" t="s">
        <v>1498</v>
      </c>
      <c r="R55" s="181" t="s">
        <v>1297</v>
      </c>
      <c r="S55" s="181" t="s">
        <v>1297</v>
      </c>
      <c r="T55" s="174">
        <v>42961</v>
      </c>
      <c r="U55" s="174">
        <v>43189</v>
      </c>
      <c r="V55" s="179">
        <v>43168</v>
      </c>
      <c r="W55" s="109" t="s">
        <v>989</v>
      </c>
      <c r="X55" s="104" t="s">
        <v>1143</v>
      </c>
      <c r="Y55" s="194" t="s">
        <v>1499</v>
      </c>
      <c r="Z55" s="203" t="s">
        <v>1500</v>
      </c>
      <c r="AA55" s="177">
        <v>1</v>
      </c>
      <c r="AB55" s="137" t="s">
        <v>1010</v>
      </c>
    </row>
    <row r="56" spans="1:59" s="115" customFormat="1" ht="409.6" customHeight="1">
      <c r="A56" s="103" t="s">
        <v>1501</v>
      </c>
      <c r="B56" s="103" t="s">
        <v>1502</v>
      </c>
      <c r="C56" s="104" t="s">
        <v>979</v>
      </c>
      <c r="D56" s="104"/>
      <c r="E56" s="184" t="s">
        <v>1503</v>
      </c>
      <c r="F56" s="197">
        <v>42828</v>
      </c>
      <c r="G56" s="181" t="s">
        <v>608</v>
      </c>
      <c r="H56" s="107" t="s">
        <v>608</v>
      </c>
      <c r="I56" s="181" t="s">
        <v>1504</v>
      </c>
      <c r="J56" s="184" t="s">
        <v>1505</v>
      </c>
      <c r="K56" s="184" t="s">
        <v>1506</v>
      </c>
      <c r="L56" s="184" t="s">
        <v>1507</v>
      </c>
      <c r="M56" s="181" t="s">
        <v>1028</v>
      </c>
      <c r="N56" s="181" t="s">
        <v>608</v>
      </c>
      <c r="O56" s="181" t="s">
        <v>693</v>
      </c>
      <c r="P56" s="181" t="s">
        <v>1508</v>
      </c>
      <c r="Q56" s="181" t="s">
        <v>1508</v>
      </c>
      <c r="R56" s="181" t="s">
        <v>1297</v>
      </c>
      <c r="S56" s="181" t="s">
        <v>1297</v>
      </c>
      <c r="T56" s="198">
        <v>42961</v>
      </c>
      <c r="U56" s="198">
        <v>43189</v>
      </c>
      <c r="V56" s="179">
        <v>43172</v>
      </c>
      <c r="W56" s="109" t="s">
        <v>989</v>
      </c>
      <c r="X56" s="104" t="s">
        <v>1509</v>
      </c>
      <c r="Y56" s="108" t="s">
        <v>1510</v>
      </c>
      <c r="Z56" s="108" t="s">
        <v>1511</v>
      </c>
      <c r="AA56" s="177">
        <v>1</v>
      </c>
      <c r="AB56" s="137" t="s">
        <v>1010</v>
      </c>
    </row>
    <row r="57" spans="1:59" s="117" customFormat="1" ht="375.75" customHeight="1">
      <c r="A57" s="103" t="s">
        <v>1512</v>
      </c>
      <c r="B57" s="103" t="s">
        <v>1513</v>
      </c>
      <c r="C57" s="132" t="s">
        <v>979</v>
      </c>
      <c r="D57" s="132"/>
      <c r="E57" s="169" t="s">
        <v>1514</v>
      </c>
      <c r="F57" s="170">
        <v>42830</v>
      </c>
      <c r="G57" s="134" t="s">
        <v>421</v>
      </c>
      <c r="H57" s="134" t="s">
        <v>981</v>
      </c>
      <c r="I57" s="171" t="s">
        <v>1458</v>
      </c>
      <c r="J57" s="169" t="s">
        <v>1515</v>
      </c>
      <c r="K57" s="169" t="s">
        <v>1516</v>
      </c>
      <c r="L57" s="172" t="s">
        <v>1517</v>
      </c>
      <c r="M57" s="171" t="s">
        <v>1028</v>
      </c>
      <c r="N57" s="171" t="s">
        <v>1380</v>
      </c>
      <c r="O57" s="171" t="s">
        <v>1297</v>
      </c>
      <c r="P57" s="171" t="s">
        <v>1518</v>
      </c>
      <c r="Q57" s="134" t="s">
        <v>1519</v>
      </c>
      <c r="R57" s="171" t="s">
        <v>1297</v>
      </c>
      <c r="S57" s="134" t="s">
        <v>1297</v>
      </c>
      <c r="T57" s="173">
        <v>42961</v>
      </c>
      <c r="U57" s="109">
        <v>43189</v>
      </c>
      <c r="V57" s="136">
        <v>43343</v>
      </c>
      <c r="W57" s="135" t="s">
        <v>989</v>
      </c>
      <c r="X57" s="132" t="s">
        <v>990</v>
      </c>
      <c r="Y57" s="111" t="s">
        <v>1520</v>
      </c>
      <c r="Z57" s="111" t="s">
        <v>1521</v>
      </c>
      <c r="AA57" s="177">
        <v>0</v>
      </c>
      <c r="AB57" s="137" t="s">
        <v>1034</v>
      </c>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6"/>
    </row>
    <row r="58" spans="1:59" s="117" customFormat="1" ht="128.25" customHeight="1">
      <c r="A58" s="103" t="s">
        <v>1522</v>
      </c>
      <c r="B58" s="103" t="s">
        <v>1523</v>
      </c>
      <c r="C58" s="132" t="s">
        <v>979</v>
      </c>
      <c r="D58" s="132"/>
      <c r="E58" s="169" t="s">
        <v>1524</v>
      </c>
      <c r="F58" s="170">
        <v>42829</v>
      </c>
      <c r="G58" s="134" t="s">
        <v>421</v>
      </c>
      <c r="H58" s="134" t="s">
        <v>981</v>
      </c>
      <c r="I58" s="171" t="s">
        <v>1525</v>
      </c>
      <c r="J58" s="169" t="s">
        <v>1526</v>
      </c>
      <c r="K58" s="169" t="s">
        <v>1527</v>
      </c>
      <c r="L58" s="172" t="s">
        <v>1528</v>
      </c>
      <c r="M58" s="171" t="s">
        <v>1028</v>
      </c>
      <c r="N58" s="171" t="s">
        <v>421</v>
      </c>
      <c r="O58" s="171" t="s">
        <v>1297</v>
      </c>
      <c r="P58" s="171" t="s">
        <v>1529</v>
      </c>
      <c r="Q58" s="134" t="s">
        <v>1530</v>
      </c>
      <c r="R58" s="171" t="s">
        <v>1297</v>
      </c>
      <c r="S58" s="134" t="s">
        <v>1297</v>
      </c>
      <c r="T58" s="173">
        <v>42961</v>
      </c>
      <c r="U58" s="109">
        <v>43189</v>
      </c>
      <c r="V58" s="175">
        <v>43343</v>
      </c>
      <c r="W58" s="135" t="s">
        <v>989</v>
      </c>
      <c r="X58" s="132" t="s">
        <v>990</v>
      </c>
      <c r="Y58" s="160" t="s">
        <v>1531</v>
      </c>
      <c r="Z58" s="160" t="s">
        <v>1532</v>
      </c>
      <c r="AA58" s="177">
        <v>0.8</v>
      </c>
      <c r="AB58" s="137" t="s">
        <v>1034</v>
      </c>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6"/>
    </row>
    <row r="59" spans="1:59" s="115" customFormat="1" ht="128.25" customHeight="1">
      <c r="A59" s="118" t="s">
        <v>1533</v>
      </c>
      <c r="B59" s="118" t="s">
        <v>1534</v>
      </c>
      <c r="C59" s="183" t="s">
        <v>979</v>
      </c>
      <c r="D59" s="183"/>
      <c r="E59" s="184" t="s">
        <v>1535</v>
      </c>
      <c r="F59" s="197">
        <v>42828</v>
      </c>
      <c r="G59" s="181" t="s">
        <v>608</v>
      </c>
      <c r="H59" s="107" t="s">
        <v>608</v>
      </c>
      <c r="I59" s="181" t="s">
        <v>1504</v>
      </c>
      <c r="J59" s="184" t="s">
        <v>1536</v>
      </c>
      <c r="K59" s="184" t="s">
        <v>1537</v>
      </c>
      <c r="L59" s="184" t="s">
        <v>1538</v>
      </c>
      <c r="M59" s="181" t="s">
        <v>1028</v>
      </c>
      <c r="N59" s="181" t="s">
        <v>608</v>
      </c>
      <c r="O59" s="181" t="s">
        <v>693</v>
      </c>
      <c r="P59" s="181" t="s">
        <v>1529</v>
      </c>
      <c r="Q59" s="181" t="s">
        <v>1530</v>
      </c>
      <c r="R59" s="181" t="s">
        <v>1297</v>
      </c>
      <c r="S59" s="181" t="s">
        <v>1297</v>
      </c>
      <c r="T59" s="198">
        <v>42961</v>
      </c>
      <c r="U59" s="182">
        <v>43189</v>
      </c>
      <c r="V59" s="179">
        <v>43172</v>
      </c>
      <c r="W59" s="182" t="s">
        <v>989</v>
      </c>
      <c r="X59" s="183" t="s">
        <v>1509</v>
      </c>
      <c r="Y59" s="151" t="s">
        <v>1539</v>
      </c>
      <c r="Z59" s="151" t="s">
        <v>1540</v>
      </c>
      <c r="AA59" s="201">
        <v>1</v>
      </c>
      <c r="AB59" s="204" t="s">
        <v>1010</v>
      </c>
    </row>
    <row r="60" spans="1:59" s="115" customFormat="1" ht="255.75" customHeight="1">
      <c r="A60" s="103" t="s">
        <v>1541</v>
      </c>
      <c r="B60" s="103" t="s">
        <v>1542</v>
      </c>
      <c r="C60" s="104" t="s">
        <v>979</v>
      </c>
      <c r="D60" s="104"/>
      <c r="E60" s="184" t="s">
        <v>1543</v>
      </c>
      <c r="F60" s="197">
        <v>42828</v>
      </c>
      <c r="G60" s="134" t="s">
        <v>1214</v>
      </c>
      <c r="H60" s="104" t="s">
        <v>1214</v>
      </c>
      <c r="I60" s="181" t="s">
        <v>1215</v>
      </c>
      <c r="J60" s="184" t="s">
        <v>1544</v>
      </c>
      <c r="K60" s="184" t="s">
        <v>1545</v>
      </c>
      <c r="L60" s="172" t="s">
        <v>1546</v>
      </c>
      <c r="M60" s="181" t="s">
        <v>1028</v>
      </c>
      <c r="N60" s="181" t="s">
        <v>583</v>
      </c>
      <c r="O60" s="181" t="s">
        <v>770</v>
      </c>
      <c r="P60" s="181" t="s">
        <v>1547</v>
      </c>
      <c r="Q60" s="134" t="s">
        <v>1548</v>
      </c>
      <c r="R60" s="181" t="s">
        <v>1297</v>
      </c>
      <c r="S60" s="181" t="s">
        <v>1297</v>
      </c>
      <c r="T60" s="198">
        <v>42961</v>
      </c>
      <c r="U60" s="109">
        <v>43099</v>
      </c>
      <c r="V60" s="109">
        <v>43343</v>
      </c>
      <c r="W60" s="109" t="s">
        <v>989</v>
      </c>
      <c r="X60" s="104" t="s">
        <v>1231</v>
      </c>
      <c r="Y60" s="194" t="s">
        <v>1549</v>
      </c>
      <c r="Z60" s="194" t="s">
        <v>1550</v>
      </c>
      <c r="AA60" s="177">
        <v>0.7</v>
      </c>
      <c r="AB60" s="137" t="s">
        <v>1034</v>
      </c>
    </row>
    <row r="61" spans="1:59" s="115" customFormat="1" ht="226.5" customHeight="1">
      <c r="A61" s="103" t="s">
        <v>1551</v>
      </c>
      <c r="B61" s="103" t="s">
        <v>1552</v>
      </c>
      <c r="C61" s="104" t="s">
        <v>979</v>
      </c>
      <c r="D61" s="104"/>
      <c r="E61" s="172" t="s">
        <v>1553</v>
      </c>
      <c r="F61" s="197">
        <v>42825</v>
      </c>
      <c r="G61" s="134" t="s">
        <v>1447</v>
      </c>
      <c r="H61" s="104" t="s">
        <v>1447</v>
      </c>
      <c r="I61" s="181" t="s">
        <v>1448</v>
      </c>
      <c r="J61" s="184" t="s">
        <v>1554</v>
      </c>
      <c r="K61" s="184" t="s">
        <v>1555</v>
      </c>
      <c r="L61" s="172" t="s">
        <v>1556</v>
      </c>
      <c r="M61" s="134" t="s">
        <v>1028</v>
      </c>
      <c r="N61" s="181" t="s">
        <v>1447</v>
      </c>
      <c r="O61" s="181" t="s">
        <v>1297</v>
      </c>
      <c r="P61" s="181" t="s">
        <v>1557</v>
      </c>
      <c r="Q61" s="134" t="s">
        <v>1557</v>
      </c>
      <c r="R61" s="181" t="s">
        <v>1297</v>
      </c>
      <c r="S61" s="134" t="s">
        <v>1297</v>
      </c>
      <c r="T61" s="174">
        <v>42961</v>
      </c>
      <c r="U61" s="174">
        <v>43189</v>
      </c>
      <c r="V61" s="179">
        <v>43343</v>
      </c>
      <c r="W61" s="109" t="s">
        <v>989</v>
      </c>
      <c r="X61" s="104" t="s">
        <v>1200</v>
      </c>
      <c r="Y61" s="194" t="s">
        <v>1558</v>
      </c>
      <c r="Z61" s="205" t="s">
        <v>1559</v>
      </c>
      <c r="AA61" s="177">
        <v>0.9</v>
      </c>
      <c r="AB61" s="137" t="s">
        <v>1034</v>
      </c>
    </row>
    <row r="62" spans="1:59" s="115" customFormat="1" ht="409.6" customHeight="1">
      <c r="A62" s="103" t="s">
        <v>1560</v>
      </c>
      <c r="B62" s="103" t="s">
        <v>1561</v>
      </c>
      <c r="C62" s="104" t="s">
        <v>979</v>
      </c>
      <c r="D62" s="104"/>
      <c r="E62" s="172" t="s">
        <v>1562</v>
      </c>
      <c r="F62" s="197">
        <v>42825</v>
      </c>
      <c r="G62" s="181" t="s">
        <v>1214</v>
      </c>
      <c r="H62" s="153" t="s">
        <v>1214</v>
      </c>
      <c r="I62" s="181" t="s">
        <v>1306</v>
      </c>
      <c r="J62" s="184" t="s">
        <v>1563</v>
      </c>
      <c r="K62" s="184" t="s">
        <v>1564</v>
      </c>
      <c r="L62" s="184" t="s">
        <v>1565</v>
      </c>
      <c r="M62" s="181" t="s">
        <v>1028</v>
      </c>
      <c r="N62" s="181" t="s">
        <v>1214</v>
      </c>
      <c r="O62" s="181" t="s">
        <v>770</v>
      </c>
      <c r="P62" s="181" t="s">
        <v>1490</v>
      </c>
      <c r="Q62" s="181" t="s">
        <v>1490</v>
      </c>
      <c r="R62" s="181" t="s">
        <v>1297</v>
      </c>
      <c r="S62" s="181" t="s">
        <v>1297</v>
      </c>
      <c r="T62" s="198">
        <v>42961</v>
      </c>
      <c r="U62" s="109">
        <v>43189</v>
      </c>
      <c r="V62" s="179">
        <v>43343</v>
      </c>
      <c r="W62" s="109" t="s">
        <v>989</v>
      </c>
      <c r="X62" s="104" t="s">
        <v>990</v>
      </c>
      <c r="Y62" s="194" t="s">
        <v>1491</v>
      </c>
      <c r="Z62" s="205" t="s">
        <v>1566</v>
      </c>
      <c r="AA62" s="177">
        <v>1</v>
      </c>
      <c r="AB62" s="137" t="s">
        <v>1010</v>
      </c>
    </row>
    <row r="63" spans="1:59" s="115" customFormat="1" ht="339" customHeight="1">
      <c r="A63" s="103" t="s">
        <v>1567</v>
      </c>
      <c r="B63" s="103" t="s">
        <v>1568</v>
      </c>
      <c r="C63" s="104" t="s">
        <v>979</v>
      </c>
      <c r="D63" s="104"/>
      <c r="E63" s="172" t="s">
        <v>1569</v>
      </c>
      <c r="F63" s="197">
        <v>42829</v>
      </c>
      <c r="G63" s="134" t="s">
        <v>1214</v>
      </c>
      <c r="H63" s="104" t="s">
        <v>1214</v>
      </c>
      <c r="I63" s="181" t="s">
        <v>1570</v>
      </c>
      <c r="J63" s="184" t="s">
        <v>1571</v>
      </c>
      <c r="K63" s="184" t="s">
        <v>1572</v>
      </c>
      <c r="L63" s="172" t="s">
        <v>1573</v>
      </c>
      <c r="M63" s="181" t="s">
        <v>1028</v>
      </c>
      <c r="N63" s="181" t="s">
        <v>1214</v>
      </c>
      <c r="O63" s="181" t="s">
        <v>583</v>
      </c>
      <c r="P63" s="181" t="s">
        <v>1574</v>
      </c>
      <c r="Q63" s="134" t="s">
        <v>1574</v>
      </c>
      <c r="R63" s="181" t="s">
        <v>1297</v>
      </c>
      <c r="S63" s="181" t="s">
        <v>1297</v>
      </c>
      <c r="T63" s="198">
        <v>42961</v>
      </c>
      <c r="U63" s="109">
        <v>43189</v>
      </c>
      <c r="V63" s="179">
        <v>43343</v>
      </c>
      <c r="W63" s="109" t="s">
        <v>989</v>
      </c>
      <c r="X63" s="104" t="s">
        <v>1231</v>
      </c>
      <c r="Y63" s="194" t="s">
        <v>1575</v>
      </c>
      <c r="Z63" s="194" t="s">
        <v>1576</v>
      </c>
      <c r="AA63" s="177">
        <v>0.5</v>
      </c>
      <c r="AB63" s="137" t="s">
        <v>1034</v>
      </c>
    </row>
    <row r="64" spans="1:59" s="115" customFormat="1" ht="241.5" customHeight="1">
      <c r="A64" s="103" t="s">
        <v>1577</v>
      </c>
      <c r="B64" s="104" t="s">
        <v>1578</v>
      </c>
      <c r="C64" s="132" t="s">
        <v>979</v>
      </c>
      <c r="D64" s="132"/>
      <c r="E64" s="169" t="s">
        <v>1579</v>
      </c>
      <c r="F64" s="164">
        <v>42830</v>
      </c>
      <c r="G64" s="134" t="s">
        <v>421</v>
      </c>
      <c r="H64" s="134" t="s">
        <v>981</v>
      </c>
      <c r="I64" s="171" t="s">
        <v>1174</v>
      </c>
      <c r="J64" s="163" t="s">
        <v>1580</v>
      </c>
      <c r="K64" s="163" t="s">
        <v>1581</v>
      </c>
      <c r="L64" s="172" t="s">
        <v>1582</v>
      </c>
      <c r="M64" s="165" t="s">
        <v>1028</v>
      </c>
      <c r="N64" s="171" t="s">
        <v>421</v>
      </c>
      <c r="O64" s="165" t="s">
        <v>1297</v>
      </c>
      <c r="P64" s="171" t="s">
        <v>1583</v>
      </c>
      <c r="Q64" s="134" t="s">
        <v>1584</v>
      </c>
      <c r="R64" s="165" t="s">
        <v>1297</v>
      </c>
      <c r="S64" s="181" t="s">
        <v>1297</v>
      </c>
      <c r="T64" s="166">
        <v>42961</v>
      </c>
      <c r="U64" s="198">
        <v>43189</v>
      </c>
      <c r="V64" s="175">
        <v>43343</v>
      </c>
      <c r="W64" s="135" t="s">
        <v>989</v>
      </c>
      <c r="X64" s="132" t="s">
        <v>1200</v>
      </c>
      <c r="Y64" s="160" t="s">
        <v>1585</v>
      </c>
      <c r="Z64" s="160" t="s">
        <v>1586</v>
      </c>
      <c r="AA64" s="177">
        <v>0.75</v>
      </c>
      <c r="AB64" s="137" t="s">
        <v>1034</v>
      </c>
    </row>
    <row r="65" spans="1:30" s="115" customFormat="1" ht="192.75" customHeight="1">
      <c r="A65" s="103" t="s">
        <v>1587</v>
      </c>
      <c r="B65" s="104" t="s">
        <v>1588</v>
      </c>
      <c r="C65" s="104" t="s">
        <v>979</v>
      </c>
      <c r="D65" s="104"/>
      <c r="E65" s="172" t="s">
        <v>1589</v>
      </c>
      <c r="F65" s="197">
        <v>42830</v>
      </c>
      <c r="G65" s="134" t="s">
        <v>770</v>
      </c>
      <c r="H65" s="153" t="s">
        <v>1214</v>
      </c>
      <c r="I65" s="134" t="s">
        <v>1590</v>
      </c>
      <c r="J65" s="184" t="s">
        <v>1591</v>
      </c>
      <c r="K65" s="184" t="s">
        <v>1592</v>
      </c>
      <c r="L65" s="184" t="s">
        <v>1593</v>
      </c>
      <c r="M65" s="181" t="s">
        <v>1028</v>
      </c>
      <c r="N65" s="134" t="s">
        <v>1594</v>
      </c>
      <c r="O65" s="181" t="s">
        <v>1595</v>
      </c>
      <c r="P65" s="134" t="s">
        <v>1596</v>
      </c>
      <c r="Q65" s="134" t="s">
        <v>1597</v>
      </c>
      <c r="R65" s="181" t="s">
        <v>1297</v>
      </c>
      <c r="S65" s="181" t="s">
        <v>1297</v>
      </c>
      <c r="T65" s="198">
        <v>42961</v>
      </c>
      <c r="U65" s="198">
        <v>43189</v>
      </c>
      <c r="V65" s="109">
        <v>43343</v>
      </c>
      <c r="W65" s="109" t="s">
        <v>989</v>
      </c>
      <c r="X65" s="104" t="s">
        <v>1200</v>
      </c>
      <c r="Y65" s="108" t="s">
        <v>1598</v>
      </c>
      <c r="Z65" s="108" t="s">
        <v>1599</v>
      </c>
      <c r="AA65" s="130">
        <v>1</v>
      </c>
      <c r="AB65" s="137" t="s">
        <v>1010</v>
      </c>
    </row>
    <row r="66" spans="1:30" s="115" customFormat="1" ht="197.25" customHeight="1">
      <c r="A66" s="103" t="s">
        <v>1600</v>
      </c>
      <c r="B66" s="103" t="s">
        <v>1251</v>
      </c>
      <c r="C66" s="132" t="s">
        <v>979</v>
      </c>
      <c r="D66" s="111"/>
      <c r="E66" s="111" t="s">
        <v>1601</v>
      </c>
      <c r="F66" s="133">
        <v>42825</v>
      </c>
      <c r="G66" s="104" t="s">
        <v>583</v>
      </c>
      <c r="H66" s="104" t="s">
        <v>1291</v>
      </c>
      <c r="I66" s="132" t="s">
        <v>1292</v>
      </c>
      <c r="J66" s="111" t="s">
        <v>1602</v>
      </c>
      <c r="K66" s="111" t="s">
        <v>1603</v>
      </c>
      <c r="L66" s="108" t="s">
        <v>1604</v>
      </c>
      <c r="M66" s="132" t="s">
        <v>1028</v>
      </c>
      <c r="N66" s="132" t="s">
        <v>1605</v>
      </c>
      <c r="O66" s="132" t="s">
        <v>1606</v>
      </c>
      <c r="P66" s="112" t="s">
        <v>1607</v>
      </c>
      <c r="Q66" s="108" t="s">
        <v>1608</v>
      </c>
      <c r="R66" s="132" t="s">
        <v>428</v>
      </c>
      <c r="S66" s="104" t="s">
        <v>428</v>
      </c>
      <c r="T66" s="135">
        <v>42875</v>
      </c>
      <c r="U66" s="109" t="s">
        <v>1609</v>
      </c>
      <c r="V66" s="175">
        <v>43343</v>
      </c>
      <c r="W66" s="135" t="s">
        <v>1297</v>
      </c>
      <c r="X66" s="132" t="s">
        <v>1610</v>
      </c>
      <c r="Y66" s="160" t="s">
        <v>1611</v>
      </c>
      <c r="Z66" s="160" t="s">
        <v>1612</v>
      </c>
      <c r="AA66" s="177">
        <f>0.5</f>
        <v>0.5</v>
      </c>
      <c r="AB66" s="137" t="s">
        <v>1034</v>
      </c>
    </row>
    <row r="67" spans="1:30" s="196" customFormat="1" ht="197.25" customHeight="1">
      <c r="A67" s="103" t="s">
        <v>1613</v>
      </c>
      <c r="B67" s="139" t="s">
        <v>1260</v>
      </c>
      <c r="C67" s="132" t="s">
        <v>979</v>
      </c>
      <c r="D67" s="111"/>
      <c r="E67" s="111" t="s">
        <v>1601</v>
      </c>
      <c r="F67" s="133">
        <v>42825</v>
      </c>
      <c r="G67" s="132" t="s">
        <v>583</v>
      </c>
      <c r="H67" s="153" t="s">
        <v>1291</v>
      </c>
      <c r="I67" s="132" t="s">
        <v>1292</v>
      </c>
      <c r="J67" s="111" t="s">
        <v>1602</v>
      </c>
      <c r="K67" s="111" t="s">
        <v>1603</v>
      </c>
      <c r="L67" s="111" t="s">
        <v>1614</v>
      </c>
      <c r="M67" s="132" t="s">
        <v>1028</v>
      </c>
      <c r="N67" s="132" t="s">
        <v>1605</v>
      </c>
      <c r="O67" s="132" t="s">
        <v>1606</v>
      </c>
      <c r="P67" s="132">
        <v>1</v>
      </c>
      <c r="Q67" s="111" t="s">
        <v>1615</v>
      </c>
      <c r="R67" s="132"/>
      <c r="S67" s="132"/>
      <c r="T67" s="135">
        <v>42875</v>
      </c>
      <c r="U67" s="135" t="s">
        <v>1616</v>
      </c>
      <c r="V67" s="175">
        <v>43175</v>
      </c>
      <c r="W67" s="109" t="s">
        <v>1297</v>
      </c>
      <c r="X67" s="104" t="s">
        <v>1610</v>
      </c>
      <c r="Y67" s="194" t="s">
        <v>1617</v>
      </c>
      <c r="Z67" s="160" t="s">
        <v>1618</v>
      </c>
      <c r="AA67" s="177">
        <v>1</v>
      </c>
      <c r="AB67" s="137" t="s">
        <v>1010</v>
      </c>
    </row>
    <row r="68" spans="1:30" s="196" customFormat="1" ht="197.25" customHeight="1">
      <c r="A68" s="103" t="s">
        <v>1619</v>
      </c>
      <c r="B68" s="139" t="s">
        <v>1270</v>
      </c>
      <c r="C68" s="132" t="s">
        <v>979</v>
      </c>
      <c r="D68" s="111"/>
      <c r="E68" s="111" t="s">
        <v>1620</v>
      </c>
      <c r="F68" s="133">
        <v>42825</v>
      </c>
      <c r="G68" s="132" t="s">
        <v>583</v>
      </c>
      <c r="H68" s="153" t="s">
        <v>1291</v>
      </c>
      <c r="I68" s="132" t="s">
        <v>1292</v>
      </c>
      <c r="J68" s="111" t="s">
        <v>1621</v>
      </c>
      <c r="K68" s="111" t="s">
        <v>1622</v>
      </c>
      <c r="L68" s="111" t="s">
        <v>1623</v>
      </c>
      <c r="M68" s="111" t="s">
        <v>1028</v>
      </c>
      <c r="N68" s="132" t="s">
        <v>1605</v>
      </c>
      <c r="O68" s="111" t="s">
        <v>1606</v>
      </c>
      <c r="P68" s="132">
        <v>1</v>
      </c>
      <c r="Q68" s="111" t="s">
        <v>1624</v>
      </c>
      <c r="R68" s="132"/>
      <c r="S68" s="132"/>
      <c r="T68" s="135">
        <v>42917</v>
      </c>
      <c r="U68" s="135" t="s">
        <v>1616</v>
      </c>
      <c r="V68" s="175">
        <v>43175</v>
      </c>
      <c r="W68" s="109" t="s">
        <v>1297</v>
      </c>
      <c r="X68" s="104" t="s">
        <v>1610</v>
      </c>
      <c r="Y68" s="194" t="s">
        <v>1625</v>
      </c>
      <c r="Z68" s="160" t="s">
        <v>1618</v>
      </c>
      <c r="AA68" s="177">
        <v>1</v>
      </c>
      <c r="AB68" s="137" t="s">
        <v>1010</v>
      </c>
      <c r="AD68" s="196">
        <f>49+7+3+22+22+1+10+20+2</f>
        <v>136</v>
      </c>
    </row>
    <row r="69" spans="1:30" s="115" customFormat="1" ht="130.5" customHeight="1">
      <c r="A69" s="103" t="s">
        <v>1626</v>
      </c>
      <c r="B69" s="103" t="s">
        <v>1279</v>
      </c>
      <c r="C69" s="132" t="s">
        <v>979</v>
      </c>
      <c r="D69" s="111"/>
      <c r="E69" s="111" t="s">
        <v>1627</v>
      </c>
      <c r="F69" s="133">
        <v>42825</v>
      </c>
      <c r="G69" s="104" t="s">
        <v>583</v>
      </c>
      <c r="H69" s="104" t="s">
        <v>1291</v>
      </c>
      <c r="I69" s="132" t="s">
        <v>1292</v>
      </c>
      <c r="J69" s="111" t="s">
        <v>1628</v>
      </c>
      <c r="K69" s="111" t="s">
        <v>1629</v>
      </c>
      <c r="L69" s="108" t="s">
        <v>1630</v>
      </c>
      <c r="M69" s="132" t="s">
        <v>1028</v>
      </c>
      <c r="N69" s="132" t="s">
        <v>1605</v>
      </c>
      <c r="O69" s="132" t="s">
        <v>1606</v>
      </c>
      <c r="P69" s="112">
        <v>1</v>
      </c>
      <c r="Q69" s="108" t="s">
        <v>1631</v>
      </c>
      <c r="R69" s="132"/>
      <c r="S69" s="104"/>
      <c r="T69" s="135">
        <v>42887</v>
      </c>
      <c r="U69" s="109">
        <v>43084</v>
      </c>
      <c r="V69" s="175">
        <v>43343</v>
      </c>
      <c r="W69" s="135" t="s">
        <v>1297</v>
      </c>
      <c r="X69" s="132" t="s">
        <v>1610</v>
      </c>
      <c r="Y69" s="160" t="s">
        <v>1632</v>
      </c>
      <c r="Z69" s="160" t="s">
        <v>1633</v>
      </c>
      <c r="AA69" s="177">
        <v>0.6</v>
      </c>
      <c r="AB69" s="137" t="s">
        <v>1034</v>
      </c>
    </row>
    <row r="70" spans="1:30" s="196" customFormat="1" ht="168.75">
      <c r="A70" s="103" t="s">
        <v>1634</v>
      </c>
      <c r="B70" s="139" t="s">
        <v>1286</v>
      </c>
      <c r="C70" s="132" t="s">
        <v>979</v>
      </c>
      <c r="D70" s="111"/>
      <c r="E70" s="111" t="s">
        <v>1635</v>
      </c>
      <c r="F70" s="133">
        <v>42825</v>
      </c>
      <c r="G70" s="132" t="s">
        <v>583</v>
      </c>
      <c r="H70" s="153" t="s">
        <v>1291</v>
      </c>
      <c r="I70" s="132" t="s">
        <v>1292</v>
      </c>
      <c r="J70" s="111" t="s">
        <v>1636</v>
      </c>
      <c r="K70" s="111" t="s">
        <v>1637</v>
      </c>
      <c r="L70" s="111" t="s">
        <v>1638</v>
      </c>
      <c r="M70" s="132" t="s">
        <v>1028</v>
      </c>
      <c r="N70" s="132" t="s">
        <v>1605</v>
      </c>
      <c r="O70" s="132" t="s">
        <v>1606</v>
      </c>
      <c r="P70" s="112">
        <v>1</v>
      </c>
      <c r="Q70" s="111" t="s">
        <v>1639</v>
      </c>
      <c r="R70" s="132"/>
      <c r="S70" s="132"/>
      <c r="T70" s="135">
        <v>42887</v>
      </c>
      <c r="U70" s="135">
        <v>42993</v>
      </c>
      <c r="V70" s="175">
        <v>43343</v>
      </c>
      <c r="W70" s="135" t="s">
        <v>1297</v>
      </c>
      <c r="X70" s="132" t="s">
        <v>1610</v>
      </c>
      <c r="Y70" s="160" t="s">
        <v>1640</v>
      </c>
      <c r="Z70" s="160" t="s">
        <v>1641</v>
      </c>
      <c r="AA70" s="168">
        <v>1</v>
      </c>
      <c r="AB70" s="150" t="s">
        <v>1010</v>
      </c>
    </row>
    <row r="71" spans="1:30" s="196" customFormat="1" ht="281.25">
      <c r="A71" s="103" t="s">
        <v>1642</v>
      </c>
      <c r="B71" s="139" t="s">
        <v>1303</v>
      </c>
      <c r="C71" s="132" t="s">
        <v>979</v>
      </c>
      <c r="D71" s="111"/>
      <c r="E71" s="111" t="s">
        <v>1643</v>
      </c>
      <c r="F71" s="133">
        <v>42825</v>
      </c>
      <c r="G71" s="132" t="s">
        <v>583</v>
      </c>
      <c r="H71" s="153" t="s">
        <v>1291</v>
      </c>
      <c r="I71" s="132" t="s">
        <v>1292</v>
      </c>
      <c r="J71" s="111" t="s">
        <v>1644</v>
      </c>
      <c r="K71" s="111" t="s">
        <v>1645</v>
      </c>
      <c r="L71" s="111" t="s">
        <v>1646</v>
      </c>
      <c r="M71" s="132" t="s">
        <v>1028</v>
      </c>
      <c r="N71" s="132" t="s">
        <v>1605</v>
      </c>
      <c r="O71" s="132" t="s">
        <v>1606</v>
      </c>
      <c r="P71" s="112">
        <v>1</v>
      </c>
      <c r="Q71" s="111" t="s">
        <v>1647</v>
      </c>
      <c r="R71" s="132"/>
      <c r="S71" s="132"/>
      <c r="T71" s="135">
        <v>42887</v>
      </c>
      <c r="U71" s="135">
        <v>42993</v>
      </c>
      <c r="V71" s="175">
        <v>43343</v>
      </c>
      <c r="W71" s="135" t="s">
        <v>1297</v>
      </c>
      <c r="X71" s="132" t="s">
        <v>1610</v>
      </c>
      <c r="Y71" s="160" t="s">
        <v>1648</v>
      </c>
      <c r="Z71" s="160" t="s">
        <v>1649</v>
      </c>
      <c r="AA71" s="168">
        <v>1</v>
      </c>
      <c r="AB71" s="150" t="s">
        <v>1010</v>
      </c>
    </row>
    <row r="72" spans="1:30" s="196" customFormat="1" ht="75">
      <c r="A72" s="103" t="s">
        <v>1650</v>
      </c>
      <c r="B72" s="139" t="s">
        <v>1315</v>
      </c>
      <c r="C72" s="132" t="s">
        <v>979</v>
      </c>
      <c r="D72" s="111"/>
      <c r="E72" s="111" t="s">
        <v>1643</v>
      </c>
      <c r="F72" s="133">
        <v>42825</v>
      </c>
      <c r="G72" s="132" t="s">
        <v>583</v>
      </c>
      <c r="H72" s="153" t="s">
        <v>1291</v>
      </c>
      <c r="I72" s="132" t="s">
        <v>1292</v>
      </c>
      <c r="J72" s="111" t="s">
        <v>1644</v>
      </c>
      <c r="K72" s="111" t="s">
        <v>1645</v>
      </c>
      <c r="L72" s="111" t="s">
        <v>1651</v>
      </c>
      <c r="M72" s="132" t="s">
        <v>1028</v>
      </c>
      <c r="N72" s="132" t="s">
        <v>1605</v>
      </c>
      <c r="O72" s="132" t="s">
        <v>1606</v>
      </c>
      <c r="P72" s="132">
        <v>1</v>
      </c>
      <c r="Q72" s="111" t="s">
        <v>1652</v>
      </c>
      <c r="R72" s="132"/>
      <c r="S72" s="132"/>
      <c r="T72" s="135">
        <v>42887</v>
      </c>
      <c r="U72" s="135">
        <v>42993</v>
      </c>
      <c r="V72" s="175">
        <v>43179</v>
      </c>
      <c r="W72" s="104" t="s">
        <v>1297</v>
      </c>
      <c r="X72" s="104" t="s">
        <v>1610</v>
      </c>
      <c r="Y72" s="194" t="s">
        <v>1653</v>
      </c>
      <c r="Z72" s="160" t="s">
        <v>1618</v>
      </c>
      <c r="AA72" s="168">
        <v>1</v>
      </c>
      <c r="AB72" s="150" t="s">
        <v>1010</v>
      </c>
    </row>
    <row r="73" spans="1:30" s="196" customFormat="1" ht="187.5">
      <c r="A73" s="103" t="s">
        <v>1654</v>
      </c>
      <c r="B73" s="139" t="s">
        <v>1328</v>
      </c>
      <c r="C73" s="132" t="s">
        <v>979</v>
      </c>
      <c r="D73" s="111"/>
      <c r="E73" s="111" t="s">
        <v>1655</v>
      </c>
      <c r="F73" s="133">
        <v>42825</v>
      </c>
      <c r="G73" s="132" t="s">
        <v>583</v>
      </c>
      <c r="H73" s="153" t="s">
        <v>1291</v>
      </c>
      <c r="I73" s="132" t="s">
        <v>1292</v>
      </c>
      <c r="J73" s="111" t="s">
        <v>1656</v>
      </c>
      <c r="K73" s="111" t="s">
        <v>1657</v>
      </c>
      <c r="L73" s="111" t="s">
        <v>1658</v>
      </c>
      <c r="M73" s="132" t="s">
        <v>1131</v>
      </c>
      <c r="N73" s="132" t="s">
        <v>1605</v>
      </c>
      <c r="O73" s="132" t="s">
        <v>1606</v>
      </c>
      <c r="P73" s="132" t="s">
        <v>1659</v>
      </c>
      <c r="Q73" s="111" t="s">
        <v>1660</v>
      </c>
      <c r="R73" s="132"/>
      <c r="S73" s="132"/>
      <c r="T73" s="135">
        <v>42887</v>
      </c>
      <c r="U73" s="135">
        <v>43100</v>
      </c>
      <c r="V73" s="175">
        <v>43179</v>
      </c>
      <c r="W73" s="104" t="s">
        <v>1297</v>
      </c>
      <c r="X73" s="104" t="s">
        <v>1610</v>
      </c>
      <c r="Y73" s="108" t="s">
        <v>1661</v>
      </c>
      <c r="Z73" s="160" t="s">
        <v>1618</v>
      </c>
      <c r="AA73" s="168">
        <v>1</v>
      </c>
      <c r="AB73" s="150" t="s">
        <v>1010</v>
      </c>
    </row>
    <row r="74" spans="1:30" s="196" customFormat="1" ht="168.75">
      <c r="A74" s="103" t="s">
        <v>1662</v>
      </c>
      <c r="B74" s="139" t="s">
        <v>1341</v>
      </c>
      <c r="C74" s="132" t="s">
        <v>979</v>
      </c>
      <c r="D74" s="111"/>
      <c r="E74" s="111" t="s">
        <v>1663</v>
      </c>
      <c r="F74" s="133">
        <v>42825</v>
      </c>
      <c r="G74" s="132" t="s">
        <v>583</v>
      </c>
      <c r="H74" s="153" t="s">
        <v>1291</v>
      </c>
      <c r="I74" s="132" t="s">
        <v>1292</v>
      </c>
      <c r="J74" s="111" t="s">
        <v>1664</v>
      </c>
      <c r="K74" s="111" t="s">
        <v>1657</v>
      </c>
      <c r="L74" s="111" t="s">
        <v>1665</v>
      </c>
      <c r="M74" s="132" t="s">
        <v>1131</v>
      </c>
      <c r="N74" s="132" t="s">
        <v>1605</v>
      </c>
      <c r="O74" s="132" t="s">
        <v>1606</v>
      </c>
      <c r="P74" s="132">
        <v>1</v>
      </c>
      <c r="Q74" s="111" t="s">
        <v>1666</v>
      </c>
      <c r="R74" s="132"/>
      <c r="S74" s="132"/>
      <c r="T74" s="135">
        <v>42887</v>
      </c>
      <c r="U74" s="135">
        <v>43008</v>
      </c>
      <c r="V74" s="175">
        <v>43180</v>
      </c>
      <c r="W74" s="104" t="s">
        <v>1297</v>
      </c>
      <c r="X74" s="104" t="s">
        <v>1610</v>
      </c>
      <c r="Y74" s="108" t="s">
        <v>1667</v>
      </c>
      <c r="Z74" s="160" t="s">
        <v>1618</v>
      </c>
      <c r="AA74" s="168">
        <v>1</v>
      </c>
      <c r="AB74" s="150" t="s">
        <v>1010</v>
      </c>
    </row>
    <row r="75" spans="1:30" s="196" customFormat="1" ht="112.5">
      <c r="A75" s="103" t="s">
        <v>1668</v>
      </c>
      <c r="B75" s="139" t="s">
        <v>1352</v>
      </c>
      <c r="C75" s="132" t="s">
        <v>979</v>
      </c>
      <c r="D75" s="111"/>
      <c r="E75" s="111" t="s">
        <v>1655</v>
      </c>
      <c r="F75" s="133">
        <v>42825</v>
      </c>
      <c r="G75" s="132" t="s">
        <v>583</v>
      </c>
      <c r="H75" s="153" t="s">
        <v>1291</v>
      </c>
      <c r="I75" s="132" t="s">
        <v>1292</v>
      </c>
      <c r="J75" s="111" t="s">
        <v>1656</v>
      </c>
      <c r="K75" s="111" t="s">
        <v>1657</v>
      </c>
      <c r="L75" s="111" t="s">
        <v>1669</v>
      </c>
      <c r="M75" s="132" t="s">
        <v>1131</v>
      </c>
      <c r="N75" s="132" t="s">
        <v>1605</v>
      </c>
      <c r="O75" s="132" t="s">
        <v>1606</v>
      </c>
      <c r="P75" s="132">
        <v>1</v>
      </c>
      <c r="Q75" s="111" t="s">
        <v>1670</v>
      </c>
      <c r="R75" s="132"/>
      <c r="S75" s="132"/>
      <c r="T75" s="135">
        <v>42887</v>
      </c>
      <c r="U75" s="135">
        <v>43008</v>
      </c>
      <c r="V75" s="175">
        <v>43180</v>
      </c>
      <c r="W75" s="104" t="s">
        <v>1297</v>
      </c>
      <c r="X75" s="104" t="s">
        <v>1610</v>
      </c>
      <c r="Y75" s="108" t="s">
        <v>1671</v>
      </c>
      <c r="Z75" s="160" t="s">
        <v>1618</v>
      </c>
      <c r="AA75" s="168">
        <v>1</v>
      </c>
      <c r="AB75" s="150" t="s">
        <v>1010</v>
      </c>
    </row>
    <row r="76" spans="1:30" s="196" customFormat="1" ht="75">
      <c r="A76" s="103" t="s">
        <v>1672</v>
      </c>
      <c r="B76" s="139" t="s">
        <v>1363</v>
      </c>
      <c r="C76" s="132" t="s">
        <v>979</v>
      </c>
      <c r="D76" s="111"/>
      <c r="E76" s="111" t="s">
        <v>1673</v>
      </c>
      <c r="F76" s="133">
        <v>42825</v>
      </c>
      <c r="G76" s="132" t="s">
        <v>583</v>
      </c>
      <c r="H76" s="153" t="s">
        <v>1291</v>
      </c>
      <c r="I76" s="132" t="s">
        <v>1292</v>
      </c>
      <c r="J76" s="111" t="s">
        <v>1674</v>
      </c>
      <c r="K76" s="111" t="s">
        <v>1675</v>
      </c>
      <c r="L76" s="111" t="s">
        <v>1676</v>
      </c>
      <c r="M76" s="132" t="s">
        <v>1131</v>
      </c>
      <c r="N76" s="132" t="s">
        <v>1605</v>
      </c>
      <c r="O76" s="132" t="s">
        <v>1606</v>
      </c>
      <c r="P76" s="132">
        <v>1</v>
      </c>
      <c r="Q76" s="111" t="s">
        <v>1677</v>
      </c>
      <c r="R76" s="132"/>
      <c r="S76" s="132"/>
      <c r="T76" s="135">
        <v>42856</v>
      </c>
      <c r="U76" s="135">
        <v>43120</v>
      </c>
      <c r="V76" s="175">
        <v>43180</v>
      </c>
      <c r="W76" s="104" t="s">
        <v>1297</v>
      </c>
      <c r="X76" s="104" t="s">
        <v>1610</v>
      </c>
      <c r="Y76" s="160" t="s">
        <v>1678</v>
      </c>
      <c r="Z76" s="160" t="s">
        <v>1618</v>
      </c>
      <c r="AA76" s="168">
        <v>1</v>
      </c>
      <c r="AB76" s="150" t="s">
        <v>1010</v>
      </c>
    </row>
    <row r="77" spans="1:30" s="196" customFormat="1" ht="163.5" customHeight="1">
      <c r="A77" s="103" t="s">
        <v>1679</v>
      </c>
      <c r="B77" s="139" t="s">
        <v>1373</v>
      </c>
      <c r="C77" s="132" t="s">
        <v>979</v>
      </c>
      <c r="D77" s="111"/>
      <c r="E77" s="111" t="s">
        <v>1680</v>
      </c>
      <c r="F77" s="133">
        <v>42825</v>
      </c>
      <c r="G77" s="132" t="s">
        <v>583</v>
      </c>
      <c r="H77" s="153" t="s">
        <v>1291</v>
      </c>
      <c r="I77" s="132" t="s">
        <v>1292</v>
      </c>
      <c r="J77" s="111" t="s">
        <v>1674</v>
      </c>
      <c r="K77" s="111" t="s">
        <v>1675</v>
      </c>
      <c r="L77" s="111" t="s">
        <v>1681</v>
      </c>
      <c r="M77" s="132" t="s">
        <v>1131</v>
      </c>
      <c r="N77" s="132" t="s">
        <v>1605</v>
      </c>
      <c r="O77" s="132" t="s">
        <v>1606</v>
      </c>
      <c r="P77" s="132">
        <v>1</v>
      </c>
      <c r="Q77" s="111" t="s">
        <v>1682</v>
      </c>
      <c r="R77" s="132"/>
      <c r="S77" s="132"/>
      <c r="T77" s="135">
        <v>42856</v>
      </c>
      <c r="U77" s="135">
        <v>43120</v>
      </c>
      <c r="V77" s="175">
        <v>43343</v>
      </c>
      <c r="W77" s="104" t="s">
        <v>1297</v>
      </c>
      <c r="X77" s="104" t="s">
        <v>1610</v>
      </c>
      <c r="Y77" s="160" t="s">
        <v>1683</v>
      </c>
      <c r="Z77" s="160" t="s">
        <v>1684</v>
      </c>
      <c r="AA77" s="168">
        <v>1</v>
      </c>
      <c r="AB77" s="150" t="s">
        <v>1010</v>
      </c>
    </row>
    <row r="78" spans="1:30" s="196" customFormat="1" ht="163.5" customHeight="1">
      <c r="A78" s="103" t="s">
        <v>1685</v>
      </c>
      <c r="B78" s="139" t="s">
        <v>1384</v>
      </c>
      <c r="C78" s="132" t="s">
        <v>979</v>
      </c>
      <c r="D78" s="111"/>
      <c r="E78" s="111" t="s">
        <v>1686</v>
      </c>
      <c r="F78" s="133">
        <v>42825</v>
      </c>
      <c r="G78" s="132" t="s">
        <v>583</v>
      </c>
      <c r="H78" s="153" t="s">
        <v>1291</v>
      </c>
      <c r="I78" s="132" t="s">
        <v>1292</v>
      </c>
      <c r="J78" s="111" t="s">
        <v>1674</v>
      </c>
      <c r="K78" s="111" t="s">
        <v>1675</v>
      </c>
      <c r="L78" s="111" t="s">
        <v>1687</v>
      </c>
      <c r="M78" s="132" t="s">
        <v>1131</v>
      </c>
      <c r="N78" s="132" t="s">
        <v>1605</v>
      </c>
      <c r="O78" s="132" t="s">
        <v>1606</v>
      </c>
      <c r="P78" s="132">
        <v>1</v>
      </c>
      <c r="Q78" s="111" t="s">
        <v>90</v>
      </c>
      <c r="R78" s="132"/>
      <c r="S78" s="132"/>
      <c r="T78" s="135">
        <v>42856</v>
      </c>
      <c r="U78" s="135">
        <v>42993</v>
      </c>
      <c r="V78" s="175">
        <v>43180</v>
      </c>
      <c r="W78" s="104" t="s">
        <v>1297</v>
      </c>
      <c r="X78" s="104" t="s">
        <v>1610</v>
      </c>
      <c r="Y78" s="111" t="s">
        <v>1688</v>
      </c>
      <c r="Z78" s="160" t="s">
        <v>1689</v>
      </c>
      <c r="AA78" s="168">
        <v>1</v>
      </c>
      <c r="AB78" s="150" t="s">
        <v>1010</v>
      </c>
    </row>
    <row r="79" spans="1:30" s="196" customFormat="1" ht="163.5" customHeight="1">
      <c r="A79" s="103" t="s">
        <v>1690</v>
      </c>
      <c r="B79" s="139" t="s">
        <v>1396</v>
      </c>
      <c r="C79" s="132" t="s">
        <v>979</v>
      </c>
      <c r="D79" s="111"/>
      <c r="E79" s="111" t="s">
        <v>1691</v>
      </c>
      <c r="F79" s="133">
        <v>42825</v>
      </c>
      <c r="G79" s="132" t="s">
        <v>583</v>
      </c>
      <c r="H79" s="153" t="s">
        <v>1291</v>
      </c>
      <c r="I79" s="132" t="s">
        <v>1292</v>
      </c>
      <c r="J79" s="111" t="s">
        <v>1692</v>
      </c>
      <c r="K79" s="111" t="s">
        <v>1693</v>
      </c>
      <c r="L79" s="111" t="s">
        <v>1694</v>
      </c>
      <c r="M79" s="132" t="s">
        <v>1131</v>
      </c>
      <c r="N79" s="132" t="s">
        <v>1605</v>
      </c>
      <c r="O79" s="132" t="s">
        <v>1606</v>
      </c>
      <c r="P79" s="132">
        <v>1</v>
      </c>
      <c r="Q79" s="111" t="s">
        <v>1695</v>
      </c>
      <c r="R79" s="132"/>
      <c r="S79" s="132"/>
      <c r="T79" s="135">
        <v>42948</v>
      </c>
      <c r="U79" s="135">
        <v>42993</v>
      </c>
      <c r="V79" s="175">
        <v>43180</v>
      </c>
      <c r="W79" s="104" t="s">
        <v>1297</v>
      </c>
      <c r="X79" s="104" t="s">
        <v>1610</v>
      </c>
      <c r="Y79" s="111" t="s">
        <v>1696</v>
      </c>
      <c r="Z79" s="160" t="s">
        <v>1618</v>
      </c>
      <c r="AA79" s="168">
        <v>1</v>
      </c>
      <c r="AB79" s="150" t="s">
        <v>1010</v>
      </c>
    </row>
    <row r="80" spans="1:30" s="196" customFormat="1" ht="163.5" customHeight="1">
      <c r="A80" s="103" t="s">
        <v>1697</v>
      </c>
      <c r="B80" s="139" t="s">
        <v>1407</v>
      </c>
      <c r="C80" s="132" t="s">
        <v>979</v>
      </c>
      <c r="D80" s="111"/>
      <c r="E80" s="111" t="s">
        <v>1691</v>
      </c>
      <c r="F80" s="133">
        <v>42825</v>
      </c>
      <c r="G80" s="132" t="s">
        <v>583</v>
      </c>
      <c r="H80" s="153" t="s">
        <v>1291</v>
      </c>
      <c r="I80" s="132" t="s">
        <v>1292</v>
      </c>
      <c r="J80" s="111" t="s">
        <v>1692</v>
      </c>
      <c r="K80" s="111" t="s">
        <v>1693</v>
      </c>
      <c r="L80" s="111" t="s">
        <v>1698</v>
      </c>
      <c r="M80" s="132" t="s">
        <v>1131</v>
      </c>
      <c r="N80" s="132" t="s">
        <v>1605</v>
      </c>
      <c r="O80" s="132" t="s">
        <v>1606</v>
      </c>
      <c r="P80" s="132">
        <v>1</v>
      </c>
      <c r="Q80" s="111" t="s">
        <v>1699</v>
      </c>
      <c r="R80" s="132"/>
      <c r="S80" s="132"/>
      <c r="T80" s="135">
        <v>42948</v>
      </c>
      <c r="U80" s="135">
        <v>42993</v>
      </c>
      <c r="V80" s="175">
        <v>43180</v>
      </c>
      <c r="W80" s="104" t="s">
        <v>1297</v>
      </c>
      <c r="X80" s="104" t="s">
        <v>1610</v>
      </c>
      <c r="Y80" s="111" t="s">
        <v>1700</v>
      </c>
      <c r="Z80" s="160" t="s">
        <v>1618</v>
      </c>
      <c r="AA80" s="168">
        <v>1</v>
      </c>
      <c r="AB80" s="150" t="s">
        <v>1010</v>
      </c>
    </row>
    <row r="81" spans="1:58" s="196" customFormat="1" ht="163.5" customHeight="1">
      <c r="A81" s="103" t="s">
        <v>1701</v>
      </c>
      <c r="B81" s="139" t="s">
        <v>1417</v>
      </c>
      <c r="C81" s="132" t="s">
        <v>979</v>
      </c>
      <c r="D81" s="111"/>
      <c r="E81" s="111" t="s">
        <v>1702</v>
      </c>
      <c r="F81" s="133">
        <v>42825</v>
      </c>
      <c r="G81" s="132" t="s">
        <v>583</v>
      </c>
      <c r="H81" s="153" t="s">
        <v>1291</v>
      </c>
      <c r="I81" s="132" t="s">
        <v>1292</v>
      </c>
      <c r="J81" s="111" t="s">
        <v>1703</v>
      </c>
      <c r="K81" s="111" t="s">
        <v>1704</v>
      </c>
      <c r="L81" s="111" t="s">
        <v>1705</v>
      </c>
      <c r="M81" s="132" t="s">
        <v>1131</v>
      </c>
      <c r="N81" s="132" t="s">
        <v>1605</v>
      </c>
      <c r="O81" s="132" t="s">
        <v>1606</v>
      </c>
      <c r="P81" s="132" t="s">
        <v>1706</v>
      </c>
      <c r="Q81" s="111" t="s">
        <v>1707</v>
      </c>
      <c r="R81" s="132"/>
      <c r="S81" s="132"/>
      <c r="T81" s="135">
        <v>42917</v>
      </c>
      <c r="U81" s="135">
        <v>42993</v>
      </c>
      <c r="V81" s="175">
        <v>43180</v>
      </c>
      <c r="W81" s="104" t="s">
        <v>1297</v>
      </c>
      <c r="X81" s="104" t="s">
        <v>1610</v>
      </c>
      <c r="Y81" s="160" t="s">
        <v>1678</v>
      </c>
      <c r="Z81" s="160" t="s">
        <v>1618</v>
      </c>
      <c r="AA81" s="168">
        <v>1</v>
      </c>
      <c r="AB81" s="150" t="s">
        <v>1010</v>
      </c>
    </row>
    <row r="82" spans="1:58" s="196" customFormat="1" ht="163.5" customHeight="1">
      <c r="A82" s="103" t="s">
        <v>1708</v>
      </c>
      <c r="B82" s="139" t="s">
        <v>1426</v>
      </c>
      <c r="C82" s="132" t="s">
        <v>1709</v>
      </c>
      <c r="D82" s="111"/>
      <c r="E82" s="111" t="s">
        <v>1710</v>
      </c>
      <c r="F82" s="133">
        <v>42794</v>
      </c>
      <c r="G82" s="132" t="s">
        <v>583</v>
      </c>
      <c r="H82" s="153" t="s">
        <v>1291</v>
      </c>
      <c r="I82" s="132" t="s">
        <v>1292</v>
      </c>
      <c r="J82" s="111" t="s">
        <v>1711</v>
      </c>
      <c r="K82" s="111" t="s">
        <v>1712</v>
      </c>
      <c r="L82" s="111" t="s">
        <v>1713</v>
      </c>
      <c r="M82" s="132" t="s">
        <v>1131</v>
      </c>
      <c r="N82" s="132" t="s">
        <v>1605</v>
      </c>
      <c r="O82" s="132" t="s">
        <v>1606</v>
      </c>
      <c r="P82" s="132" t="s">
        <v>1714</v>
      </c>
      <c r="Q82" s="111" t="s">
        <v>1715</v>
      </c>
      <c r="R82" s="132"/>
      <c r="S82" s="132"/>
      <c r="T82" s="135">
        <v>42917</v>
      </c>
      <c r="U82" s="135">
        <v>43465</v>
      </c>
      <c r="V82" s="175">
        <v>43180</v>
      </c>
      <c r="W82" s="104" t="s">
        <v>1297</v>
      </c>
      <c r="X82" s="104" t="s">
        <v>1610</v>
      </c>
      <c r="Y82" s="160" t="s">
        <v>1716</v>
      </c>
      <c r="Z82" s="160" t="s">
        <v>1618</v>
      </c>
      <c r="AA82" s="168">
        <v>1</v>
      </c>
      <c r="AB82" s="150" t="s">
        <v>1010</v>
      </c>
    </row>
    <row r="83" spans="1:58" s="196" customFormat="1" ht="163.5" customHeight="1">
      <c r="A83" s="103" t="s">
        <v>1717</v>
      </c>
      <c r="B83" s="139" t="s">
        <v>1435</v>
      </c>
      <c r="C83" s="132" t="s">
        <v>1709</v>
      </c>
      <c r="D83" s="111"/>
      <c r="E83" s="111" t="s">
        <v>1718</v>
      </c>
      <c r="F83" s="133">
        <v>42794</v>
      </c>
      <c r="G83" s="132" t="s">
        <v>583</v>
      </c>
      <c r="H83" s="153" t="s">
        <v>1291</v>
      </c>
      <c r="I83" s="132" t="s">
        <v>1292</v>
      </c>
      <c r="J83" s="111" t="s">
        <v>1719</v>
      </c>
      <c r="K83" s="111" t="s">
        <v>1720</v>
      </c>
      <c r="L83" s="111" t="s">
        <v>1721</v>
      </c>
      <c r="M83" s="132" t="s">
        <v>1131</v>
      </c>
      <c r="N83" s="132" t="s">
        <v>1605</v>
      </c>
      <c r="O83" s="132" t="s">
        <v>1606</v>
      </c>
      <c r="P83" s="132" t="s">
        <v>1714</v>
      </c>
      <c r="Q83" s="111" t="s">
        <v>1722</v>
      </c>
      <c r="R83" s="132"/>
      <c r="S83" s="132"/>
      <c r="T83" s="135">
        <v>42917</v>
      </c>
      <c r="U83" s="135">
        <v>43084</v>
      </c>
      <c r="V83" s="175">
        <v>43180</v>
      </c>
      <c r="W83" s="104" t="s">
        <v>1297</v>
      </c>
      <c r="X83" s="104" t="s">
        <v>1610</v>
      </c>
      <c r="Y83" s="111" t="s">
        <v>1723</v>
      </c>
      <c r="Z83" s="160" t="s">
        <v>1618</v>
      </c>
      <c r="AA83" s="168">
        <v>1</v>
      </c>
      <c r="AB83" s="150" t="s">
        <v>1010</v>
      </c>
    </row>
    <row r="84" spans="1:58" s="196" customFormat="1" ht="163.5" customHeight="1">
      <c r="A84" s="103" t="s">
        <v>1724</v>
      </c>
      <c r="B84" s="139" t="s">
        <v>1444</v>
      </c>
      <c r="C84" s="132" t="s">
        <v>1709</v>
      </c>
      <c r="D84" s="111"/>
      <c r="E84" s="111" t="s">
        <v>1725</v>
      </c>
      <c r="F84" s="133">
        <v>42794</v>
      </c>
      <c r="G84" s="132" t="s">
        <v>583</v>
      </c>
      <c r="H84" s="153" t="s">
        <v>1291</v>
      </c>
      <c r="I84" s="132" t="s">
        <v>1292</v>
      </c>
      <c r="J84" s="111" t="s">
        <v>1726</v>
      </c>
      <c r="K84" s="111" t="s">
        <v>1727</v>
      </c>
      <c r="L84" s="111" t="s">
        <v>1728</v>
      </c>
      <c r="M84" s="132" t="s">
        <v>1131</v>
      </c>
      <c r="N84" s="132" t="s">
        <v>1605</v>
      </c>
      <c r="O84" s="132" t="s">
        <v>1606</v>
      </c>
      <c r="P84" s="132" t="s">
        <v>1729</v>
      </c>
      <c r="Q84" s="111" t="s">
        <v>1730</v>
      </c>
      <c r="R84" s="132"/>
      <c r="S84" s="132"/>
      <c r="T84" s="135">
        <v>42917</v>
      </c>
      <c r="U84" s="135">
        <v>43084</v>
      </c>
      <c r="V84" s="175">
        <v>43180</v>
      </c>
      <c r="W84" s="135"/>
      <c r="X84" s="160"/>
      <c r="Y84" s="111" t="s">
        <v>1731</v>
      </c>
      <c r="Z84" s="160" t="s">
        <v>1618</v>
      </c>
      <c r="AA84" s="168">
        <v>1</v>
      </c>
      <c r="AB84" s="150" t="s">
        <v>1010</v>
      </c>
    </row>
    <row r="85" spans="1:58" s="88" customFormat="1" ht="409.6" customHeight="1">
      <c r="A85" s="103" t="s">
        <v>1732</v>
      </c>
      <c r="B85" s="103" t="s">
        <v>1455</v>
      </c>
      <c r="C85" s="134" t="s">
        <v>1733</v>
      </c>
      <c r="D85" s="134"/>
      <c r="E85" s="172" t="s">
        <v>1734</v>
      </c>
      <c r="F85" s="197">
        <v>42860</v>
      </c>
      <c r="G85" s="134" t="s">
        <v>770</v>
      </c>
      <c r="H85" s="104" t="s">
        <v>1214</v>
      </c>
      <c r="I85" s="104" t="s">
        <v>1215</v>
      </c>
      <c r="J85" s="184" t="s">
        <v>1735</v>
      </c>
      <c r="K85" s="184" t="s">
        <v>1736</v>
      </c>
      <c r="L85" s="172" t="s">
        <v>1737</v>
      </c>
      <c r="M85" s="181" t="s">
        <v>1028</v>
      </c>
      <c r="N85" s="181" t="s">
        <v>812</v>
      </c>
      <c r="O85" s="181" t="s">
        <v>1380</v>
      </c>
      <c r="P85" s="181" t="s">
        <v>1738</v>
      </c>
      <c r="Q85" s="134" t="s">
        <v>1739</v>
      </c>
      <c r="R85" s="181" t="s">
        <v>1297</v>
      </c>
      <c r="S85" s="181" t="s">
        <v>1297</v>
      </c>
      <c r="T85" s="198" t="s">
        <v>1740</v>
      </c>
      <c r="U85" s="198" t="s">
        <v>1741</v>
      </c>
      <c r="V85" s="109">
        <v>43343</v>
      </c>
      <c r="W85" s="109" t="s">
        <v>989</v>
      </c>
      <c r="X85" s="104" t="s">
        <v>1200</v>
      </c>
      <c r="Y85" s="108" t="s">
        <v>1742</v>
      </c>
      <c r="Z85" s="108" t="s">
        <v>1743</v>
      </c>
      <c r="AA85" s="130">
        <v>0.75</v>
      </c>
      <c r="AB85" s="137" t="s">
        <v>1034</v>
      </c>
    </row>
    <row r="86" spans="1:58" s="206" customFormat="1" ht="409.6" customHeight="1">
      <c r="A86" s="103" t="s">
        <v>1744</v>
      </c>
      <c r="B86" s="103" t="s">
        <v>1465</v>
      </c>
      <c r="C86" s="134" t="s">
        <v>1745</v>
      </c>
      <c r="D86" s="134"/>
      <c r="E86" s="172" t="s">
        <v>1746</v>
      </c>
      <c r="F86" s="197">
        <v>42860</v>
      </c>
      <c r="G86" s="134" t="s">
        <v>1214</v>
      </c>
      <c r="H86" s="104" t="s">
        <v>1214</v>
      </c>
      <c r="I86" s="181" t="s">
        <v>1215</v>
      </c>
      <c r="J86" s="184" t="s">
        <v>1747</v>
      </c>
      <c r="K86" s="172" t="s">
        <v>1748</v>
      </c>
      <c r="L86" s="172" t="s">
        <v>1749</v>
      </c>
      <c r="M86" s="181" t="s">
        <v>1001</v>
      </c>
      <c r="N86" s="181" t="s">
        <v>1214</v>
      </c>
      <c r="O86" s="181" t="s">
        <v>770</v>
      </c>
      <c r="P86" s="134" t="s">
        <v>1750</v>
      </c>
      <c r="Q86" s="134" t="s">
        <v>1739</v>
      </c>
      <c r="R86" s="181" t="s">
        <v>1297</v>
      </c>
      <c r="S86" s="181" t="s">
        <v>1297</v>
      </c>
      <c r="T86" s="198" t="s">
        <v>1751</v>
      </c>
      <c r="U86" s="198" t="s">
        <v>1752</v>
      </c>
      <c r="V86" s="179">
        <v>43343</v>
      </c>
      <c r="W86" s="109" t="s">
        <v>989</v>
      </c>
      <c r="X86" s="104" t="s">
        <v>1753</v>
      </c>
      <c r="Y86" s="194" t="s">
        <v>1754</v>
      </c>
      <c r="Z86" s="194" t="s">
        <v>1755</v>
      </c>
      <c r="AA86" s="177">
        <v>0.5</v>
      </c>
      <c r="AB86" s="137" t="s">
        <v>1034</v>
      </c>
    </row>
    <row r="87" spans="1:58" s="206" customFormat="1" ht="409.5" customHeight="1">
      <c r="A87" s="103" t="s">
        <v>1756</v>
      </c>
      <c r="B87" s="103" t="s">
        <v>1476</v>
      </c>
      <c r="C87" s="184" t="s">
        <v>979</v>
      </c>
      <c r="D87" s="184"/>
      <c r="E87" s="184" t="s">
        <v>1757</v>
      </c>
      <c r="F87" s="207">
        <v>43050</v>
      </c>
      <c r="G87" s="184" t="s">
        <v>1758</v>
      </c>
      <c r="H87" s="161" t="s">
        <v>1331</v>
      </c>
      <c r="I87" s="184" t="s">
        <v>605</v>
      </c>
      <c r="J87" s="184" t="s">
        <v>1759</v>
      </c>
      <c r="K87" s="184" t="s">
        <v>1760</v>
      </c>
      <c r="L87" s="184" t="s">
        <v>1761</v>
      </c>
      <c r="M87" s="184" t="s">
        <v>1028</v>
      </c>
      <c r="N87" s="184" t="s">
        <v>1762</v>
      </c>
      <c r="O87" s="184" t="s">
        <v>1763</v>
      </c>
      <c r="P87" s="184" t="s">
        <v>1764</v>
      </c>
      <c r="Q87" s="184" t="s">
        <v>1765</v>
      </c>
      <c r="R87" s="184" t="s">
        <v>1766</v>
      </c>
      <c r="S87" s="184" t="s">
        <v>1767</v>
      </c>
      <c r="T87" s="208">
        <v>43132</v>
      </c>
      <c r="U87" s="208">
        <v>43465</v>
      </c>
      <c r="V87" s="208">
        <v>43343</v>
      </c>
      <c r="W87" s="208"/>
      <c r="X87" s="181" t="s">
        <v>1338</v>
      </c>
      <c r="Y87" s="209" t="s">
        <v>1768</v>
      </c>
      <c r="Z87" s="163" t="s">
        <v>1769</v>
      </c>
      <c r="AA87" s="210">
        <v>0.2</v>
      </c>
      <c r="AB87" s="134" t="s">
        <v>993</v>
      </c>
    </row>
    <row r="88" spans="1:58" s="206" customFormat="1" ht="168.75">
      <c r="A88" s="103" t="s">
        <v>1770</v>
      </c>
      <c r="B88" s="103" t="s">
        <v>1484</v>
      </c>
      <c r="C88" s="172" t="s">
        <v>979</v>
      </c>
      <c r="D88" s="172"/>
      <c r="E88" s="172" t="s">
        <v>1771</v>
      </c>
      <c r="F88" s="207">
        <v>43050</v>
      </c>
      <c r="G88" s="184" t="s">
        <v>538</v>
      </c>
      <c r="H88" s="161" t="s">
        <v>1331</v>
      </c>
      <c r="I88" s="184" t="s">
        <v>605</v>
      </c>
      <c r="J88" s="172" t="s">
        <v>1772</v>
      </c>
      <c r="K88" s="172" t="s">
        <v>1773</v>
      </c>
      <c r="L88" s="172" t="s">
        <v>1774</v>
      </c>
      <c r="M88" s="172" t="s">
        <v>1028</v>
      </c>
      <c r="N88" s="184" t="s">
        <v>1775</v>
      </c>
      <c r="O88" s="184" t="s">
        <v>1776</v>
      </c>
      <c r="P88" s="172" t="s">
        <v>1777</v>
      </c>
      <c r="Q88" s="172" t="s">
        <v>1778</v>
      </c>
      <c r="R88" s="172" t="s">
        <v>1766</v>
      </c>
      <c r="S88" s="172" t="s">
        <v>1767</v>
      </c>
      <c r="T88" s="208">
        <v>43132</v>
      </c>
      <c r="U88" s="208">
        <v>43465</v>
      </c>
      <c r="V88" s="211">
        <v>43343</v>
      </c>
      <c r="W88" s="211"/>
      <c r="X88" s="134" t="s">
        <v>1338</v>
      </c>
      <c r="Y88" s="172" t="s">
        <v>1779</v>
      </c>
      <c r="Z88" s="169" t="s">
        <v>1780</v>
      </c>
      <c r="AA88" s="210">
        <v>0.5</v>
      </c>
      <c r="AB88" s="212" t="s">
        <v>993</v>
      </c>
    </row>
    <row r="89" spans="1:58" s="206" customFormat="1" ht="307.5" customHeight="1">
      <c r="A89" s="103" t="s">
        <v>1781</v>
      </c>
      <c r="B89" s="103" t="s">
        <v>1493</v>
      </c>
      <c r="C89" s="172" t="s">
        <v>979</v>
      </c>
      <c r="D89" s="172"/>
      <c r="E89" s="172" t="s">
        <v>1782</v>
      </c>
      <c r="F89" s="213" t="s">
        <v>1783</v>
      </c>
      <c r="G89" s="172" t="s">
        <v>538</v>
      </c>
      <c r="H89" s="106" t="s">
        <v>1331</v>
      </c>
      <c r="I89" s="184" t="s">
        <v>605</v>
      </c>
      <c r="J89" s="172" t="s">
        <v>1784</v>
      </c>
      <c r="K89" s="172" t="s">
        <v>1785</v>
      </c>
      <c r="L89" s="172" t="s">
        <v>1786</v>
      </c>
      <c r="M89" s="172" t="s">
        <v>1787</v>
      </c>
      <c r="N89" s="184" t="s">
        <v>1788</v>
      </c>
      <c r="O89" s="172" t="s">
        <v>1789</v>
      </c>
      <c r="P89" s="172" t="s">
        <v>1790</v>
      </c>
      <c r="Q89" s="172" t="s">
        <v>1791</v>
      </c>
      <c r="R89" s="172" t="s">
        <v>1766</v>
      </c>
      <c r="S89" s="172" t="s">
        <v>1767</v>
      </c>
      <c r="T89" s="211">
        <v>43132</v>
      </c>
      <c r="U89" s="211">
        <v>43281</v>
      </c>
      <c r="V89" s="211">
        <v>43343</v>
      </c>
      <c r="W89" s="211"/>
      <c r="X89" s="134" t="s">
        <v>1338</v>
      </c>
      <c r="Y89" s="172" t="s">
        <v>1792</v>
      </c>
      <c r="Z89" s="169" t="s">
        <v>1793</v>
      </c>
      <c r="AA89" s="214">
        <v>0.9</v>
      </c>
      <c r="AB89" s="212" t="s">
        <v>1034</v>
      </c>
    </row>
    <row r="90" spans="1:58" s="206" customFormat="1" ht="307.5" customHeight="1">
      <c r="A90" s="103" t="s">
        <v>1794</v>
      </c>
      <c r="B90" s="103" t="s">
        <v>1501</v>
      </c>
      <c r="C90" s="172" t="s">
        <v>979</v>
      </c>
      <c r="D90" s="172"/>
      <c r="E90" s="215" t="s">
        <v>1795</v>
      </c>
      <c r="F90" s="213" t="s">
        <v>1006</v>
      </c>
      <c r="G90" s="172" t="s">
        <v>538</v>
      </c>
      <c r="H90" s="106" t="s">
        <v>1331</v>
      </c>
      <c r="I90" s="184" t="s">
        <v>605</v>
      </c>
      <c r="J90" s="172" t="s">
        <v>1796</v>
      </c>
      <c r="K90" s="172" t="s">
        <v>1797</v>
      </c>
      <c r="L90" s="172" t="s">
        <v>1798</v>
      </c>
      <c r="M90" s="172" t="s">
        <v>1799</v>
      </c>
      <c r="N90" s="184" t="s">
        <v>1800</v>
      </c>
      <c r="O90" s="184" t="s">
        <v>1801</v>
      </c>
      <c r="P90" s="172" t="s">
        <v>1802</v>
      </c>
      <c r="Q90" s="172" t="s">
        <v>1803</v>
      </c>
      <c r="R90" s="172" t="s">
        <v>1766</v>
      </c>
      <c r="S90" s="172" t="s">
        <v>1767</v>
      </c>
      <c r="T90" s="211">
        <v>43132</v>
      </c>
      <c r="U90" s="211">
        <v>43281</v>
      </c>
      <c r="V90" s="211">
        <v>43343</v>
      </c>
      <c r="W90" s="211"/>
      <c r="X90" s="134" t="s">
        <v>1338</v>
      </c>
      <c r="Y90" s="172" t="s">
        <v>1804</v>
      </c>
      <c r="Z90" s="169" t="s">
        <v>1805</v>
      </c>
      <c r="AA90" s="214">
        <v>0.5</v>
      </c>
      <c r="AB90" s="212" t="s">
        <v>1034</v>
      </c>
    </row>
    <row r="91" spans="1:58" s="206" customFormat="1" ht="129.75" customHeight="1">
      <c r="A91" s="103" t="s">
        <v>1806</v>
      </c>
      <c r="B91" s="103" t="s">
        <v>1512</v>
      </c>
      <c r="C91" s="216" t="s">
        <v>979</v>
      </c>
      <c r="D91" s="181"/>
      <c r="E91" s="184" t="s">
        <v>1807</v>
      </c>
      <c r="F91" s="197">
        <v>43061</v>
      </c>
      <c r="G91" s="181" t="s">
        <v>1808</v>
      </c>
      <c r="H91" s="107" t="s">
        <v>1808</v>
      </c>
      <c r="I91" s="181" t="s">
        <v>1809</v>
      </c>
      <c r="J91" s="184" t="s">
        <v>1810</v>
      </c>
      <c r="K91" s="184" t="s">
        <v>1811</v>
      </c>
      <c r="L91" s="184" t="s">
        <v>1812</v>
      </c>
      <c r="M91" s="181" t="s">
        <v>1028</v>
      </c>
      <c r="N91" s="181" t="s">
        <v>1808</v>
      </c>
      <c r="O91" s="181"/>
      <c r="P91" s="184" t="s">
        <v>1813</v>
      </c>
      <c r="Q91" s="210">
        <v>1</v>
      </c>
      <c r="R91" s="181" t="s">
        <v>428</v>
      </c>
      <c r="S91" s="181" t="s">
        <v>428</v>
      </c>
      <c r="T91" s="198">
        <v>43137</v>
      </c>
      <c r="U91" s="198">
        <v>43465</v>
      </c>
      <c r="V91" s="211">
        <v>43343</v>
      </c>
      <c r="W91" s="211"/>
      <c r="X91" s="134" t="s">
        <v>1338</v>
      </c>
      <c r="Y91" s="172" t="s">
        <v>1814</v>
      </c>
      <c r="Z91" s="172" t="s">
        <v>1815</v>
      </c>
      <c r="AA91" s="210">
        <v>0.5</v>
      </c>
      <c r="AB91" s="212" t="s">
        <v>993</v>
      </c>
    </row>
    <row r="92" spans="1:58" s="206" customFormat="1" ht="116.25" customHeight="1">
      <c r="A92" s="103" t="s">
        <v>1816</v>
      </c>
      <c r="B92" s="103" t="s">
        <v>1522</v>
      </c>
      <c r="C92" s="216" t="s">
        <v>979</v>
      </c>
      <c r="D92" s="134"/>
      <c r="E92" s="172" t="s">
        <v>1817</v>
      </c>
      <c r="F92" s="197">
        <v>43061</v>
      </c>
      <c r="G92" s="181" t="s">
        <v>1808</v>
      </c>
      <c r="H92" s="107" t="s">
        <v>1808</v>
      </c>
      <c r="I92" s="181" t="s">
        <v>1809</v>
      </c>
      <c r="J92" s="184" t="s">
        <v>1818</v>
      </c>
      <c r="K92" s="172" t="s">
        <v>1819</v>
      </c>
      <c r="L92" s="172" t="s">
        <v>1820</v>
      </c>
      <c r="M92" s="181" t="s">
        <v>1028</v>
      </c>
      <c r="N92" s="181" t="s">
        <v>1808</v>
      </c>
      <c r="O92" s="134"/>
      <c r="P92" s="184" t="s">
        <v>1821</v>
      </c>
      <c r="Q92" s="214">
        <v>1</v>
      </c>
      <c r="R92" s="181" t="s">
        <v>428</v>
      </c>
      <c r="S92" s="181" t="s">
        <v>428</v>
      </c>
      <c r="T92" s="174">
        <v>43137</v>
      </c>
      <c r="U92" s="174">
        <v>43465</v>
      </c>
      <c r="V92" s="211">
        <v>43343</v>
      </c>
      <c r="W92" s="211"/>
      <c r="X92" s="134" t="s">
        <v>1338</v>
      </c>
      <c r="Y92" s="172" t="s">
        <v>1822</v>
      </c>
      <c r="Z92" s="172" t="s">
        <v>1823</v>
      </c>
      <c r="AA92" s="210">
        <v>0.5</v>
      </c>
      <c r="AB92" s="212" t="s">
        <v>993</v>
      </c>
    </row>
    <row r="93" spans="1:58" s="221" customFormat="1" ht="124.5" customHeight="1">
      <c r="A93" s="103" t="s">
        <v>1824</v>
      </c>
      <c r="B93" s="103" t="s">
        <v>1533</v>
      </c>
      <c r="C93" s="216" t="s">
        <v>979</v>
      </c>
      <c r="D93" s="181"/>
      <c r="E93" s="184" t="s">
        <v>1825</v>
      </c>
      <c r="F93" s="197">
        <v>43095</v>
      </c>
      <c r="G93" s="181" t="s">
        <v>421</v>
      </c>
      <c r="H93" s="107" t="s">
        <v>981</v>
      </c>
      <c r="I93" s="181" t="s">
        <v>1826</v>
      </c>
      <c r="J93" s="184" t="s">
        <v>1827</v>
      </c>
      <c r="K93" s="184" t="s">
        <v>1828</v>
      </c>
      <c r="L93" s="184" t="s">
        <v>1829</v>
      </c>
      <c r="M93" s="181" t="s">
        <v>1028</v>
      </c>
      <c r="N93" s="181" t="s">
        <v>421</v>
      </c>
      <c r="O93" s="181"/>
      <c r="P93" s="217">
        <v>1</v>
      </c>
      <c r="Q93" s="181" t="s">
        <v>1830</v>
      </c>
      <c r="R93" s="181" t="s">
        <v>1297</v>
      </c>
      <c r="S93" s="181" t="s">
        <v>1297</v>
      </c>
      <c r="T93" s="198">
        <v>43252</v>
      </c>
      <c r="U93" s="198">
        <v>43465</v>
      </c>
      <c r="V93" s="198">
        <v>43343</v>
      </c>
      <c r="W93" s="198"/>
      <c r="X93" s="181" t="s">
        <v>1200</v>
      </c>
      <c r="Y93" s="218" t="s">
        <v>1831</v>
      </c>
      <c r="Z93" s="219" t="s">
        <v>1832</v>
      </c>
      <c r="AA93" s="220">
        <v>0</v>
      </c>
      <c r="AB93" s="171" t="s">
        <v>993</v>
      </c>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row>
    <row r="94" spans="1:58" s="221" customFormat="1" ht="409.5" customHeight="1">
      <c r="A94" s="103" t="s">
        <v>1833</v>
      </c>
      <c r="B94" s="103" t="s">
        <v>1541</v>
      </c>
      <c r="C94" s="216" t="s">
        <v>979</v>
      </c>
      <c r="D94" s="181"/>
      <c r="E94" s="184" t="s">
        <v>1834</v>
      </c>
      <c r="F94" s="197">
        <v>43095</v>
      </c>
      <c r="G94" s="181" t="s">
        <v>421</v>
      </c>
      <c r="H94" s="107" t="s">
        <v>981</v>
      </c>
      <c r="I94" s="181" t="s">
        <v>1826</v>
      </c>
      <c r="J94" s="184" t="s">
        <v>1835</v>
      </c>
      <c r="K94" s="184" t="s">
        <v>1836</v>
      </c>
      <c r="L94" s="184" t="s">
        <v>1837</v>
      </c>
      <c r="M94" s="181" t="s">
        <v>1028</v>
      </c>
      <c r="N94" s="181" t="s">
        <v>421</v>
      </c>
      <c r="O94" s="181"/>
      <c r="P94" s="134">
        <v>1</v>
      </c>
      <c r="Q94" s="181" t="s">
        <v>446</v>
      </c>
      <c r="R94" s="181" t="s">
        <v>1297</v>
      </c>
      <c r="S94" s="181" t="s">
        <v>1297</v>
      </c>
      <c r="T94" s="198">
        <v>43252</v>
      </c>
      <c r="U94" s="198">
        <v>43465</v>
      </c>
      <c r="V94" s="198">
        <v>43343</v>
      </c>
      <c r="W94" s="198"/>
      <c r="X94" s="181" t="s">
        <v>1079</v>
      </c>
      <c r="Y94" s="218" t="s">
        <v>1838</v>
      </c>
      <c r="Z94" s="222" t="s">
        <v>1839</v>
      </c>
      <c r="AA94" s="210">
        <v>0.1</v>
      </c>
      <c r="AB94" s="134" t="s">
        <v>993</v>
      </c>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row>
    <row r="95" spans="1:58" s="221" customFormat="1" ht="409.5" customHeight="1">
      <c r="A95" s="103" t="s">
        <v>1840</v>
      </c>
      <c r="B95" s="103" t="s">
        <v>1551</v>
      </c>
      <c r="C95" s="216" t="s">
        <v>979</v>
      </c>
      <c r="D95" s="134"/>
      <c r="E95" s="172" t="s">
        <v>1841</v>
      </c>
      <c r="F95" s="197">
        <v>43095</v>
      </c>
      <c r="G95" s="181" t="s">
        <v>421</v>
      </c>
      <c r="H95" s="107" t="s">
        <v>981</v>
      </c>
      <c r="I95" s="134" t="s">
        <v>1842</v>
      </c>
      <c r="J95" s="184" t="s">
        <v>1843</v>
      </c>
      <c r="K95" s="172" t="s">
        <v>1844</v>
      </c>
      <c r="L95" s="172" t="s">
        <v>1845</v>
      </c>
      <c r="M95" s="181" t="s">
        <v>1028</v>
      </c>
      <c r="N95" s="181" t="s">
        <v>421</v>
      </c>
      <c r="O95" s="134"/>
      <c r="P95" s="134">
        <v>1</v>
      </c>
      <c r="Q95" s="134" t="s">
        <v>1846</v>
      </c>
      <c r="R95" s="181" t="s">
        <v>1297</v>
      </c>
      <c r="S95" s="181" t="s">
        <v>1297</v>
      </c>
      <c r="T95" s="198">
        <v>43252</v>
      </c>
      <c r="U95" s="198">
        <v>43465</v>
      </c>
      <c r="V95" s="174">
        <v>43343</v>
      </c>
      <c r="W95" s="174"/>
      <c r="X95" s="134" t="s">
        <v>990</v>
      </c>
      <c r="Y95" s="172" t="s">
        <v>1847</v>
      </c>
      <c r="Z95" s="172" t="s">
        <v>1848</v>
      </c>
      <c r="AA95" s="177">
        <v>0</v>
      </c>
      <c r="AB95" s="223" t="s">
        <v>993</v>
      </c>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row>
    <row r="96" spans="1:58" s="221" customFormat="1" ht="112.5">
      <c r="A96" s="103" t="s">
        <v>1849</v>
      </c>
      <c r="B96" s="103" t="s">
        <v>1560</v>
      </c>
      <c r="C96" s="180" t="s">
        <v>979</v>
      </c>
      <c r="D96" s="134"/>
      <c r="E96" s="172" t="s">
        <v>1850</v>
      </c>
      <c r="F96" s="197">
        <v>43095</v>
      </c>
      <c r="G96" s="181" t="s">
        <v>496</v>
      </c>
      <c r="H96" s="107" t="s">
        <v>981</v>
      </c>
      <c r="I96" s="134" t="s">
        <v>1851</v>
      </c>
      <c r="J96" s="172" t="s">
        <v>1852</v>
      </c>
      <c r="K96" s="172" t="s">
        <v>1853</v>
      </c>
      <c r="L96" s="172" t="s">
        <v>1854</v>
      </c>
      <c r="M96" s="181" t="s">
        <v>1028</v>
      </c>
      <c r="N96" s="181" t="s">
        <v>496</v>
      </c>
      <c r="O96" s="134"/>
      <c r="P96" s="134">
        <v>4</v>
      </c>
      <c r="Q96" s="134" t="s">
        <v>1855</v>
      </c>
      <c r="R96" s="181" t="s">
        <v>1297</v>
      </c>
      <c r="S96" s="181" t="s">
        <v>1297</v>
      </c>
      <c r="T96" s="198">
        <v>43252</v>
      </c>
      <c r="U96" s="198">
        <v>43465</v>
      </c>
      <c r="V96" s="174">
        <v>43343</v>
      </c>
      <c r="W96" s="174"/>
      <c r="X96" s="134" t="s">
        <v>1856</v>
      </c>
      <c r="Y96" s="134" t="s">
        <v>1857</v>
      </c>
      <c r="Z96" s="224" t="s">
        <v>1858</v>
      </c>
      <c r="AA96" s="112">
        <v>0</v>
      </c>
      <c r="AB96" s="223" t="s">
        <v>993</v>
      </c>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row>
    <row r="97" spans="1:58" s="221" customFormat="1" ht="113.25">
      <c r="A97" s="103" t="s">
        <v>1859</v>
      </c>
      <c r="B97" s="103" t="s">
        <v>1567</v>
      </c>
      <c r="C97" s="180" t="s">
        <v>979</v>
      </c>
      <c r="D97" s="134"/>
      <c r="E97" s="172" t="s">
        <v>1860</v>
      </c>
      <c r="F97" s="197">
        <v>43095</v>
      </c>
      <c r="G97" s="181" t="s">
        <v>496</v>
      </c>
      <c r="H97" s="107" t="s">
        <v>981</v>
      </c>
      <c r="I97" s="134" t="s">
        <v>1851</v>
      </c>
      <c r="J97" s="172" t="s">
        <v>1852</v>
      </c>
      <c r="K97" s="172" t="s">
        <v>1853</v>
      </c>
      <c r="L97" s="172" t="s">
        <v>1861</v>
      </c>
      <c r="M97" s="181" t="s">
        <v>1028</v>
      </c>
      <c r="N97" s="181" t="s">
        <v>496</v>
      </c>
      <c r="O97" s="134"/>
      <c r="P97" s="134">
        <v>1</v>
      </c>
      <c r="Q97" s="134" t="s">
        <v>1862</v>
      </c>
      <c r="R97" s="181" t="s">
        <v>1297</v>
      </c>
      <c r="S97" s="181" t="s">
        <v>1297</v>
      </c>
      <c r="T97" s="198">
        <v>43252</v>
      </c>
      <c r="U97" s="198">
        <v>43465</v>
      </c>
      <c r="V97" s="174">
        <v>43343</v>
      </c>
      <c r="W97" s="174"/>
      <c r="X97" s="134" t="s">
        <v>1856</v>
      </c>
      <c r="Y97" s="134" t="s">
        <v>1863</v>
      </c>
      <c r="Z97" s="225" t="s">
        <v>1864</v>
      </c>
      <c r="AA97" s="112">
        <v>0</v>
      </c>
      <c r="AB97" s="223" t="s">
        <v>993</v>
      </c>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row>
    <row r="98" spans="1:58" s="221" customFormat="1" ht="132">
      <c r="A98" s="103" t="s">
        <v>1865</v>
      </c>
      <c r="B98" s="103" t="s">
        <v>1577</v>
      </c>
      <c r="C98" s="180" t="s">
        <v>979</v>
      </c>
      <c r="D98" s="134"/>
      <c r="E98" s="172" t="s">
        <v>1866</v>
      </c>
      <c r="F98" s="197">
        <v>43095</v>
      </c>
      <c r="G98" s="181" t="s">
        <v>496</v>
      </c>
      <c r="H98" s="107" t="s">
        <v>981</v>
      </c>
      <c r="I98" s="134" t="s">
        <v>1851</v>
      </c>
      <c r="J98" s="172" t="s">
        <v>1852</v>
      </c>
      <c r="K98" s="172" t="s">
        <v>1853</v>
      </c>
      <c r="L98" s="172" t="s">
        <v>1867</v>
      </c>
      <c r="M98" s="181" t="s">
        <v>1028</v>
      </c>
      <c r="N98" s="181" t="s">
        <v>496</v>
      </c>
      <c r="O98" s="134"/>
      <c r="P98" s="134">
        <v>1</v>
      </c>
      <c r="Q98" s="134" t="s">
        <v>1868</v>
      </c>
      <c r="R98" s="181" t="s">
        <v>1297</v>
      </c>
      <c r="S98" s="181" t="s">
        <v>1297</v>
      </c>
      <c r="T98" s="198">
        <v>43252</v>
      </c>
      <c r="U98" s="198">
        <v>43465</v>
      </c>
      <c r="V98" s="174">
        <v>43343</v>
      </c>
      <c r="W98" s="174"/>
      <c r="X98" s="134" t="s">
        <v>1856</v>
      </c>
      <c r="Y98" s="134" t="s">
        <v>1006</v>
      </c>
      <c r="Z98" s="172" t="s">
        <v>1869</v>
      </c>
      <c r="AA98" s="112">
        <v>0</v>
      </c>
      <c r="AB98" s="223" t="s">
        <v>993</v>
      </c>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row>
    <row r="99" spans="1:58" s="221" customFormat="1" ht="132">
      <c r="A99" s="103" t="s">
        <v>1870</v>
      </c>
      <c r="B99" s="103" t="s">
        <v>1587</v>
      </c>
      <c r="C99" s="180" t="s">
        <v>979</v>
      </c>
      <c r="D99" s="134"/>
      <c r="E99" s="172" t="s">
        <v>1871</v>
      </c>
      <c r="F99" s="197">
        <v>43095</v>
      </c>
      <c r="G99" s="181" t="s">
        <v>496</v>
      </c>
      <c r="H99" s="107" t="s">
        <v>981</v>
      </c>
      <c r="I99" s="134" t="s">
        <v>1851</v>
      </c>
      <c r="J99" s="172" t="s">
        <v>1852</v>
      </c>
      <c r="K99" s="172" t="s">
        <v>1853</v>
      </c>
      <c r="L99" s="172" t="s">
        <v>1872</v>
      </c>
      <c r="M99" s="181" t="s">
        <v>1028</v>
      </c>
      <c r="N99" s="181" t="s">
        <v>496</v>
      </c>
      <c r="O99" s="134"/>
      <c r="P99" s="134">
        <v>1</v>
      </c>
      <c r="Q99" s="134" t="s">
        <v>1873</v>
      </c>
      <c r="R99" s="181" t="s">
        <v>1297</v>
      </c>
      <c r="S99" s="181" t="s">
        <v>1297</v>
      </c>
      <c r="T99" s="198">
        <v>43252</v>
      </c>
      <c r="U99" s="198">
        <v>43465</v>
      </c>
      <c r="V99" s="174">
        <v>43343</v>
      </c>
      <c r="W99" s="174"/>
      <c r="X99" s="134" t="s">
        <v>1856</v>
      </c>
      <c r="Y99" s="134" t="s">
        <v>1006</v>
      </c>
      <c r="Z99" s="172" t="s">
        <v>1874</v>
      </c>
      <c r="AA99" s="112">
        <v>0</v>
      </c>
      <c r="AB99" s="223" t="s">
        <v>993</v>
      </c>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row>
    <row r="100" spans="1:58" s="221" customFormat="1" ht="112.5">
      <c r="A100" s="103" t="s">
        <v>1875</v>
      </c>
      <c r="B100" s="103" t="s">
        <v>1600</v>
      </c>
      <c r="C100" s="180" t="s">
        <v>979</v>
      </c>
      <c r="D100" s="134"/>
      <c r="E100" s="172" t="s">
        <v>1876</v>
      </c>
      <c r="F100" s="197">
        <v>43095</v>
      </c>
      <c r="G100" s="181" t="s">
        <v>496</v>
      </c>
      <c r="H100" s="107" t="s">
        <v>981</v>
      </c>
      <c r="I100" s="134" t="s">
        <v>1851</v>
      </c>
      <c r="J100" s="172" t="s">
        <v>1852</v>
      </c>
      <c r="K100" s="172" t="s">
        <v>1853</v>
      </c>
      <c r="L100" s="172" t="s">
        <v>1877</v>
      </c>
      <c r="M100" s="181" t="s">
        <v>1028</v>
      </c>
      <c r="N100" s="181" t="s">
        <v>496</v>
      </c>
      <c r="O100" s="134"/>
      <c r="P100" s="134">
        <v>1</v>
      </c>
      <c r="Q100" s="134" t="s">
        <v>1878</v>
      </c>
      <c r="R100" s="181" t="s">
        <v>1297</v>
      </c>
      <c r="S100" s="181" t="s">
        <v>1297</v>
      </c>
      <c r="T100" s="198">
        <v>43252</v>
      </c>
      <c r="U100" s="198">
        <v>43465</v>
      </c>
      <c r="V100" s="174">
        <v>43343</v>
      </c>
      <c r="W100" s="174"/>
      <c r="X100" s="134" t="s">
        <v>1856</v>
      </c>
      <c r="Y100" s="134" t="s">
        <v>1006</v>
      </c>
      <c r="Z100" s="172" t="s">
        <v>1879</v>
      </c>
      <c r="AA100" s="112">
        <v>0</v>
      </c>
      <c r="AB100" s="223" t="s">
        <v>993</v>
      </c>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row>
    <row r="101" spans="1:58" s="221" customFormat="1" ht="357">
      <c r="A101" s="103" t="s">
        <v>1880</v>
      </c>
      <c r="B101" s="103" t="s">
        <v>1613</v>
      </c>
      <c r="C101" s="180" t="s">
        <v>979</v>
      </c>
      <c r="D101" s="134"/>
      <c r="E101" s="172" t="s">
        <v>1881</v>
      </c>
      <c r="F101" s="197">
        <v>43095</v>
      </c>
      <c r="G101" s="181" t="s">
        <v>421</v>
      </c>
      <c r="H101" s="107" t="s">
        <v>981</v>
      </c>
      <c r="I101" s="134" t="s">
        <v>1826</v>
      </c>
      <c r="J101" s="172" t="s">
        <v>1882</v>
      </c>
      <c r="K101" s="172" t="s">
        <v>1883</v>
      </c>
      <c r="L101" s="172" t="s">
        <v>1884</v>
      </c>
      <c r="M101" s="181" t="s">
        <v>1028</v>
      </c>
      <c r="N101" s="181" t="s">
        <v>421</v>
      </c>
      <c r="O101" s="134"/>
      <c r="P101" s="134">
        <v>1</v>
      </c>
      <c r="Q101" s="134" t="s">
        <v>1885</v>
      </c>
      <c r="R101" s="181" t="s">
        <v>1297</v>
      </c>
      <c r="S101" s="181" t="s">
        <v>1297</v>
      </c>
      <c r="T101" s="174">
        <v>43221</v>
      </c>
      <c r="U101" s="198">
        <v>43465</v>
      </c>
      <c r="V101" s="174">
        <v>43343</v>
      </c>
      <c r="W101" s="174"/>
      <c r="X101" s="132" t="s">
        <v>990</v>
      </c>
      <c r="Y101" s="172" t="s">
        <v>1886</v>
      </c>
      <c r="Z101" s="172" t="s">
        <v>1887</v>
      </c>
      <c r="AA101" s="177">
        <v>0.5</v>
      </c>
      <c r="AB101" s="223" t="s">
        <v>993</v>
      </c>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row>
    <row r="102" spans="1:58" s="221" customFormat="1" ht="356.25">
      <c r="A102" s="103" t="s">
        <v>1888</v>
      </c>
      <c r="B102" s="103" t="s">
        <v>1619</v>
      </c>
      <c r="C102" s="180" t="s">
        <v>979</v>
      </c>
      <c r="D102" s="134"/>
      <c r="E102" s="172" t="s">
        <v>1889</v>
      </c>
      <c r="F102" s="197">
        <v>43095</v>
      </c>
      <c r="G102" s="181" t="s">
        <v>421</v>
      </c>
      <c r="H102" s="107" t="s">
        <v>981</v>
      </c>
      <c r="I102" s="134" t="s">
        <v>1826</v>
      </c>
      <c r="J102" s="172" t="s">
        <v>1890</v>
      </c>
      <c r="K102" s="172" t="s">
        <v>1891</v>
      </c>
      <c r="L102" s="172" t="s">
        <v>1892</v>
      </c>
      <c r="M102" s="181" t="s">
        <v>1028</v>
      </c>
      <c r="N102" s="181" t="s">
        <v>421</v>
      </c>
      <c r="O102" s="134"/>
      <c r="P102" s="134" t="s">
        <v>1893</v>
      </c>
      <c r="Q102" s="134" t="s">
        <v>1894</v>
      </c>
      <c r="R102" s="181" t="s">
        <v>1297</v>
      </c>
      <c r="S102" s="181" t="s">
        <v>1297</v>
      </c>
      <c r="T102" s="174">
        <v>43252</v>
      </c>
      <c r="U102" s="198">
        <v>43465</v>
      </c>
      <c r="V102" s="174">
        <v>43343</v>
      </c>
      <c r="W102" s="174"/>
      <c r="X102" s="134" t="s">
        <v>1200</v>
      </c>
      <c r="Y102" s="218" t="s">
        <v>1895</v>
      </c>
      <c r="Z102" s="219" t="s">
        <v>1896</v>
      </c>
      <c r="AA102" s="226">
        <v>0</v>
      </c>
      <c r="AB102" s="227" t="s">
        <v>993</v>
      </c>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row>
    <row r="103" spans="1:58" s="221" customFormat="1" ht="326.25" customHeight="1">
      <c r="A103" s="103" t="s">
        <v>1897</v>
      </c>
      <c r="B103" s="103" t="s">
        <v>1626</v>
      </c>
      <c r="C103" s="181" t="s">
        <v>979</v>
      </c>
      <c r="D103" s="181"/>
      <c r="E103" s="184" t="s">
        <v>1898</v>
      </c>
      <c r="F103" s="197">
        <v>43098</v>
      </c>
      <c r="G103" s="181" t="s">
        <v>1899</v>
      </c>
      <c r="H103" s="107" t="s">
        <v>608</v>
      </c>
      <c r="I103" s="181" t="s">
        <v>1900</v>
      </c>
      <c r="J103" s="184" t="s">
        <v>1901</v>
      </c>
      <c r="K103" s="228" t="s">
        <v>1902</v>
      </c>
      <c r="L103" s="184" t="s">
        <v>1903</v>
      </c>
      <c r="M103" s="181" t="s">
        <v>1028</v>
      </c>
      <c r="N103" s="181" t="s">
        <v>1904</v>
      </c>
      <c r="O103" s="181" t="s">
        <v>1297</v>
      </c>
      <c r="P103" s="184" t="s">
        <v>1905</v>
      </c>
      <c r="Q103" s="181" t="s">
        <v>1906</v>
      </c>
      <c r="R103" s="181" t="s">
        <v>1297</v>
      </c>
      <c r="S103" s="181" t="s">
        <v>1297</v>
      </c>
      <c r="T103" s="197">
        <v>43344</v>
      </c>
      <c r="U103" s="197">
        <v>43465</v>
      </c>
      <c r="V103" s="198">
        <v>43343</v>
      </c>
      <c r="W103" s="198"/>
      <c r="X103" s="134" t="s">
        <v>1079</v>
      </c>
      <c r="Y103" s="229" t="s">
        <v>1006</v>
      </c>
      <c r="Z103" s="181" t="s">
        <v>1907</v>
      </c>
      <c r="AA103" s="210">
        <v>0</v>
      </c>
      <c r="AB103" s="134" t="s">
        <v>993</v>
      </c>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row>
    <row r="104" spans="1:58" s="221" customFormat="1" ht="149.44999999999999" customHeight="1">
      <c r="A104" s="103" t="s">
        <v>1908</v>
      </c>
      <c r="B104" s="103" t="s">
        <v>1634</v>
      </c>
      <c r="C104" s="134" t="s">
        <v>979</v>
      </c>
      <c r="D104" s="134"/>
      <c r="E104" s="172" t="s">
        <v>1909</v>
      </c>
      <c r="F104" s="197">
        <v>43098</v>
      </c>
      <c r="G104" s="181" t="s">
        <v>1899</v>
      </c>
      <c r="H104" s="107" t="s">
        <v>608</v>
      </c>
      <c r="I104" s="181" t="s">
        <v>1900</v>
      </c>
      <c r="J104" s="172" t="s">
        <v>1910</v>
      </c>
      <c r="K104" s="230" t="s">
        <v>1911</v>
      </c>
      <c r="L104" s="172" t="s">
        <v>1912</v>
      </c>
      <c r="M104" s="181" t="s">
        <v>1028</v>
      </c>
      <c r="N104" s="181" t="s">
        <v>1913</v>
      </c>
      <c r="O104" s="181" t="s">
        <v>1297</v>
      </c>
      <c r="P104" s="181" t="s">
        <v>1914</v>
      </c>
      <c r="Q104" s="181" t="s">
        <v>1915</v>
      </c>
      <c r="R104" s="181" t="s">
        <v>1297</v>
      </c>
      <c r="S104" s="181" t="s">
        <v>1297</v>
      </c>
      <c r="T104" s="197">
        <v>43344</v>
      </c>
      <c r="U104" s="197">
        <v>43465</v>
      </c>
      <c r="V104" s="174">
        <v>43343</v>
      </c>
      <c r="W104" s="174"/>
      <c r="X104" s="134" t="s">
        <v>1079</v>
      </c>
      <c r="Y104" s="229" t="s">
        <v>1006</v>
      </c>
      <c r="Z104" s="181" t="s">
        <v>1907</v>
      </c>
      <c r="AA104" s="210">
        <v>0</v>
      </c>
      <c r="AB104" s="223" t="s">
        <v>993</v>
      </c>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row>
    <row r="105" spans="1:58" s="221" customFormat="1" ht="153.6" customHeight="1">
      <c r="A105" s="103" t="s">
        <v>1916</v>
      </c>
      <c r="B105" s="103" t="s">
        <v>1642</v>
      </c>
      <c r="C105" s="134" t="s">
        <v>979</v>
      </c>
      <c r="D105" s="134"/>
      <c r="E105" s="172" t="s">
        <v>1917</v>
      </c>
      <c r="F105" s="178">
        <v>43463</v>
      </c>
      <c r="G105" s="181" t="s">
        <v>1899</v>
      </c>
      <c r="H105" s="107" t="s">
        <v>608</v>
      </c>
      <c r="I105" s="181" t="s">
        <v>1900</v>
      </c>
      <c r="J105" s="172" t="s">
        <v>1918</v>
      </c>
      <c r="K105" s="172" t="s">
        <v>1919</v>
      </c>
      <c r="L105" s="184" t="s">
        <v>1920</v>
      </c>
      <c r="M105" s="181" t="s">
        <v>1028</v>
      </c>
      <c r="N105" s="181" t="s">
        <v>1904</v>
      </c>
      <c r="O105" s="181" t="s">
        <v>1297</v>
      </c>
      <c r="P105" s="184" t="s">
        <v>1905</v>
      </c>
      <c r="Q105" s="181" t="s">
        <v>1906</v>
      </c>
      <c r="R105" s="181" t="s">
        <v>1297</v>
      </c>
      <c r="S105" s="181" t="s">
        <v>1297</v>
      </c>
      <c r="T105" s="197">
        <v>43344</v>
      </c>
      <c r="U105" s="197">
        <v>43465</v>
      </c>
      <c r="V105" s="174">
        <v>43343</v>
      </c>
      <c r="W105" s="174"/>
      <c r="X105" s="134" t="s">
        <v>1079</v>
      </c>
      <c r="Y105" s="229" t="s">
        <v>1006</v>
      </c>
      <c r="Z105" s="181" t="s">
        <v>1907</v>
      </c>
      <c r="AA105" s="210">
        <v>0</v>
      </c>
      <c r="AB105" s="223" t="s">
        <v>993</v>
      </c>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row>
    <row r="106" spans="1:58" s="221" customFormat="1" ht="172.15" customHeight="1">
      <c r="A106" s="103" t="s">
        <v>1921</v>
      </c>
      <c r="B106" s="103" t="s">
        <v>1650</v>
      </c>
      <c r="C106" s="134" t="s">
        <v>979</v>
      </c>
      <c r="D106" s="134"/>
      <c r="E106" s="225" t="s">
        <v>1922</v>
      </c>
      <c r="F106" s="178">
        <v>43098</v>
      </c>
      <c r="G106" s="134" t="s">
        <v>693</v>
      </c>
      <c r="H106" s="107" t="s">
        <v>608</v>
      </c>
      <c r="I106" s="134"/>
      <c r="J106" s="172" t="s">
        <v>1923</v>
      </c>
      <c r="K106" s="230" t="s">
        <v>1924</v>
      </c>
      <c r="L106" s="172" t="s">
        <v>1925</v>
      </c>
      <c r="M106" s="134" t="s">
        <v>1131</v>
      </c>
      <c r="N106" s="181" t="s">
        <v>1913</v>
      </c>
      <c r="O106" s="134" t="s">
        <v>1297</v>
      </c>
      <c r="P106" s="134" t="s">
        <v>1926</v>
      </c>
      <c r="Q106" s="181" t="s">
        <v>1927</v>
      </c>
      <c r="R106" s="134" t="s">
        <v>1297</v>
      </c>
      <c r="S106" s="134" t="s">
        <v>1297</v>
      </c>
      <c r="T106" s="174">
        <v>43344</v>
      </c>
      <c r="U106" s="174">
        <v>43465</v>
      </c>
      <c r="V106" s="174">
        <v>43343</v>
      </c>
      <c r="W106" s="174"/>
      <c r="X106" s="134" t="s">
        <v>1079</v>
      </c>
      <c r="Y106" s="229" t="s">
        <v>1006</v>
      </c>
      <c r="Z106" s="181" t="s">
        <v>1907</v>
      </c>
      <c r="AA106" s="210">
        <v>0</v>
      </c>
      <c r="AB106" s="223" t="s">
        <v>993</v>
      </c>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row>
    <row r="107" spans="1:58" s="221" customFormat="1" ht="172.15" customHeight="1">
      <c r="A107" s="103" t="s">
        <v>1928</v>
      </c>
      <c r="B107" s="103" t="s">
        <v>1654</v>
      </c>
      <c r="C107" s="134" t="s">
        <v>979</v>
      </c>
      <c r="D107" s="134"/>
      <c r="E107" s="225" t="s">
        <v>1922</v>
      </c>
      <c r="F107" s="178">
        <v>43098</v>
      </c>
      <c r="G107" s="134" t="s">
        <v>693</v>
      </c>
      <c r="H107" s="107" t="s">
        <v>608</v>
      </c>
      <c r="I107" s="134"/>
      <c r="J107" s="172" t="s">
        <v>1923</v>
      </c>
      <c r="K107" s="230" t="s">
        <v>1924</v>
      </c>
      <c r="L107" s="172" t="s">
        <v>1929</v>
      </c>
      <c r="M107" s="134" t="s">
        <v>1131</v>
      </c>
      <c r="N107" s="181" t="s">
        <v>1913</v>
      </c>
      <c r="O107" s="134" t="s">
        <v>1297</v>
      </c>
      <c r="P107" s="134" t="s">
        <v>1930</v>
      </c>
      <c r="Q107" s="181" t="s">
        <v>1931</v>
      </c>
      <c r="R107" s="134" t="s">
        <v>1297</v>
      </c>
      <c r="S107" s="134" t="s">
        <v>1297</v>
      </c>
      <c r="T107" s="174">
        <v>43342</v>
      </c>
      <c r="U107" s="174">
        <v>43373</v>
      </c>
      <c r="V107" s="174">
        <v>43343</v>
      </c>
      <c r="W107" s="174"/>
      <c r="X107" s="134" t="s">
        <v>1079</v>
      </c>
      <c r="Y107" s="229" t="s">
        <v>1006</v>
      </c>
      <c r="Z107" s="134" t="s">
        <v>1932</v>
      </c>
      <c r="AA107" s="210">
        <v>0</v>
      </c>
      <c r="AB107" s="223" t="s">
        <v>993</v>
      </c>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row>
    <row r="108" spans="1:58" s="232" customFormat="1" ht="306.75" customHeight="1">
      <c r="A108" s="103" t="s">
        <v>1933</v>
      </c>
      <c r="B108" s="103" t="s">
        <v>1662</v>
      </c>
      <c r="C108" s="134" t="s">
        <v>979</v>
      </c>
      <c r="D108" s="134"/>
      <c r="E108" s="225" t="s">
        <v>1934</v>
      </c>
      <c r="F108" s="178">
        <v>43050</v>
      </c>
      <c r="G108" s="134" t="s">
        <v>1331</v>
      </c>
      <c r="H108" s="161" t="s">
        <v>1331</v>
      </c>
      <c r="I108" s="134" t="s">
        <v>605</v>
      </c>
      <c r="J108" s="172" t="s">
        <v>1935</v>
      </c>
      <c r="K108" s="230" t="s">
        <v>1936</v>
      </c>
      <c r="L108" s="134" t="s">
        <v>1937</v>
      </c>
      <c r="M108" s="134" t="s">
        <v>1028</v>
      </c>
      <c r="N108" s="225" t="s">
        <v>1938</v>
      </c>
      <c r="O108" s="178" t="s">
        <v>1939</v>
      </c>
      <c r="P108" s="134" t="s">
        <v>1940</v>
      </c>
      <c r="Q108" s="134" t="s">
        <v>1941</v>
      </c>
      <c r="R108" s="172"/>
      <c r="S108" s="230"/>
      <c r="T108" s="231">
        <v>43313</v>
      </c>
      <c r="U108" s="231">
        <v>43465</v>
      </c>
      <c r="V108" s="208">
        <v>43343</v>
      </c>
      <c r="W108" s="208"/>
      <c r="X108" s="181" t="s">
        <v>1338</v>
      </c>
      <c r="Y108" s="184" t="s">
        <v>1942</v>
      </c>
      <c r="Z108" s="163" t="s">
        <v>1943</v>
      </c>
      <c r="AA108" s="210">
        <v>0.2</v>
      </c>
      <c r="AB108" s="212" t="s">
        <v>993</v>
      </c>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row>
    <row r="109" spans="1:58" s="232" customFormat="1" ht="363.75" customHeight="1">
      <c r="A109" s="103" t="s">
        <v>1944</v>
      </c>
      <c r="B109" s="103" t="s">
        <v>1668</v>
      </c>
      <c r="C109" s="134" t="s">
        <v>979</v>
      </c>
      <c r="D109" s="134"/>
      <c r="E109" s="225" t="s">
        <v>1945</v>
      </c>
      <c r="F109" s="178">
        <v>43050</v>
      </c>
      <c r="G109" s="134" t="s">
        <v>1331</v>
      </c>
      <c r="H109" s="161" t="s">
        <v>1331</v>
      </c>
      <c r="I109" s="134" t="s">
        <v>605</v>
      </c>
      <c r="J109" s="172" t="s">
        <v>1946</v>
      </c>
      <c r="K109" s="230" t="s">
        <v>1936</v>
      </c>
      <c r="L109" s="134" t="s">
        <v>1947</v>
      </c>
      <c r="M109" s="134" t="s">
        <v>1028</v>
      </c>
      <c r="N109" s="225" t="s">
        <v>1938</v>
      </c>
      <c r="O109" s="178" t="s">
        <v>1939</v>
      </c>
      <c r="P109" s="134" t="s">
        <v>1940</v>
      </c>
      <c r="Q109" s="134" t="s">
        <v>1941</v>
      </c>
      <c r="R109" s="172"/>
      <c r="S109" s="230"/>
      <c r="T109" s="234">
        <v>43313</v>
      </c>
      <c r="U109" s="234">
        <v>43465</v>
      </c>
      <c r="V109" s="211">
        <v>43343</v>
      </c>
      <c r="W109" s="211"/>
      <c r="X109" s="134" t="s">
        <v>1338</v>
      </c>
      <c r="Y109" s="184" t="s">
        <v>1942</v>
      </c>
      <c r="Z109" s="169" t="s">
        <v>1948</v>
      </c>
      <c r="AA109" s="210">
        <v>0.2</v>
      </c>
      <c r="AB109" s="212" t="s">
        <v>993</v>
      </c>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row>
    <row r="110" spans="1:58" s="232" customFormat="1" ht="315" customHeight="1">
      <c r="A110" s="103" t="s">
        <v>1949</v>
      </c>
      <c r="B110" s="103" t="s">
        <v>1672</v>
      </c>
      <c r="C110" s="134" t="s">
        <v>979</v>
      </c>
      <c r="D110" s="134"/>
      <c r="E110" s="225" t="s">
        <v>1950</v>
      </c>
      <c r="F110" s="178">
        <v>43050</v>
      </c>
      <c r="G110" s="134" t="s">
        <v>1331</v>
      </c>
      <c r="H110" s="161" t="s">
        <v>1331</v>
      </c>
      <c r="I110" s="134" t="s">
        <v>605</v>
      </c>
      <c r="J110" s="172" t="s">
        <v>1951</v>
      </c>
      <c r="K110" s="230" t="s">
        <v>1952</v>
      </c>
      <c r="L110" s="134" t="s">
        <v>1953</v>
      </c>
      <c r="M110" s="134" t="s">
        <v>1028</v>
      </c>
      <c r="N110" s="225" t="s">
        <v>1938</v>
      </c>
      <c r="O110" s="178" t="s">
        <v>1939</v>
      </c>
      <c r="P110" s="134" t="s">
        <v>1940</v>
      </c>
      <c r="Q110" s="134" t="s">
        <v>1941</v>
      </c>
      <c r="R110" s="172"/>
      <c r="S110" s="230"/>
      <c r="T110" s="234">
        <v>43313</v>
      </c>
      <c r="U110" s="234">
        <v>43465</v>
      </c>
      <c r="V110" s="211">
        <v>43343</v>
      </c>
      <c r="W110" s="211"/>
      <c r="X110" s="134" t="s">
        <v>1338</v>
      </c>
      <c r="Y110" s="184" t="s">
        <v>1942</v>
      </c>
      <c r="Z110" s="169" t="s">
        <v>1954</v>
      </c>
      <c r="AA110" s="210">
        <v>0.2</v>
      </c>
      <c r="AB110" s="212" t="s">
        <v>993</v>
      </c>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row>
    <row r="111" spans="1:58" s="232" customFormat="1" ht="373.5" customHeight="1">
      <c r="A111" s="103" t="s">
        <v>1955</v>
      </c>
      <c r="B111" s="103" t="s">
        <v>1679</v>
      </c>
      <c r="C111" s="134" t="s">
        <v>979</v>
      </c>
      <c r="D111" s="134"/>
      <c r="E111" s="225" t="s">
        <v>1956</v>
      </c>
      <c r="F111" s="178">
        <v>43050</v>
      </c>
      <c r="G111" s="134" t="s">
        <v>1331</v>
      </c>
      <c r="H111" s="161" t="s">
        <v>1331</v>
      </c>
      <c r="I111" s="134" t="s">
        <v>605</v>
      </c>
      <c r="J111" s="172" t="s">
        <v>1957</v>
      </c>
      <c r="K111" s="230" t="s">
        <v>1936</v>
      </c>
      <c r="L111" s="134" t="s">
        <v>1958</v>
      </c>
      <c r="M111" s="134" t="s">
        <v>1028</v>
      </c>
      <c r="N111" s="225" t="s">
        <v>1938</v>
      </c>
      <c r="O111" s="178" t="s">
        <v>1939</v>
      </c>
      <c r="P111" s="134" t="s">
        <v>1940</v>
      </c>
      <c r="Q111" s="134" t="s">
        <v>1941</v>
      </c>
      <c r="R111" s="172"/>
      <c r="S111" s="230"/>
      <c r="T111" s="234">
        <v>43313</v>
      </c>
      <c r="U111" s="234">
        <v>43465</v>
      </c>
      <c r="V111" s="211">
        <v>43343</v>
      </c>
      <c r="W111" s="211"/>
      <c r="X111" s="134" t="s">
        <v>1338</v>
      </c>
      <c r="Y111" s="184" t="s">
        <v>1942</v>
      </c>
      <c r="Z111" s="169" t="s">
        <v>1959</v>
      </c>
      <c r="AA111" s="210">
        <v>0.2</v>
      </c>
      <c r="AB111" s="212" t="s">
        <v>993</v>
      </c>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row>
    <row r="112" spans="1:58" s="232" customFormat="1" ht="308.25" customHeight="1">
      <c r="A112" s="103" t="s">
        <v>1960</v>
      </c>
      <c r="B112" s="103" t="s">
        <v>1685</v>
      </c>
      <c r="C112" s="134" t="s">
        <v>979</v>
      </c>
      <c r="D112" s="134"/>
      <c r="E112" s="225" t="s">
        <v>1961</v>
      </c>
      <c r="F112" s="178">
        <v>43050</v>
      </c>
      <c r="G112" s="134" t="s">
        <v>1331</v>
      </c>
      <c r="H112" s="161" t="s">
        <v>1331</v>
      </c>
      <c r="I112" s="134" t="s">
        <v>605</v>
      </c>
      <c r="J112" s="172" t="s">
        <v>1962</v>
      </c>
      <c r="K112" s="230" t="s">
        <v>1936</v>
      </c>
      <c r="L112" s="134" t="s">
        <v>1963</v>
      </c>
      <c r="M112" s="134" t="s">
        <v>1028</v>
      </c>
      <c r="N112" s="225" t="s">
        <v>1938</v>
      </c>
      <c r="O112" s="178" t="s">
        <v>1939</v>
      </c>
      <c r="P112" s="134" t="s">
        <v>1940</v>
      </c>
      <c r="Q112" s="134" t="s">
        <v>1941</v>
      </c>
      <c r="R112" s="172"/>
      <c r="S112" s="230"/>
      <c r="T112" s="234">
        <v>43313</v>
      </c>
      <c r="U112" s="234">
        <v>43465</v>
      </c>
      <c r="V112" s="211">
        <v>43343</v>
      </c>
      <c r="W112" s="211"/>
      <c r="X112" s="134" t="s">
        <v>1338</v>
      </c>
      <c r="Y112" s="184" t="s">
        <v>1942</v>
      </c>
      <c r="Z112" s="169" t="s">
        <v>1964</v>
      </c>
      <c r="AA112" s="210">
        <v>0.2</v>
      </c>
      <c r="AB112" s="212" t="s">
        <v>993</v>
      </c>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row>
    <row r="113" spans="1:28" s="88" customFormat="1" ht="131.25" customHeight="1">
      <c r="A113" s="103" t="s">
        <v>1965</v>
      </c>
      <c r="B113" s="103" t="s">
        <v>1690</v>
      </c>
      <c r="C113" s="216"/>
      <c r="D113" s="181" t="s">
        <v>1966</v>
      </c>
      <c r="E113" s="184" t="s">
        <v>1967</v>
      </c>
      <c r="F113" s="197">
        <v>43318</v>
      </c>
      <c r="G113" s="181" t="s">
        <v>421</v>
      </c>
      <c r="H113" s="107" t="s">
        <v>981</v>
      </c>
      <c r="I113" s="181" t="s">
        <v>429</v>
      </c>
      <c r="J113" s="181" t="s">
        <v>1968</v>
      </c>
      <c r="K113" s="181" t="s">
        <v>1969</v>
      </c>
      <c r="L113" s="184" t="s">
        <v>1970</v>
      </c>
      <c r="M113" s="181" t="s">
        <v>1028</v>
      </c>
      <c r="N113" s="181" t="s">
        <v>421</v>
      </c>
      <c r="O113" s="134" t="s">
        <v>1971</v>
      </c>
      <c r="P113" s="181">
        <v>1</v>
      </c>
      <c r="Q113" s="181" t="s">
        <v>1972</v>
      </c>
      <c r="R113" s="134" t="s">
        <v>1297</v>
      </c>
      <c r="S113" s="134" t="s">
        <v>1297</v>
      </c>
      <c r="T113" s="198" t="s">
        <v>1973</v>
      </c>
      <c r="U113" s="174">
        <v>43465</v>
      </c>
      <c r="V113" s="235">
        <v>43343</v>
      </c>
      <c r="W113" s="236"/>
      <c r="X113" s="134" t="s">
        <v>1338</v>
      </c>
      <c r="Y113" s="82" t="s">
        <v>1974</v>
      </c>
      <c r="Z113" s="82" t="s">
        <v>1975</v>
      </c>
      <c r="AA113" s="210">
        <v>0.3</v>
      </c>
      <c r="AB113" s="212" t="s">
        <v>993</v>
      </c>
    </row>
    <row r="114" spans="1:28" s="88" customFormat="1" ht="131.25" customHeight="1">
      <c r="A114" s="103" t="s">
        <v>1976</v>
      </c>
      <c r="B114" s="103" t="s">
        <v>1697</v>
      </c>
      <c r="C114" s="180"/>
      <c r="D114" s="181" t="s">
        <v>1966</v>
      </c>
      <c r="E114" s="172" t="s">
        <v>1977</v>
      </c>
      <c r="F114" s="197">
        <v>43318</v>
      </c>
      <c r="G114" s="181" t="s">
        <v>421</v>
      </c>
      <c r="H114" s="107" t="s">
        <v>981</v>
      </c>
      <c r="I114" s="181" t="s">
        <v>429</v>
      </c>
      <c r="J114" s="181" t="s">
        <v>1968</v>
      </c>
      <c r="K114" s="181" t="s">
        <v>1969</v>
      </c>
      <c r="L114" s="184" t="s">
        <v>1978</v>
      </c>
      <c r="M114" s="181" t="s">
        <v>1028</v>
      </c>
      <c r="N114" s="181" t="s">
        <v>421</v>
      </c>
      <c r="O114" s="134" t="s">
        <v>1971</v>
      </c>
      <c r="P114" s="181">
        <v>1</v>
      </c>
      <c r="Q114" s="181" t="s">
        <v>1972</v>
      </c>
      <c r="R114" s="134" t="s">
        <v>1297</v>
      </c>
      <c r="S114" s="134" t="s">
        <v>1297</v>
      </c>
      <c r="T114" s="198" t="s">
        <v>1973</v>
      </c>
      <c r="U114" s="174">
        <v>43465</v>
      </c>
      <c r="V114" s="235">
        <v>43343</v>
      </c>
      <c r="W114" s="236"/>
      <c r="X114" s="134" t="s">
        <v>1338</v>
      </c>
      <c r="Y114" s="82" t="s">
        <v>1979</v>
      </c>
      <c r="Z114" s="82" t="s">
        <v>1980</v>
      </c>
      <c r="AA114" s="237">
        <v>0.5</v>
      </c>
      <c r="AB114" s="212" t="s">
        <v>993</v>
      </c>
    </row>
    <row r="115" spans="1:28" s="88" customFormat="1" ht="131.25" customHeight="1">
      <c r="A115" s="103" t="s">
        <v>1981</v>
      </c>
      <c r="B115" s="103" t="s">
        <v>1701</v>
      </c>
      <c r="C115" s="180"/>
      <c r="D115" s="181" t="s">
        <v>1966</v>
      </c>
      <c r="E115" s="172" t="s">
        <v>1982</v>
      </c>
      <c r="F115" s="197">
        <v>43318</v>
      </c>
      <c r="G115" s="181" t="s">
        <v>421</v>
      </c>
      <c r="H115" s="107" t="s">
        <v>981</v>
      </c>
      <c r="I115" s="181" t="s">
        <v>429</v>
      </c>
      <c r="J115" s="181" t="s">
        <v>1968</v>
      </c>
      <c r="K115" s="181" t="s">
        <v>1969</v>
      </c>
      <c r="L115" s="184" t="s">
        <v>1983</v>
      </c>
      <c r="M115" s="181" t="s">
        <v>1028</v>
      </c>
      <c r="N115" s="181" t="s">
        <v>421</v>
      </c>
      <c r="O115" s="134" t="s">
        <v>1971</v>
      </c>
      <c r="P115" s="181">
        <v>1</v>
      </c>
      <c r="Q115" s="181" t="s">
        <v>1972</v>
      </c>
      <c r="R115" s="134" t="s">
        <v>1297</v>
      </c>
      <c r="S115" s="134" t="s">
        <v>1297</v>
      </c>
      <c r="T115" s="198" t="s">
        <v>1973</v>
      </c>
      <c r="U115" s="174">
        <v>43465</v>
      </c>
      <c r="V115" s="235">
        <v>43343</v>
      </c>
      <c r="W115" s="236"/>
      <c r="X115" s="134" t="s">
        <v>1338</v>
      </c>
      <c r="Y115" s="82" t="s">
        <v>1979</v>
      </c>
      <c r="Z115" s="82" t="s">
        <v>1984</v>
      </c>
      <c r="AA115" s="238">
        <v>0.5</v>
      </c>
      <c r="AB115" s="212" t="s">
        <v>993</v>
      </c>
    </row>
    <row r="116" spans="1:28" s="88" customFormat="1" ht="131.25" customHeight="1">
      <c r="A116" s="103" t="s">
        <v>1985</v>
      </c>
      <c r="B116" s="103" t="s">
        <v>1708</v>
      </c>
      <c r="C116" s="180"/>
      <c r="D116" s="181" t="s">
        <v>1966</v>
      </c>
      <c r="E116" s="172" t="s">
        <v>1986</v>
      </c>
      <c r="F116" s="197">
        <v>43318</v>
      </c>
      <c r="G116" s="134" t="s">
        <v>1987</v>
      </c>
      <c r="H116" s="107" t="s">
        <v>981</v>
      </c>
      <c r="I116" s="181" t="s">
        <v>429</v>
      </c>
      <c r="J116" s="181" t="s">
        <v>1968</v>
      </c>
      <c r="K116" s="181" t="s">
        <v>1969</v>
      </c>
      <c r="L116" s="172" t="s">
        <v>1988</v>
      </c>
      <c r="M116" s="181" t="s">
        <v>1028</v>
      </c>
      <c r="N116" s="134" t="s">
        <v>1987</v>
      </c>
      <c r="O116" s="134" t="s">
        <v>1297</v>
      </c>
      <c r="P116" s="181">
        <v>1</v>
      </c>
      <c r="Q116" s="181" t="s">
        <v>1989</v>
      </c>
      <c r="R116" s="134" t="s">
        <v>1297</v>
      </c>
      <c r="S116" s="134" t="s">
        <v>1297</v>
      </c>
      <c r="T116" s="198" t="s">
        <v>1973</v>
      </c>
      <c r="U116" s="174">
        <v>43465</v>
      </c>
      <c r="V116" s="235">
        <v>43343</v>
      </c>
      <c r="W116" s="236"/>
      <c r="X116" s="134" t="s">
        <v>1338</v>
      </c>
      <c r="Y116" s="82" t="s">
        <v>1979</v>
      </c>
      <c r="Z116" s="82" t="s">
        <v>1990</v>
      </c>
      <c r="AA116" s="238">
        <v>0</v>
      </c>
      <c r="AB116" s="212" t="s">
        <v>993</v>
      </c>
    </row>
    <row r="117" spans="1:28" s="88" customFormat="1" ht="131.25" customHeight="1">
      <c r="A117" s="103" t="s">
        <v>1991</v>
      </c>
      <c r="B117" s="103" t="s">
        <v>1717</v>
      </c>
      <c r="C117" s="180"/>
      <c r="D117" s="181" t="s">
        <v>1966</v>
      </c>
      <c r="E117" s="172" t="s">
        <v>1992</v>
      </c>
      <c r="F117" s="197">
        <v>43318</v>
      </c>
      <c r="G117" s="181" t="s">
        <v>421</v>
      </c>
      <c r="H117" s="107" t="s">
        <v>981</v>
      </c>
      <c r="I117" s="181" t="s">
        <v>429</v>
      </c>
      <c r="J117" s="181" t="s">
        <v>1968</v>
      </c>
      <c r="K117" s="181" t="s">
        <v>1969</v>
      </c>
      <c r="L117" s="184" t="s">
        <v>1993</v>
      </c>
      <c r="M117" s="181" t="s">
        <v>1028</v>
      </c>
      <c r="N117" s="181" t="s">
        <v>421</v>
      </c>
      <c r="O117" s="134" t="s">
        <v>1971</v>
      </c>
      <c r="P117" s="181">
        <v>1</v>
      </c>
      <c r="Q117" s="181" t="s">
        <v>1972</v>
      </c>
      <c r="R117" s="134" t="s">
        <v>1297</v>
      </c>
      <c r="S117" s="134" t="s">
        <v>1297</v>
      </c>
      <c r="T117" s="198" t="s">
        <v>1973</v>
      </c>
      <c r="U117" s="174">
        <v>43465</v>
      </c>
      <c r="V117" s="235">
        <v>43343</v>
      </c>
      <c r="W117" s="236"/>
      <c r="X117" s="134" t="s">
        <v>1338</v>
      </c>
      <c r="Y117" s="82" t="s">
        <v>1979</v>
      </c>
      <c r="Z117" s="82" t="s">
        <v>1994</v>
      </c>
      <c r="AA117" s="238">
        <v>0.5</v>
      </c>
      <c r="AB117" s="212" t="s">
        <v>993</v>
      </c>
    </row>
    <row r="118" spans="1:28" s="88" customFormat="1" ht="131.25" customHeight="1">
      <c r="A118" s="103" t="s">
        <v>1995</v>
      </c>
      <c r="B118" s="103" t="s">
        <v>1724</v>
      </c>
      <c r="C118" s="180"/>
      <c r="D118" s="181" t="s">
        <v>1966</v>
      </c>
      <c r="E118" s="172" t="s">
        <v>1996</v>
      </c>
      <c r="F118" s="197">
        <v>43318</v>
      </c>
      <c r="G118" s="181" t="s">
        <v>421</v>
      </c>
      <c r="H118" s="107" t="s">
        <v>981</v>
      </c>
      <c r="I118" s="181" t="s">
        <v>429</v>
      </c>
      <c r="J118" s="181" t="s">
        <v>1968</v>
      </c>
      <c r="K118" s="181" t="s">
        <v>1969</v>
      </c>
      <c r="L118" s="172" t="s">
        <v>1997</v>
      </c>
      <c r="M118" s="181" t="s">
        <v>1028</v>
      </c>
      <c r="N118" s="181" t="s">
        <v>421</v>
      </c>
      <c r="O118" s="134" t="s">
        <v>1447</v>
      </c>
      <c r="P118" s="181">
        <v>4</v>
      </c>
      <c r="Q118" s="181" t="s">
        <v>1998</v>
      </c>
      <c r="R118" s="134" t="s">
        <v>1297</v>
      </c>
      <c r="S118" s="134" t="s">
        <v>1297</v>
      </c>
      <c r="T118" s="198">
        <v>43344</v>
      </c>
      <c r="U118" s="174">
        <v>43465</v>
      </c>
      <c r="V118" s="235">
        <v>43343</v>
      </c>
      <c r="W118" s="236"/>
      <c r="X118" s="134" t="s">
        <v>1338</v>
      </c>
      <c r="Y118" s="82" t="s">
        <v>1999</v>
      </c>
      <c r="Z118" s="82" t="s">
        <v>2000</v>
      </c>
      <c r="AA118" s="239">
        <v>0.5</v>
      </c>
      <c r="AB118" s="212" t="s">
        <v>993</v>
      </c>
    </row>
    <row r="119" spans="1:28" s="88" customFormat="1" ht="13.5" customHeight="1">
      <c r="A119" s="83"/>
      <c r="B119" s="240"/>
      <c r="C119" s="83"/>
      <c r="D119" s="240"/>
      <c r="E119" s="240"/>
      <c r="F119" s="83"/>
      <c r="G119" s="83"/>
      <c r="H119" s="241"/>
      <c r="I119" s="221"/>
      <c r="Q119" s="240"/>
      <c r="R119" s="240"/>
      <c r="S119" s="240"/>
      <c r="T119" s="240"/>
      <c r="U119" s="240"/>
      <c r="V119" s="83"/>
      <c r="W119" s="240"/>
      <c r="X119" s="83"/>
      <c r="Y119" s="240"/>
      <c r="Z119" s="240"/>
      <c r="AA119" s="83"/>
      <c r="AB119" s="83"/>
    </row>
    <row r="120" spans="1:28" s="206" customFormat="1" ht="11.25" customHeight="1">
      <c r="A120" s="242"/>
      <c r="B120" s="221"/>
      <c r="C120" s="242"/>
      <c r="D120" s="221"/>
      <c r="E120" s="221"/>
      <c r="F120" s="242"/>
      <c r="G120" s="242"/>
      <c r="H120" s="243"/>
      <c r="I120" s="221"/>
      <c r="J120" s="88"/>
      <c r="K120" s="88"/>
      <c r="L120" s="88"/>
      <c r="M120" s="88"/>
      <c r="N120" s="88"/>
      <c r="O120" s="88"/>
      <c r="P120" s="88"/>
      <c r="Q120" s="221"/>
      <c r="R120" s="221"/>
      <c r="S120" s="221"/>
      <c r="T120" s="221"/>
      <c r="U120" s="221"/>
      <c r="V120" s="242"/>
      <c r="W120" s="221"/>
      <c r="X120" s="242"/>
      <c r="Y120" s="221"/>
      <c r="Z120" s="221"/>
      <c r="AA120" s="242"/>
      <c r="AB120" s="242"/>
    </row>
    <row r="121" spans="1:28" s="206" customFormat="1">
      <c r="A121" s="242"/>
      <c r="B121" s="221"/>
      <c r="C121" s="242"/>
      <c r="D121" s="221"/>
      <c r="E121" s="221"/>
      <c r="F121" s="242"/>
      <c r="G121" s="242"/>
      <c r="H121" s="243"/>
      <c r="I121" s="242"/>
      <c r="J121" s="221"/>
      <c r="K121" s="242"/>
      <c r="L121" s="221"/>
      <c r="M121" s="221"/>
      <c r="N121" s="221"/>
      <c r="O121" s="221"/>
      <c r="P121" s="221"/>
      <c r="Q121" s="242"/>
      <c r="R121" s="242"/>
      <c r="S121" s="242"/>
      <c r="T121" s="221"/>
      <c r="U121" s="221"/>
      <c r="V121" s="242"/>
      <c r="W121" s="221"/>
      <c r="X121" s="242"/>
      <c r="Y121" s="221"/>
      <c r="Z121" s="221"/>
      <c r="AA121" s="242"/>
      <c r="AB121" s="242"/>
    </row>
    <row r="122" spans="1:28" s="206" customFormat="1">
      <c r="A122" s="242"/>
      <c r="B122" s="221"/>
      <c r="C122" s="242"/>
      <c r="D122" s="221"/>
      <c r="E122" s="221"/>
      <c r="F122" s="242"/>
      <c r="G122" s="242"/>
      <c r="H122" s="243"/>
      <c r="I122" s="242"/>
      <c r="J122" s="221"/>
      <c r="K122" s="242"/>
      <c r="L122" s="221"/>
      <c r="M122" s="221"/>
      <c r="N122" s="221"/>
      <c r="O122" s="221"/>
      <c r="P122" s="221"/>
      <c r="Q122" s="242"/>
      <c r="R122" s="242"/>
      <c r="S122" s="242"/>
      <c r="T122" s="221"/>
      <c r="U122" s="221"/>
      <c r="V122" s="242"/>
      <c r="W122" s="221"/>
      <c r="X122" s="242"/>
      <c r="Y122" s="221"/>
      <c r="Z122" s="221"/>
      <c r="AA122" s="242"/>
      <c r="AB122" s="242"/>
    </row>
    <row r="123" spans="1:28" s="206" customFormat="1">
      <c r="A123" s="242"/>
      <c r="B123" s="221"/>
      <c r="C123" s="242"/>
      <c r="D123" s="221"/>
      <c r="E123" s="221"/>
      <c r="F123" s="242"/>
      <c r="G123" s="242"/>
      <c r="H123" s="243"/>
      <c r="I123" s="242"/>
      <c r="J123" s="221"/>
      <c r="K123" s="242"/>
      <c r="L123" s="221"/>
      <c r="M123" s="221"/>
      <c r="N123" s="221"/>
      <c r="O123" s="221"/>
      <c r="P123" s="221"/>
      <c r="Q123" s="242"/>
      <c r="R123" s="242"/>
      <c r="S123" s="242"/>
      <c r="T123" s="221"/>
      <c r="U123" s="221"/>
      <c r="V123" s="242"/>
      <c r="W123" s="221"/>
      <c r="X123" s="242"/>
      <c r="Y123" s="221"/>
      <c r="Z123" s="221"/>
      <c r="AA123" s="242"/>
      <c r="AB123" s="242"/>
    </row>
    <row r="124" spans="1:28" s="206" customFormat="1">
      <c r="A124" s="242"/>
      <c r="B124" s="221"/>
      <c r="C124" s="242"/>
      <c r="D124" s="221"/>
      <c r="E124" s="221"/>
      <c r="F124" s="242"/>
      <c r="G124" s="242"/>
      <c r="H124" s="243"/>
      <c r="I124" s="242"/>
      <c r="J124" s="221"/>
      <c r="K124" s="242"/>
      <c r="L124" s="221"/>
      <c r="M124" s="221"/>
      <c r="N124" s="221"/>
      <c r="O124" s="221"/>
      <c r="P124" s="221"/>
      <c r="Q124" s="242"/>
      <c r="R124" s="242"/>
      <c r="S124" s="242"/>
      <c r="T124" s="221"/>
      <c r="U124" s="221"/>
      <c r="V124" s="242"/>
      <c r="W124" s="221"/>
      <c r="X124" s="242"/>
      <c r="Y124" s="221"/>
      <c r="Z124" s="221"/>
      <c r="AA124" s="242"/>
      <c r="AB124" s="242"/>
    </row>
    <row r="125" spans="1:28" s="206" customFormat="1">
      <c r="A125" s="242"/>
      <c r="B125" s="221"/>
      <c r="C125" s="242"/>
      <c r="D125" s="221"/>
      <c r="E125" s="221"/>
      <c r="F125" s="242"/>
      <c r="G125" s="242"/>
      <c r="H125" s="243"/>
      <c r="I125" s="242"/>
      <c r="J125" s="221"/>
      <c r="K125" s="242"/>
      <c r="L125" s="221"/>
      <c r="M125" s="221"/>
      <c r="N125" s="221"/>
      <c r="O125" s="221"/>
      <c r="P125" s="221"/>
      <c r="Q125" s="242"/>
      <c r="R125" s="242"/>
      <c r="S125" s="242"/>
      <c r="T125" s="221"/>
      <c r="U125" s="221"/>
      <c r="V125" s="242"/>
      <c r="W125" s="221"/>
      <c r="X125" s="242"/>
      <c r="Y125" s="221"/>
      <c r="Z125" s="221"/>
      <c r="AA125" s="242"/>
      <c r="AB125" s="242"/>
    </row>
    <row r="126" spans="1:28" s="206" customFormat="1">
      <c r="A126" s="242"/>
      <c r="B126" s="221"/>
      <c r="C126" s="242"/>
      <c r="D126" s="221"/>
      <c r="E126" s="221"/>
      <c r="F126" s="242"/>
      <c r="G126" s="242"/>
      <c r="H126" s="243"/>
      <c r="I126" s="242"/>
      <c r="J126" s="221"/>
      <c r="K126" s="242"/>
      <c r="L126" s="221"/>
      <c r="M126" s="221"/>
      <c r="N126" s="221"/>
      <c r="O126" s="221"/>
      <c r="P126" s="221"/>
      <c r="Q126" s="242"/>
      <c r="R126" s="242"/>
      <c r="S126" s="242"/>
      <c r="T126" s="221"/>
      <c r="U126" s="221"/>
      <c r="V126" s="242"/>
      <c r="W126" s="221"/>
      <c r="X126" s="242"/>
      <c r="Y126" s="221"/>
      <c r="Z126" s="221"/>
      <c r="AA126" s="242"/>
      <c r="AB126" s="242"/>
    </row>
    <row r="127" spans="1:28">
      <c r="G127" s="247"/>
      <c r="H127" s="248"/>
    </row>
    <row r="128" spans="1:28">
      <c r="G128" s="247"/>
      <c r="H128" s="248"/>
    </row>
    <row r="129" spans="7:8">
      <c r="G129" s="247"/>
      <c r="H129" s="248"/>
    </row>
    <row r="130" spans="7:8">
      <c r="G130" s="247"/>
      <c r="H130" s="248"/>
    </row>
    <row r="131" spans="7:8">
      <c r="G131" s="247"/>
      <c r="H131" s="248"/>
    </row>
    <row r="132" spans="7:8">
      <c r="G132" s="247"/>
      <c r="H132" s="248"/>
    </row>
    <row r="133" spans="7:8">
      <c r="G133" s="247"/>
      <c r="H133" s="248"/>
    </row>
    <row r="134" spans="7:8">
      <c r="G134" s="247"/>
      <c r="H134" s="248"/>
    </row>
  </sheetData>
  <mergeCells count="20">
    <mergeCell ref="C1:D2"/>
    <mergeCell ref="E1:U1"/>
    <mergeCell ref="A2:B2"/>
    <mergeCell ref="E2:U2"/>
    <mergeCell ref="B3:B4"/>
    <mergeCell ref="C3:D3"/>
    <mergeCell ref="E3:E4"/>
    <mergeCell ref="F3:F4"/>
    <mergeCell ref="G3:G4"/>
    <mergeCell ref="H3:H4"/>
    <mergeCell ref="P3:P4"/>
    <mergeCell ref="Q3:Q4"/>
    <mergeCell ref="R3:S3"/>
    <mergeCell ref="T3:U3"/>
    <mergeCell ref="I3:I4"/>
    <mergeCell ref="J3:J4"/>
    <mergeCell ref="K3:K4"/>
    <mergeCell ref="L3:L4"/>
    <mergeCell ref="M3:M4"/>
    <mergeCell ref="N3:O3"/>
  </mergeCells>
  <conditionalFormatting sqref="AB50">
    <cfRule type="cellIs" dxfId="611" priority="607" stopIfTrue="1" operator="equal">
      <formula>"DEFICIENTE"</formula>
    </cfRule>
    <cfRule type="cellIs" dxfId="610" priority="608" stopIfTrue="1" operator="equal">
      <formula>"RAZONABLE"</formula>
    </cfRule>
    <cfRule type="cellIs" dxfId="609" priority="609" stopIfTrue="1" operator="equal">
      <formula>"OPTIMO"</formula>
    </cfRule>
  </conditionalFormatting>
  <conditionalFormatting sqref="AB50">
    <cfRule type="cellIs" dxfId="608" priority="610" stopIfTrue="1" operator="equal">
      <formula>"DEFICIENTE"</formula>
    </cfRule>
    <cfRule type="cellIs" dxfId="607" priority="611" stopIfTrue="1" operator="equal">
      <formula>"RAZONABLE"</formula>
    </cfRule>
    <cfRule type="cellIs" dxfId="606" priority="612" stopIfTrue="1" operator="equal">
      <formula>"OPTIMO"</formula>
    </cfRule>
  </conditionalFormatting>
  <conditionalFormatting sqref="AB60">
    <cfRule type="cellIs" dxfId="605" priority="595" stopIfTrue="1" operator="equal">
      <formula>"DEFICIENTE"</formula>
    </cfRule>
    <cfRule type="cellIs" dxfId="604" priority="596" stopIfTrue="1" operator="equal">
      <formula>"RAZONABLE"</formula>
    </cfRule>
    <cfRule type="cellIs" dxfId="603" priority="597" stopIfTrue="1" operator="equal">
      <formula>"OPTIMO"</formula>
    </cfRule>
  </conditionalFormatting>
  <conditionalFormatting sqref="AB60">
    <cfRule type="cellIs" dxfId="602" priority="598" stopIfTrue="1" operator="equal">
      <formula>"DEFICIENTE"</formula>
    </cfRule>
    <cfRule type="cellIs" dxfId="601" priority="599" stopIfTrue="1" operator="equal">
      <formula>"RAZONABLE"</formula>
    </cfRule>
    <cfRule type="cellIs" dxfId="600" priority="600" stopIfTrue="1" operator="equal">
      <formula>"OPTIMO"</formula>
    </cfRule>
  </conditionalFormatting>
  <conditionalFormatting sqref="AB26">
    <cfRule type="cellIs" dxfId="599" priority="574" stopIfTrue="1" operator="equal">
      <formula>"DEFICIENTE"</formula>
    </cfRule>
    <cfRule type="cellIs" dxfId="598" priority="575" stopIfTrue="1" operator="equal">
      <formula>"RAZONABLE"</formula>
    </cfRule>
    <cfRule type="cellIs" dxfId="597" priority="576" stopIfTrue="1" operator="equal">
      <formula>"OPTIMO"</formula>
    </cfRule>
  </conditionalFormatting>
  <conditionalFormatting sqref="AB26">
    <cfRule type="cellIs" dxfId="596" priority="571" stopIfTrue="1" operator="equal">
      <formula>"DEFICIENTE"</formula>
    </cfRule>
    <cfRule type="cellIs" dxfId="595" priority="572" stopIfTrue="1" operator="equal">
      <formula>"RAZONABLE"</formula>
    </cfRule>
    <cfRule type="cellIs" dxfId="594" priority="573" stopIfTrue="1" operator="equal">
      <formula>"OPTIMO"</formula>
    </cfRule>
  </conditionalFormatting>
  <conditionalFormatting sqref="AB43">
    <cfRule type="cellIs" dxfId="593" priority="562" stopIfTrue="1" operator="equal">
      <formula>"DEFICIENTE"</formula>
    </cfRule>
    <cfRule type="cellIs" dxfId="592" priority="563" stopIfTrue="1" operator="equal">
      <formula>"RAZONABLE"</formula>
    </cfRule>
    <cfRule type="cellIs" dxfId="591" priority="564" stopIfTrue="1" operator="equal">
      <formula>"OPTIMO"</formula>
    </cfRule>
  </conditionalFormatting>
  <conditionalFormatting sqref="AB43">
    <cfRule type="cellIs" dxfId="590" priority="559" stopIfTrue="1" operator="equal">
      <formula>"DEFICIENTE"</formula>
    </cfRule>
    <cfRule type="cellIs" dxfId="589" priority="560" stopIfTrue="1" operator="equal">
      <formula>"RAZONABLE"</formula>
    </cfRule>
    <cfRule type="cellIs" dxfId="588" priority="561" stopIfTrue="1" operator="equal">
      <formula>"OPTIMO"</formula>
    </cfRule>
  </conditionalFormatting>
  <conditionalFormatting sqref="AB49">
    <cfRule type="cellIs" dxfId="587" priority="556" stopIfTrue="1" operator="equal">
      <formula>"DEFICIENTE"</formula>
    </cfRule>
    <cfRule type="cellIs" dxfId="586" priority="557" stopIfTrue="1" operator="equal">
      <formula>"RAZONABLE"</formula>
    </cfRule>
    <cfRule type="cellIs" dxfId="585" priority="558" stopIfTrue="1" operator="equal">
      <formula>"OPTIMO"</formula>
    </cfRule>
  </conditionalFormatting>
  <conditionalFormatting sqref="AB49">
    <cfRule type="cellIs" dxfId="584" priority="553" stopIfTrue="1" operator="equal">
      <formula>"DEFICIENTE"</formula>
    </cfRule>
    <cfRule type="cellIs" dxfId="583" priority="554" stopIfTrue="1" operator="equal">
      <formula>"RAZONABLE"</formula>
    </cfRule>
    <cfRule type="cellIs" dxfId="582" priority="555" stopIfTrue="1" operator="equal">
      <formula>"OPTIMO"</formula>
    </cfRule>
  </conditionalFormatting>
  <conditionalFormatting sqref="AB64">
    <cfRule type="cellIs" dxfId="581" priority="550" stopIfTrue="1" operator="equal">
      <formula>"DEFICIENTE"</formula>
    </cfRule>
    <cfRule type="cellIs" dxfId="580" priority="551" stopIfTrue="1" operator="equal">
      <formula>"RAZONABLE"</formula>
    </cfRule>
    <cfRule type="cellIs" dxfId="579" priority="552" stopIfTrue="1" operator="equal">
      <formula>"OPTIMO"</formula>
    </cfRule>
  </conditionalFormatting>
  <conditionalFormatting sqref="AB64">
    <cfRule type="cellIs" dxfId="578" priority="547" stopIfTrue="1" operator="equal">
      <formula>"DEFICIENTE"</formula>
    </cfRule>
    <cfRule type="cellIs" dxfId="577" priority="548" stopIfTrue="1" operator="equal">
      <formula>"RAZONABLE"</formula>
    </cfRule>
    <cfRule type="cellIs" dxfId="576" priority="549" stopIfTrue="1" operator="equal">
      <formula>"OPTIMO"</formula>
    </cfRule>
  </conditionalFormatting>
  <conditionalFormatting sqref="AB107">
    <cfRule type="cellIs" dxfId="575" priority="514" stopIfTrue="1" operator="equal">
      <formula>"DEFICIENTE"</formula>
    </cfRule>
    <cfRule type="cellIs" dxfId="574" priority="515" stopIfTrue="1" operator="equal">
      <formula>"RAZONABLE"</formula>
    </cfRule>
    <cfRule type="cellIs" dxfId="573" priority="516" stopIfTrue="1" operator="equal">
      <formula>"OPTIMO"</formula>
    </cfRule>
  </conditionalFormatting>
  <conditionalFormatting sqref="AB107">
    <cfRule type="cellIs" dxfId="572" priority="511" stopIfTrue="1" operator="equal">
      <formula>"DEFICIENTE"</formula>
    </cfRule>
    <cfRule type="cellIs" dxfId="571" priority="512" stopIfTrue="1" operator="equal">
      <formula>"RAZONABLE"</formula>
    </cfRule>
    <cfRule type="cellIs" dxfId="570" priority="513" stopIfTrue="1" operator="equal">
      <formula>"OPTIMO"</formula>
    </cfRule>
  </conditionalFormatting>
  <conditionalFormatting sqref="AB96 AB98">
    <cfRule type="cellIs" dxfId="569" priority="508" stopIfTrue="1" operator="equal">
      <formula>"DEFICIENTE"</formula>
    </cfRule>
    <cfRule type="cellIs" dxfId="568" priority="509" stopIfTrue="1" operator="equal">
      <formula>"RAZONABLE"</formula>
    </cfRule>
    <cfRule type="cellIs" dxfId="567" priority="510" stopIfTrue="1" operator="equal">
      <formula>"OPTIMO"</formula>
    </cfRule>
  </conditionalFormatting>
  <conditionalFormatting sqref="AB96 AB98">
    <cfRule type="cellIs" dxfId="566" priority="505" stopIfTrue="1" operator="equal">
      <formula>"DEFICIENTE"</formula>
    </cfRule>
    <cfRule type="cellIs" dxfId="565" priority="506" stopIfTrue="1" operator="equal">
      <formula>"RAZONABLE"</formula>
    </cfRule>
    <cfRule type="cellIs" dxfId="564" priority="507" stopIfTrue="1" operator="equal">
      <formula>"OPTIMO"</formula>
    </cfRule>
  </conditionalFormatting>
  <conditionalFormatting sqref="AB99">
    <cfRule type="cellIs" dxfId="563" priority="502" stopIfTrue="1" operator="equal">
      <formula>"DEFICIENTE"</formula>
    </cfRule>
    <cfRule type="cellIs" dxfId="562" priority="503" stopIfTrue="1" operator="equal">
      <formula>"RAZONABLE"</formula>
    </cfRule>
    <cfRule type="cellIs" dxfId="561" priority="504" stopIfTrue="1" operator="equal">
      <formula>"OPTIMO"</formula>
    </cfRule>
  </conditionalFormatting>
  <conditionalFormatting sqref="AB99">
    <cfRule type="cellIs" dxfId="560" priority="499" stopIfTrue="1" operator="equal">
      <formula>"DEFICIENTE"</formula>
    </cfRule>
    <cfRule type="cellIs" dxfId="559" priority="500" stopIfTrue="1" operator="equal">
      <formula>"RAZONABLE"</formula>
    </cfRule>
    <cfRule type="cellIs" dxfId="558" priority="501" stopIfTrue="1" operator="equal">
      <formula>"OPTIMO"</formula>
    </cfRule>
  </conditionalFormatting>
  <conditionalFormatting sqref="AB97">
    <cfRule type="cellIs" dxfId="557" priority="490" stopIfTrue="1" operator="equal">
      <formula>"DEFICIENTE"</formula>
    </cfRule>
    <cfRule type="cellIs" dxfId="556" priority="491" stopIfTrue="1" operator="equal">
      <formula>"RAZONABLE"</formula>
    </cfRule>
    <cfRule type="cellIs" dxfId="555" priority="492" stopIfTrue="1" operator="equal">
      <formula>"OPTIMO"</formula>
    </cfRule>
  </conditionalFormatting>
  <conditionalFormatting sqref="AB97">
    <cfRule type="cellIs" dxfId="554" priority="487" stopIfTrue="1" operator="equal">
      <formula>"DEFICIENTE"</formula>
    </cfRule>
    <cfRule type="cellIs" dxfId="553" priority="488" stopIfTrue="1" operator="equal">
      <formula>"RAZONABLE"</formula>
    </cfRule>
    <cfRule type="cellIs" dxfId="552" priority="489" stopIfTrue="1" operator="equal">
      <formula>"OPTIMO"</formula>
    </cfRule>
  </conditionalFormatting>
  <conditionalFormatting sqref="AB91:AB92">
    <cfRule type="cellIs" dxfId="551" priority="484" stopIfTrue="1" operator="equal">
      <formula>"DEFICIENTE"</formula>
    </cfRule>
    <cfRule type="cellIs" dxfId="550" priority="485" stopIfTrue="1" operator="equal">
      <formula>"RAZONABLE"</formula>
    </cfRule>
    <cfRule type="cellIs" dxfId="549" priority="486" stopIfTrue="1" operator="equal">
      <formula>"OPTIMO"</formula>
    </cfRule>
  </conditionalFormatting>
  <conditionalFormatting sqref="AB91:AB92">
    <cfRule type="cellIs" dxfId="548" priority="481" stopIfTrue="1" operator="equal">
      <formula>"DEFICIENTE"</formula>
    </cfRule>
    <cfRule type="cellIs" dxfId="547" priority="482" stopIfTrue="1" operator="equal">
      <formula>"RAZONABLE"</formula>
    </cfRule>
    <cfRule type="cellIs" dxfId="546" priority="483" stopIfTrue="1" operator="equal">
      <formula>"OPTIMO"</formula>
    </cfRule>
  </conditionalFormatting>
  <conditionalFormatting sqref="AB113">
    <cfRule type="cellIs" dxfId="545" priority="478" stopIfTrue="1" operator="equal">
      <formula>"DEFICIENTE"</formula>
    </cfRule>
    <cfRule type="cellIs" dxfId="544" priority="479" stopIfTrue="1" operator="equal">
      <formula>"RAZONABLE"</formula>
    </cfRule>
    <cfRule type="cellIs" dxfId="543" priority="480" stopIfTrue="1" operator="equal">
      <formula>"OPTIMO"</formula>
    </cfRule>
  </conditionalFormatting>
  <conditionalFormatting sqref="AB113">
    <cfRule type="cellIs" dxfId="542" priority="475" stopIfTrue="1" operator="equal">
      <formula>"DEFICIENTE"</formula>
    </cfRule>
    <cfRule type="cellIs" dxfId="541" priority="476" stopIfTrue="1" operator="equal">
      <formula>"RAZONABLE"</formula>
    </cfRule>
    <cfRule type="cellIs" dxfId="540" priority="477" stopIfTrue="1" operator="equal">
      <formula>"OPTIMO"</formula>
    </cfRule>
  </conditionalFormatting>
  <conditionalFormatting sqref="AB114:AB117">
    <cfRule type="cellIs" dxfId="539" priority="472" stopIfTrue="1" operator="equal">
      <formula>"DEFICIENTE"</formula>
    </cfRule>
    <cfRule type="cellIs" dxfId="538" priority="473" stopIfTrue="1" operator="equal">
      <formula>"RAZONABLE"</formula>
    </cfRule>
    <cfRule type="cellIs" dxfId="537" priority="474" stopIfTrue="1" operator="equal">
      <formula>"OPTIMO"</formula>
    </cfRule>
  </conditionalFormatting>
  <conditionalFormatting sqref="AB114:AB117">
    <cfRule type="cellIs" dxfId="536" priority="469" stopIfTrue="1" operator="equal">
      <formula>"DEFICIENTE"</formula>
    </cfRule>
    <cfRule type="cellIs" dxfId="535" priority="470" stopIfTrue="1" operator="equal">
      <formula>"RAZONABLE"</formula>
    </cfRule>
    <cfRule type="cellIs" dxfId="534" priority="471" stopIfTrue="1" operator="equal">
      <formula>"OPTIMO"</formula>
    </cfRule>
  </conditionalFormatting>
  <conditionalFormatting sqref="AB118">
    <cfRule type="cellIs" dxfId="533" priority="466" stopIfTrue="1" operator="equal">
      <formula>"DEFICIENTE"</formula>
    </cfRule>
    <cfRule type="cellIs" dxfId="532" priority="467" stopIfTrue="1" operator="equal">
      <formula>"RAZONABLE"</formula>
    </cfRule>
    <cfRule type="cellIs" dxfId="531" priority="468" stopIfTrue="1" operator="equal">
      <formula>"OPTIMO"</formula>
    </cfRule>
  </conditionalFormatting>
  <conditionalFormatting sqref="AB118">
    <cfRule type="cellIs" dxfId="530" priority="463" stopIfTrue="1" operator="equal">
      <formula>"DEFICIENTE"</formula>
    </cfRule>
    <cfRule type="cellIs" dxfId="529" priority="464" stopIfTrue="1" operator="equal">
      <formula>"RAZONABLE"</formula>
    </cfRule>
    <cfRule type="cellIs" dxfId="528" priority="465" stopIfTrue="1" operator="equal">
      <formula>"OPTIMO"</formula>
    </cfRule>
  </conditionalFormatting>
  <conditionalFormatting sqref="AB5">
    <cfRule type="cellIs" dxfId="527" priority="460" stopIfTrue="1" operator="equal">
      <formula>"DEFICIENTE"</formula>
    </cfRule>
    <cfRule type="cellIs" dxfId="526" priority="461" stopIfTrue="1" operator="equal">
      <formula>"RAZONABLE"</formula>
    </cfRule>
    <cfRule type="cellIs" dxfId="525" priority="462" stopIfTrue="1" operator="equal">
      <formula>"OPTIMO"</formula>
    </cfRule>
  </conditionalFormatting>
  <conditionalFormatting sqref="AB5">
    <cfRule type="cellIs" dxfId="524" priority="457" stopIfTrue="1" operator="equal">
      <formula>"DEFICIENTE"</formula>
    </cfRule>
    <cfRule type="cellIs" dxfId="523" priority="458" stopIfTrue="1" operator="equal">
      <formula>"RAZONABLE"</formula>
    </cfRule>
    <cfRule type="cellIs" dxfId="522" priority="459" stopIfTrue="1" operator="equal">
      <formula>"OPTIMO"</formula>
    </cfRule>
  </conditionalFormatting>
  <conditionalFormatting sqref="AB7">
    <cfRule type="cellIs" dxfId="521" priority="454" stopIfTrue="1" operator="equal">
      <formula>"DEFICIENTE"</formula>
    </cfRule>
    <cfRule type="cellIs" dxfId="520" priority="455" stopIfTrue="1" operator="equal">
      <formula>"RAZONABLE"</formula>
    </cfRule>
    <cfRule type="cellIs" dxfId="519" priority="456" stopIfTrue="1" operator="equal">
      <formula>"OPTIMO"</formula>
    </cfRule>
  </conditionalFormatting>
  <conditionalFormatting sqref="AB7">
    <cfRule type="cellIs" dxfId="518" priority="451" stopIfTrue="1" operator="equal">
      <formula>"DEFICIENTE"</formula>
    </cfRule>
    <cfRule type="cellIs" dxfId="517" priority="452" stopIfTrue="1" operator="equal">
      <formula>"RAZONABLE"</formula>
    </cfRule>
    <cfRule type="cellIs" dxfId="516" priority="453" stopIfTrue="1" operator="equal">
      <formula>"OPTIMO"</formula>
    </cfRule>
  </conditionalFormatting>
  <conditionalFormatting sqref="AB8">
    <cfRule type="cellIs" dxfId="515" priority="448" stopIfTrue="1" operator="equal">
      <formula>"DEFICIENTE"</formula>
    </cfRule>
    <cfRule type="cellIs" dxfId="514" priority="449" stopIfTrue="1" operator="equal">
      <formula>"RAZONABLE"</formula>
    </cfRule>
    <cfRule type="cellIs" dxfId="513" priority="450" stopIfTrue="1" operator="equal">
      <formula>"OPTIMO"</formula>
    </cfRule>
  </conditionalFormatting>
  <conditionalFormatting sqref="AB8">
    <cfRule type="cellIs" dxfId="512" priority="445" stopIfTrue="1" operator="equal">
      <formula>"DEFICIENTE"</formula>
    </cfRule>
    <cfRule type="cellIs" dxfId="511" priority="446" stopIfTrue="1" operator="equal">
      <formula>"RAZONABLE"</formula>
    </cfRule>
    <cfRule type="cellIs" dxfId="510" priority="447" stopIfTrue="1" operator="equal">
      <formula>"OPTIMO"</formula>
    </cfRule>
  </conditionalFormatting>
  <conditionalFormatting sqref="AB24">
    <cfRule type="cellIs" dxfId="509" priority="442" stopIfTrue="1" operator="equal">
      <formula>"DEFICIENTE"</formula>
    </cfRule>
    <cfRule type="cellIs" dxfId="508" priority="443" stopIfTrue="1" operator="equal">
      <formula>"RAZONABLE"</formula>
    </cfRule>
    <cfRule type="cellIs" dxfId="507" priority="444" stopIfTrue="1" operator="equal">
      <formula>"OPTIMO"</formula>
    </cfRule>
  </conditionalFormatting>
  <conditionalFormatting sqref="AB24">
    <cfRule type="cellIs" dxfId="506" priority="439" stopIfTrue="1" operator="equal">
      <formula>"DEFICIENTE"</formula>
    </cfRule>
    <cfRule type="cellIs" dxfId="505" priority="440" stopIfTrue="1" operator="equal">
      <formula>"RAZONABLE"</formula>
    </cfRule>
    <cfRule type="cellIs" dxfId="504" priority="441" stopIfTrue="1" operator="equal">
      <formula>"OPTIMO"</formula>
    </cfRule>
  </conditionalFormatting>
  <conditionalFormatting sqref="AB48">
    <cfRule type="cellIs" dxfId="503" priority="436" stopIfTrue="1" operator="equal">
      <formula>"DEFICIENTE"</formula>
    </cfRule>
    <cfRule type="cellIs" dxfId="502" priority="437" stopIfTrue="1" operator="equal">
      <formula>"RAZONABLE"</formula>
    </cfRule>
    <cfRule type="cellIs" dxfId="501" priority="438" stopIfTrue="1" operator="equal">
      <formula>"OPTIMO"</formula>
    </cfRule>
  </conditionalFormatting>
  <conditionalFormatting sqref="AB48">
    <cfRule type="cellIs" dxfId="500" priority="433" stopIfTrue="1" operator="equal">
      <formula>"DEFICIENTE"</formula>
    </cfRule>
    <cfRule type="cellIs" dxfId="499" priority="434" stopIfTrue="1" operator="equal">
      <formula>"RAZONABLE"</formula>
    </cfRule>
    <cfRule type="cellIs" dxfId="498" priority="435" stopIfTrue="1" operator="equal">
      <formula>"OPTIMO"</formula>
    </cfRule>
  </conditionalFormatting>
  <conditionalFormatting sqref="AB54">
    <cfRule type="cellIs" dxfId="497" priority="430" stopIfTrue="1" operator="equal">
      <formula>"DEFICIENTE"</formula>
    </cfRule>
    <cfRule type="cellIs" dxfId="496" priority="431" stopIfTrue="1" operator="equal">
      <formula>"RAZONABLE"</formula>
    </cfRule>
    <cfRule type="cellIs" dxfId="495" priority="432" stopIfTrue="1" operator="equal">
      <formula>"OPTIMO"</formula>
    </cfRule>
  </conditionalFormatting>
  <conditionalFormatting sqref="AB54">
    <cfRule type="cellIs" dxfId="494" priority="427" stopIfTrue="1" operator="equal">
      <formula>"DEFICIENTE"</formula>
    </cfRule>
    <cfRule type="cellIs" dxfId="493" priority="428" stopIfTrue="1" operator="equal">
      <formula>"RAZONABLE"</formula>
    </cfRule>
    <cfRule type="cellIs" dxfId="492" priority="429" stopIfTrue="1" operator="equal">
      <formula>"OPTIMO"</formula>
    </cfRule>
  </conditionalFormatting>
  <conditionalFormatting sqref="AB58">
    <cfRule type="cellIs" dxfId="491" priority="418" stopIfTrue="1" operator="equal">
      <formula>"DEFICIENTE"</formula>
    </cfRule>
    <cfRule type="cellIs" dxfId="490" priority="419" stopIfTrue="1" operator="equal">
      <formula>"RAZONABLE"</formula>
    </cfRule>
    <cfRule type="cellIs" dxfId="489" priority="420" stopIfTrue="1" operator="equal">
      <formula>"OPTIMO"</formula>
    </cfRule>
  </conditionalFormatting>
  <conditionalFormatting sqref="AB58">
    <cfRule type="cellIs" dxfId="488" priority="415" stopIfTrue="1" operator="equal">
      <formula>"DEFICIENTE"</formula>
    </cfRule>
    <cfRule type="cellIs" dxfId="487" priority="416" stopIfTrue="1" operator="equal">
      <formula>"RAZONABLE"</formula>
    </cfRule>
    <cfRule type="cellIs" dxfId="486" priority="417" stopIfTrue="1" operator="equal">
      <formula>"OPTIMO"</formula>
    </cfRule>
  </conditionalFormatting>
  <conditionalFormatting sqref="AB62">
    <cfRule type="cellIs" dxfId="485" priority="409" stopIfTrue="1" operator="equal">
      <formula>"DEFICIENTE"</formula>
    </cfRule>
    <cfRule type="cellIs" dxfId="484" priority="410" stopIfTrue="1" operator="equal">
      <formula>"RAZONABLE"</formula>
    </cfRule>
    <cfRule type="cellIs" dxfId="483" priority="411" stopIfTrue="1" operator="equal">
      <formula>"OPTIMO"</formula>
    </cfRule>
  </conditionalFormatting>
  <conditionalFormatting sqref="AB62">
    <cfRule type="cellIs" dxfId="482" priority="412" stopIfTrue="1" operator="equal">
      <formula>"DEFICIENTE"</formula>
    </cfRule>
    <cfRule type="cellIs" dxfId="481" priority="413" stopIfTrue="1" operator="equal">
      <formula>"RAZONABLE"</formula>
    </cfRule>
    <cfRule type="cellIs" dxfId="480" priority="414" stopIfTrue="1" operator="equal">
      <formula>"OPTIMO"</formula>
    </cfRule>
  </conditionalFormatting>
  <conditionalFormatting sqref="AB86">
    <cfRule type="cellIs" dxfId="479" priority="406" stopIfTrue="1" operator="equal">
      <formula>"DEFICIENTE"</formula>
    </cfRule>
    <cfRule type="cellIs" dxfId="478" priority="407" stopIfTrue="1" operator="equal">
      <formula>"RAZONABLE"</formula>
    </cfRule>
    <cfRule type="cellIs" dxfId="477" priority="408" stopIfTrue="1" operator="equal">
      <formula>"OPTIMO"</formula>
    </cfRule>
  </conditionalFormatting>
  <conditionalFormatting sqref="AB86">
    <cfRule type="cellIs" dxfId="476" priority="403" stopIfTrue="1" operator="equal">
      <formula>"DEFICIENTE"</formula>
    </cfRule>
    <cfRule type="cellIs" dxfId="475" priority="404" stopIfTrue="1" operator="equal">
      <formula>"RAZONABLE"</formula>
    </cfRule>
    <cfRule type="cellIs" dxfId="474" priority="405" stopIfTrue="1" operator="equal">
      <formula>"OPTIMO"</formula>
    </cfRule>
  </conditionalFormatting>
  <conditionalFormatting sqref="AB101">
    <cfRule type="cellIs" dxfId="473" priority="400" stopIfTrue="1" operator="equal">
      <formula>"DEFICIENTE"</formula>
    </cfRule>
    <cfRule type="cellIs" dxfId="472" priority="401" stopIfTrue="1" operator="equal">
      <formula>"RAZONABLE"</formula>
    </cfRule>
    <cfRule type="cellIs" dxfId="471" priority="402" stopIfTrue="1" operator="equal">
      <formula>"OPTIMO"</formula>
    </cfRule>
  </conditionalFormatting>
  <conditionalFormatting sqref="AB101">
    <cfRule type="cellIs" dxfId="470" priority="397" stopIfTrue="1" operator="equal">
      <formula>"DEFICIENTE"</formula>
    </cfRule>
    <cfRule type="cellIs" dxfId="469" priority="398" stopIfTrue="1" operator="equal">
      <formula>"RAZONABLE"</formula>
    </cfRule>
    <cfRule type="cellIs" dxfId="468" priority="399" stopIfTrue="1" operator="equal">
      <formula>"OPTIMO"</formula>
    </cfRule>
  </conditionalFormatting>
  <conditionalFormatting sqref="AB16">
    <cfRule type="cellIs" dxfId="467" priority="394" stopIfTrue="1" operator="equal">
      <formula>"DEFICIENTE"</formula>
    </cfRule>
    <cfRule type="cellIs" dxfId="466" priority="395" stopIfTrue="1" operator="equal">
      <formula>"RAZONABLE"</formula>
    </cfRule>
    <cfRule type="cellIs" dxfId="465" priority="396" stopIfTrue="1" operator="equal">
      <formula>"OPTIMO"</formula>
    </cfRule>
  </conditionalFormatting>
  <conditionalFormatting sqref="AB16">
    <cfRule type="cellIs" dxfId="464" priority="391" stopIfTrue="1" operator="equal">
      <formula>"DEFICIENTE"</formula>
    </cfRule>
    <cfRule type="cellIs" dxfId="463" priority="392" stopIfTrue="1" operator="equal">
      <formula>"RAZONABLE"</formula>
    </cfRule>
    <cfRule type="cellIs" dxfId="462" priority="393" stopIfTrue="1" operator="equal">
      <formula>"OPTIMO"</formula>
    </cfRule>
  </conditionalFormatting>
  <conditionalFormatting sqref="AB20">
    <cfRule type="cellIs" dxfId="461" priority="388" stopIfTrue="1" operator="equal">
      <formula>"DEFICIENTE"</formula>
    </cfRule>
    <cfRule type="cellIs" dxfId="460" priority="389" stopIfTrue="1" operator="equal">
      <formula>"RAZONABLE"</formula>
    </cfRule>
    <cfRule type="cellIs" dxfId="459" priority="390" stopIfTrue="1" operator="equal">
      <formula>"OPTIMO"</formula>
    </cfRule>
  </conditionalFormatting>
  <conditionalFormatting sqref="AB20">
    <cfRule type="cellIs" dxfId="458" priority="385" stopIfTrue="1" operator="equal">
      <formula>"DEFICIENTE"</formula>
    </cfRule>
    <cfRule type="cellIs" dxfId="457" priority="386" stopIfTrue="1" operator="equal">
      <formula>"RAZONABLE"</formula>
    </cfRule>
    <cfRule type="cellIs" dxfId="456" priority="387" stopIfTrue="1" operator="equal">
      <formula>"OPTIMO"</formula>
    </cfRule>
  </conditionalFormatting>
  <conditionalFormatting sqref="AB21">
    <cfRule type="cellIs" dxfId="455" priority="382" stopIfTrue="1" operator="equal">
      <formula>"DEFICIENTE"</formula>
    </cfRule>
    <cfRule type="cellIs" dxfId="454" priority="383" stopIfTrue="1" operator="equal">
      <formula>"RAZONABLE"</formula>
    </cfRule>
    <cfRule type="cellIs" dxfId="453" priority="384" stopIfTrue="1" operator="equal">
      <formula>"OPTIMO"</formula>
    </cfRule>
  </conditionalFormatting>
  <conditionalFormatting sqref="AB21">
    <cfRule type="cellIs" dxfId="452" priority="379" stopIfTrue="1" operator="equal">
      <formula>"DEFICIENTE"</formula>
    </cfRule>
    <cfRule type="cellIs" dxfId="451" priority="380" stopIfTrue="1" operator="equal">
      <formula>"RAZONABLE"</formula>
    </cfRule>
    <cfRule type="cellIs" dxfId="450" priority="381" stopIfTrue="1" operator="equal">
      <formula>"OPTIMO"</formula>
    </cfRule>
  </conditionalFormatting>
  <conditionalFormatting sqref="AB95">
    <cfRule type="cellIs" dxfId="449" priority="376" stopIfTrue="1" operator="equal">
      <formula>"DEFICIENTE"</formula>
    </cfRule>
    <cfRule type="cellIs" dxfId="448" priority="377" stopIfTrue="1" operator="equal">
      <formula>"RAZONABLE"</formula>
    </cfRule>
    <cfRule type="cellIs" dxfId="447" priority="378" stopIfTrue="1" operator="equal">
      <formula>"OPTIMO"</formula>
    </cfRule>
  </conditionalFormatting>
  <conditionalFormatting sqref="AB95">
    <cfRule type="cellIs" dxfId="446" priority="373" stopIfTrue="1" operator="equal">
      <formula>"DEFICIENTE"</formula>
    </cfRule>
    <cfRule type="cellIs" dxfId="445" priority="374" stopIfTrue="1" operator="equal">
      <formula>"RAZONABLE"</formula>
    </cfRule>
    <cfRule type="cellIs" dxfId="444" priority="375" stopIfTrue="1" operator="equal">
      <formula>"OPTIMO"</formula>
    </cfRule>
  </conditionalFormatting>
  <conditionalFormatting sqref="AB87">
    <cfRule type="cellIs" dxfId="443" priority="370" stopIfTrue="1" operator="equal">
      <formula>"DEFICIENTE"</formula>
    </cfRule>
    <cfRule type="cellIs" dxfId="442" priority="371" stopIfTrue="1" operator="equal">
      <formula>"RAZONABLE"</formula>
    </cfRule>
    <cfRule type="cellIs" dxfId="441" priority="372" stopIfTrue="1" operator="equal">
      <formula>"OPTIMO"</formula>
    </cfRule>
  </conditionalFormatting>
  <conditionalFormatting sqref="AB87">
    <cfRule type="cellIs" dxfId="440" priority="367" stopIfTrue="1" operator="equal">
      <formula>"DEFICIENTE"</formula>
    </cfRule>
    <cfRule type="cellIs" dxfId="439" priority="368" stopIfTrue="1" operator="equal">
      <formula>"RAZONABLE"</formula>
    </cfRule>
    <cfRule type="cellIs" dxfId="438" priority="369" stopIfTrue="1" operator="equal">
      <formula>"OPTIMO"</formula>
    </cfRule>
  </conditionalFormatting>
  <conditionalFormatting sqref="AB88">
    <cfRule type="cellIs" dxfId="437" priority="364" stopIfTrue="1" operator="equal">
      <formula>"DEFICIENTE"</formula>
    </cfRule>
    <cfRule type="cellIs" dxfId="436" priority="365" stopIfTrue="1" operator="equal">
      <formula>"RAZONABLE"</formula>
    </cfRule>
    <cfRule type="cellIs" dxfId="435" priority="366" stopIfTrue="1" operator="equal">
      <formula>"OPTIMO"</formula>
    </cfRule>
  </conditionalFormatting>
  <conditionalFormatting sqref="AB88">
    <cfRule type="cellIs" dxfId="434" priority="361" stopIfTrue="1" operator="equal">
      <formula>"DEFICIENTE"</formula>
    </cfRule>
    <cfRule type="cellIs" dxfId="433" priority="362" stopIfTrue="1" operator="equal">
      <formula>"RAZONABLE"</formula>
    </cfRule>
    <cfRule type="cellIs" dxfId="432" priority="363" stopIfTrue="1" operator="equal">
      <formula>"OPTIMO"</formula>
    </cfRule>
  </conditionalFormatting>
  <conditionalFormatting sqref="AB89">
    <cfRule type="cellIs" dxfId="431" priority="358" stopIfTrue="1" operator="equal">
      <formula>"DEFICIENTE"</formula>
    </cfRule>
    <cfRule type="cellIs" dxfId="430" priority="359" stopIfTrue="1" operator="equal">
      <formula>"RAZONABLE"</formula>
    </cfRule>
    <cfRule type="cellIs" dxfId="429" priority="360" stopIfTrue="1" operator="equal">
      <formula>"OPTIMO"</formula>
    </cfRule>
  </conditionalFormatting>
  <conditionalFormatting sqref="AB89">
    <cfRule type="cellIs" dxfId="428" priority="355" stopIfTrue="1" operator="equal">
      <formula>"DEFICIENTE"</formula>
    </cfRule>
    <cfRule type="cellIs" dxfId="427" priority="356" stopIfTrue="1" operator="equal">
      <formula>"RAZONABLE"</formula>
    </cfRule>
    <cfRule type="cellIs" dxfId="426" priority="357" stopIfTrue="1" operator="equal">
      <formula>"OPTIMO"</formula>
    </cfRule>
  </conditionalFormatting>
  <conditionalFormatting sqref="AB90">
    <cfRule type="cellIs" dxfId="425" priority="352" stopIfTrue="1" operator="equal">
      <formula>"DEFICIENTE"</formula>
    </cfRule>
    <cfRule type="cellIs" dxfId="424" priority="353" stopIfTrue="1" operator="equal">
      <formula>"RAZONABLE"</formula>
    </cfRule>
    <cfRule type="cellIs" dxfId="423" priority="354" stopIfTrue="1" operator="equal">
      <formula>"OPTIMO"</formula>
    </cfRule>
  </conditionalFormatting>
  <conditionalFormatting sqref="AB90">
    <cfRule type="cellIs" dxfId="422" priority="349" stopIfTrue="1" operator="equal">
      <formula>"DEFICIENTE"</formula>
    </cfRule>
    <cfRule type="cellIs" dxfId="421" priority="350" stopIfTrue="1" operator="equal">
      <formula>"RAZONABLE"</formula>
    </cfRule>
    <cfRule type="cellIs" dxfId="420" priority="351" stopIfTrue="1" operator="equal">
      <formula>"OPTIMO"</formula>
    </cfRule>
  </conditionalFormatting>
  <conditionalFormatting sqref="AB109">
    <cfRule type="cellIs" dxfId="419" priority="346" stopIfTrue="1" operator="equal">
      <formula>"DEFICIENTE"</formula>
    </cfRule>
    <cfRule type="cellIs" dxfId="418" priority="347" stopIfTrue="1" operator="equal">
      <formula>"RAZONABLE"</formula>
    </cfRule>
    <cfRule type="cellIs" dxfId="417" priority="348" stopIfTrue="1" operator="equal">
      <formula>"OPTIMO"</formula>
    </cfRule>
  </conditionalFormatting>
  <conditionalFormatting sqref="AB109">
    <cfRule type="cellIs" dxfId="416" priority="343" stopIfTrue="1" operator="equal">
      <formula>"DEFICIENTE"</formula>
    </cfRule>
    <cfRule type="cellIs" dxfId="415" priority="344" stopIfTrue="1" operator="equal">
      <formula>"RAZONABLE"</formula>
    </cfRule>
    <cfRule type="cellIs" dxfId="414" priority="345" stopIfTrue="1" operator="equal">
      <formula>"OPTIMO"</formula>
    </cfRule>
  </conditionalFormatting>
  <conditionalFormatting sqref="AB110">
    <cfRule type="cellIs" dxfId="413" priority="340" stopIfTrue="1" operator="equal">
      <formula>"DEFICIENTE"</formula>
    </cfRule>
    <cfRule type="cellIs" dxfId="412" priority="341" stopIfTrue="1" operator="equal">
      <formula>"RAZONABLE"</formula>
    </cfRule>
    <cfRule type="cellIs" dxfId="411" priority="342" stopIfTrue="1" operator="equal">
      <formula>"OPTIMO"</formula>
    </cfRule>
  </conditionalFormatting>
  <conditionalFormatting sqref="AB110">
    <cfRule type="cellIs" dxfId="410" priority="337" stopIfTrue="1" operator="equal">
      <formula>"DEFICIENTE"</formula>
    </cfRule>
    <cfRule type="cellIs" dxfId="409" priority="338" stopIfTrue="1" operator="equal">
      <formula>"RAZONABLE"</formula>
    </cfRule>
    <cfRule type="cellIs" dxfId="408" priority="339" stopIfTrue="1" operator="equal">
      <formula>"OPTIMO"</formula>
    </cfRule>
  </conditionalFormatting>
  <conditionalFormatting sqref="AB111">
    <cfRule type="cellIs" dxfId="407" priority="334" stopIfTrue="1" operator="equal">
      <formula>"DEFICIENTE"</formula>
    </cfRule>
    <cfRule type="cellIs" dxfId="406" priority="335" stopIfTrue="1" operator="equal">
      <formula>"RAZONABLE"</formula>
    </cfRule>
    <cfRule type="cellIs" dxfId="405" priority="336" stopIfTrue="1" operator="equal">
      <formula>"OPTIMO"</formula>
    </cfRule>
  </conditionalFormatting>
  <conditionalFormatting sqref="AB111">
    <cfRule type="cellIs" dxfId="404" priority="331" stopIfTrue="1" operator="equal">
      <formula>"DEFICIENTE"</formula>
    </cfRule>
    <cfRule type="cellIs" dxfId="403" priority="332" stopIfTrue="1" operator="equal">
      <formula>"RAZONABLE"</formula>
    </cfRule>
    <cfRule type="cellIs" dxfId="402" priority="333" stopIfTrue="1" operator="equal">
      <formula>"OPTIMO"</formula>
    </cfRule>
  </conditionalFormatting>
  <conditionalFormatting sqref="AB112">
    <cfRule type="cellIs" dxfId="401" priority="328" stopIfTrue="1" operator="equal">
      <formula>"DEFICIENTE"</formula>
    </cfRule>
    <cfRule type="cellIs" dxfId="400" priority="329" stopIfTrue="1" operator="equal">
      <formula>"RAZONABLE"</formula>
    </cfRule>
    <cfRule type="cellIs" dxfId="399" priority="330" stopIfTrue="1" operator="equal">
      <formula>"OPTIMO"</formula>
    </cfRule>
  </conditionalFormatting>
  <conditionalFormatting sqref="AB112">
    <cfRule type="cellIs" dxfId="398" priority="325" stopIfTrue="1" operator="equal">
      <formula>"DEFICIENTE"</formula>
    </cfRule>
    <cfRule type="cellIs" dxfId="397" priority="326" stopIfTrue="1" operator="equal">
      <formula>"RAZONABLE"</formula>
    </cfRule>
    <cfRule type="cellIs" dxfId="396" priority="327" stopIfTrue="1" operator="equal">
      <formula>"OPTIMO"</formula>
    </cfRule>
  </conditionalFormatting>
  <conditionalFormatting sqref="AB66">
    <cfRule type="cellIs" dxfId="395" priority="316" stopIfTrue="1" operator="equal">
      <formula>"DEFICIENTE"</formula>
    </cfRule>
    <cfRule type="cellIs" dxfId="394" priority="317" stopIfTrue="1" operator="equal">
      <formula>"RAZONABLE"</formula>
    </cfRule>
    <cfRule type="cellIs" dxfId="393" priority="318" stopIfTrue="1" operator="equal">
      <formula>"OPTIMO"</formula>
    </cfRule>
  </conditionalFormatting>
  <conditionalFormatting sqref="AB66">
    <cfRule type="cellIs" dxfId="392" priority="313" stopIfTrue="1" operator="equal">
      <formula>"DEFICIENTE"</formula>
    </cfRule>
    <cfRule type="cellIs" dxfId="391" priority="314" stopIfTrue="1" operator="equal">
      <formula>"RAZONABLE"</formula>
    </cfRule>
    <cfRule type="cellIs" dxfId="390" priority="315" stopIfTrue="1" operator="equal">
      <formula>"OPTIMO"</formula>
    </cfRule>
  </conditionalFormatting>
  <conditionalFormatting sqref="AB69">
    <cfRule type="cellIs" dxfId="389" priority="310" stopIfTrue="1" operator="equal">
      <formula>"DEFICIENTE"</formula>
    </cfRule>
    <cfRule type="cellIs" dxfId="388" priority="311" stopIfTrue="1" operator="equal">
      <formula>"RAZONABLE"</formula>
    </cfRule>
    <cfRule type="cellIs" dxfId="387" priority="312" stopIfTrue="1" operator="equal">
      <formula>"OPTIMO"</formula>
    </cfRule>
  </conditionalFormatting>
  <conditionalFormatting sqref="AB69">
    <cfRule type="cellIs" dxfId="386" priority="307" stopIfTrue="1" operator="equal">
      <formula>"DEFICIENTE"</formula>
    </cfRule>
    <cfRule type="cellIs" dxfId="385" priority="308" stopIfTrue="1" operator="equal">
      <formula>"RAZONABLE"</formula>
    </cfRule>
    <cfRule type="cellIs" dxfId="384" priority="309" stopIfTrue="1" operator="equal">
      <formula>"OPTIMO"</formula>
    </cfRule>
  </conditionalFormatting>
  <conditionalFormatting sqref="AB70">
    <cfRule type="cellIs" dxfId="383" priority="304" stopIfTrue="1" operator="equal">
      <formula>"DEFICIENTE"</formula>
    </cfRule>
    <cfRule type="cellIs" dxfId="382" priority="305" stopIfTrue="1" operator="equal">
      <formula>"RAZONABLE"</formula>
    </cfRule>
    <cfRule type="cellIs" dxfId="381" priority="306" stopIfTrue="1" operator="equal">
      <formula>"OPTIMO"</formula>
    </cfRule>
  </conditionalFormatting>
  <conditionalFormatting sqref="AB70">
    <cfRule type="cellIs" dxfId="380" priority="301" stopIfTrue="1" operator="equal">
      <formula>"DEFICIENTE"</formula>
    </cfRule>
    <cfRule type="cellIs" dxfId="379" priority="302" stopIfTrue="1" operator="equal">
      <formula>"RAZONABLE"</formula>
    </cfRule>
    <cfRule type="cellIs" dxfId="378" priority="303" stopIfTrue="1" operator="equal">
      <formula>"OPTIMO"</formula>
    </cfRule>
  </conditionalFormatting>
  <conditionalFormatting sqref="AB71">
    <cfRule type="cellIs" dxfId="377" priority="298" stopIfTrue="1" operator="equal">
      <formula>"DEFICIENTE"</formula>
    </cfRule>
    <cfRule type="cellIs" dxfId="376" priority="299" stopIfTrue="1" operator="equal">
      <formula>"RAZONABLE"</formula>
    </cfRule>
    <cfRule type="cellIs" dxfId="375" priority="300" stopIfTrue="1" operator="equal">
      <formula>"OPTIMO"</formula>
    </cfRule>
  </conditionalFormatting>
  <conditionalFormatting sqref="AB71">
    <cfRule type="cellIs" dxfId="374" priority="295" stopIfTrue="1" operator="equal">
      <formula>"DEFICIENTE"</formula>
    </cfRule>
    <cfRule type="cellIs" dxfId="373" priority="296" stopIfTrue="1" operator="equal">
      <formula>"RAZONABLE"</formula>
    </cfRule>
    <cfRule type="cellIs" dxfId="372" priority="297" stopIfTrue="1" operator="equal">
      <formula>"OPTIMO"</formula>
    </cfRule>
  </conditionalFormatting>
  <conditionalFormatting sqref="AB77">
    <cfRule type="cellIs" dxfId="371" priority="292" stopIfTrue="1" operator="equal">
      <formula>"DEFICIENTE"</formula>
    </cfRule>
    <cfRule type="cellIs" dxfId="370" priority="293" stopIfTrue="1" operator="equal">
      <formula>"RAZONABLE"</formula>
    </cfRule>
    <cfRule type="cellIs" dxfId="369" priority="294" stopIfTrue="1" operator="equal">
      <formula>"OPTIMO"</formula>
    </cfRule>
  </conditionalFormatting>
  <conditionalFormatting sqref="AB77">
    <cfRule type="cellIs" dxfId="368" priority="289" stopIfTrue="1" operator="equal">
      <formula>"DEFICIENTE"</formula>
    </cfRule>
    <cfRule type="cellIs" dxfId="367" priority="290" stopIfTrue="1" operator="equal">
      <formula>"RAZONABLE"</formula>
    </cfRule>
    <cfRule type="cellIs" dxfId="366" priority="291" stopIfTrue="1" operator="equal">
      <formula>"OPTIMO"</formula>
    </cfRule>
  </conditionalFormatting>
  <conditionalFormatting sqref="AB61">
    <cfRule type="cellIs" dxfId="365" priority="601" stopIfTrue="1" operator="equal">
      <formula>"DEFICIENTE"</formula>
    </cfRule>
    <cfRule type="cellIs" dxfId="364" priority="602" stopIfTrue="1" operator="equal">
      <formula>"RAZONABLE"</formula>
    </cfRule>
    <cfRule type="cellIs" dxfId="363" priority="603" stopIfTrue="1" operator="equal">
      <formula>"OPTIMO"</formula>
    </cfRule>
  </conditionalFormatting>
  <conditionalFormatting sqref="AB61">
    <cfRule type="cellIs" dxfId="362" priority="604" stopIfTrue="1" operator="equal">
      <formula>"DEFICIENTE"</formula>
    </cfRule>
    <cfRule type="cellIs" dxfId="361" priority="605" stopIfTrue="1" operator="equal">
      <formula>"RAZONABLE"</formula>
    </cfRule>
    <cfRule type="cellIs" dxfId="360" priority="606" stopIfTrue="1" operator="equal">
      <formula>"OPTIMO"</formula>
    </cfRule>
  </conditionalFormatting>
  <conditionalFormatting sqref="AB63">
    <cfRule type="cellIs" dxfId="359" priority="592" stopIfTrue="1" operator="equal">
      <formula>"DEFICIENTE"</formula>
    </cfRule>
    <cfRule type="cellIs" dxfId="358" priority="593" stopIfTrue="1" operator="equal">
      <formula>"RAZONABLE"</formula>
    </cfRule>
    <cfRule type="cellIs" dxfId="357" priority="594" stopIfTrue="1" operator="equal">
      <formula>"OPTIMO"</formula>
    </cfRule>
  </conditionalFormatting>
  <conditionalFormatting sqref="AB63">
    <cfRule type="cellIs" dxfId="356" priority="589" stopIfTrue="1" operator="equal">
      <formula>"DEFICIENTE"</formula>
    </cfRule>
    <cfRule type="cellIs" dxfId="355" priority="590" stopIfTrue="1" operator="equal">
      <formula>"RAZONABLE"</formula>
    </cfRule>
    <cfRule type="cellIs" dxfId="354" priority="591" stopIfTrue="1" operator="equal">
      <formula>"OPTIMO"</formula>
    </cfRule>
  </conditionalFormatting>
  <conditionalFormatting sqref="AB13">
    <cfRule type="cellIs" dxfId="353" priority="586" stopIfTrue="1" operator="equal">
      <formula>"DEFICIENTE"</formula>
    </cfRule>
    <cfRule type="cellIs" dxfId="352" priority="587" stopIfTrue="1" operator="equal">
      <formula>"RAZONABLE"</formula>
    </cfRule>
    <cfRule type="cellIs" dxfId="351" priority="588" stopIfTrue="1" operator="equal">
      <formula>"OPTIMO"</formula>
    </cfRule>
  </conditionalFormatting>
  <conditionalFormatting sqref="AB13">
    <cfRule type="cellIs" dxfId="350" priority="583" stopIfTrue="1" operator="equal">
      <formula>"DEFICIENTE"</formula>
    </cfRule>
    <cfRule type="cellIs" dxfId="349" priority="584" stopIfTrue="1" operator="equal">
      <formula>"RAZONABLE"</formula>
    </cfRule>
    <cfRule type="cellIs" dxfId="348" priority="585" stopIfTrue="1" operator="equal">
      <formula>"OPTIMO"</formula>
    </cfRule>
  </conditionalFormatting>
  <conditionalFormatting sqref="AB25">
    <cfRule type="cellIs" dxfId="347" priority="580" stopIfTrue="1" operator="equal">
      <formula>"DEFICIENTE"</formula>
    </cfRule>
    <cfRule type="cellIs" dxfId="346" priority="581" stopIfTrue="1" operator="equal">
      <formula>"RAZONABLE"</formula>
    </cfRule>
    <cfRule type="cellIs" dxfId="345" priority="582" stopIfTrue="1" operator="equal">
      <formula>"OPTIMO"</formula>
    </cfRule>
  </conditionalFormatting>
  <conditionalFormatting sqref="AB25">
    <cfRule type="cellIs" dxfId="344" priority="577" stopIfTrue="1" operator="equal">
      <formula>"DEFICIENTE"</formula>
    </cfRule>
    <cfRule type="cellIs" dxfId="343" priority="578" stopIfTrue="1" operator="equal">
      <formula>"RAZONABLE"</formula>
    </cfRule>
    <cfRule type="cellIs" dxfId="342" priority="579" stopIfTrue="1" operator="equal">
      <formula>"OPTIMO"</formula>
    </cfRule>
  </conditionalFormatting>
  <conditionalFormatting sqref="AB27">
    <cfRule type="cellIs" dxfId="341" priority="568" stopIfTrue="1" operator="equal">
      <formula>"DEFICIENTE"</formula>
    </cfRule>
    <cfRule type="cellIs" dxfId="340" priority="569" stopIfTrue="1" operator="equal">
      <formula>"RAZONABLE"</formula>
    </cfRule>
    <cfRule type="cellIs" dxfId="339" priority="570" stopIfTrue="1" operator="equal">
      <formula>"OPTIMO"</formula>
    </cfRule>
  </conditionalFormatting>
  <conditionalFormatting sqref="AB27">
    <cfRule type="cellIs" dxfId="338" priority="565" stopIfTrue="1" operator="equal">
      <formula>"DEFICIENTE"</formula>
    </cfRule>
    <cfRule type="cellIs" dxfId="337" priority="566" stopIfTrue="1" operator="equal">
      <formula>"RAZONABLE"</formula>
    </cfRule>
    <cfRule type="cellIs" dxfId="336" priority="567" stopIfTrue="1" operator="equal">
      <formula>"OPTIMO"</formula>
    </cfRule>
  </conditionalFormatting>
  <conditionalFormatting sqref="AB29">
    <cfRule type="cellIs" dxfId="335" priority="544" stopIfTrue="1" operator="equal">
      <formula>"DEFICIENTE"</formula>
    </cfRule>
    <cfRule type="cellIs" dxfId="334" priority="545" stopIfTrue="1" operator="equal">
      <formula>"RAZONABLE"</formula>
    </cfRule>
    <cfRule type="cellIs" dxfId="333" priority="546" stopIfTrue="1" operator="equal">
      <formula>"OPTIMO"</formula>
    </cfRule>
  </conditionalFormatting>
  <conditionalFormatting sqref="AB29">
    <cfRule type="cellIs" dxfId="332" priority="541" stopIfTrue="1" operator="equal">
      <formula>"DEFICIENTE"</formula>
    </cfRule>
    <cfRule type="cellIs" dxfId="331" priority="542" stopIfTrue="1" operator="equal">
      <formula>"RAZONABLE"</formula>
    </cfRule>
    <cfRule type="cellIs" dxfId="330" priority="543" stopIfTrue="1" operator="equal">
      <formula>"OPTIMO"</formula>
    </cfRule>
  </conditionalFormatting>
  <conditionalFormatting sqref="AB65">
    <cfRule type="cellIs" dxfId="329" priority="538" stopIfTrue="1" operator="equal">
      <formula>"DEFICIENTE"</formula>
    </cfRule>
    <cfRule type="cellIs" dxfId="328" priority="539" stopIfTrue="1" operator="equal">
      <formula>"RAZONABLE"</formula>
    </cfRule>
    <cfRule type="cellIs" dxfId="327" priority="540" stopIfTrue="1" operator="equal">
      <formula>"OPTIMO"</formula>
    </cfRule>
  </conditionalFormatting>
  <conditionalFormatting sqref="AB65">
    <cfRule type="cellIs" dxfId="326" priority="535" stopIfTrue="1" operator="equal">
      <formula>"DEFICIENTE"</formula>
    </cfRule>
    <cfRule type="cellIs" dxfId="325" priority="536" stopIfTrue="1" operator="equal">
      <formula>"RAZONABLE"</formula>
    </cfRule>
    <cfRule type="cellIs" dxfId="324" priority="537" stopIfTrue="1" operator="equal">
      <formula>"OPTIMO"</formula>
    </cfRule>
  </conditionalFormatting>
  <conditionalFormatting sqref="AB85">
    <cfRule type="cellIs" dxfId="323" priority="532" stopIfTrue="1" operator="equal">
      <formula>"DEFICIENTE"</formula>
    </cfRule>
    <cfRule type="cellIs" dxfId="322" priority="533" stopIfTrue="1" operator="equal">
      <formula>"RAZONABLE"</formula>
    </cfRule>
    <cfRule type="cellIs" dxfId="321" priority="534" stopIfTrue="1" operator="equal">
      <formula>"OPTIMO"</formula>
    </cfRule>
  </conditionalFormatting>
  <conditionalFormatting sqref="AB85">
    <cfRule type="cellIs" dxfId="320" priority="529" stopIfTrue="1" operator="equal">
      <formula>"DEFICIENTE"</formula>
    </cfRule>
    <cfRule type="cellIs" dxfId="319" priority="530" stopIfTrue="1" operator="equal">
      <formula>"RAZONABLE"</formula>
    </cfRule>
    <cfRule type="cellIs" dxfId="318" priority="531" stopIfTrue="1" operator="equal">
      <formula>"OPTIMO"</formula>
    </cfRule>
  </conditionalFormatting>
  <conditionalFormatting sqref="AB93:AB94 AA102:AB102">
    <cfRule type="cellIs" dxfId="317" priority="526" stopIfTrue="1" operator="equal">
      <formula>"DEFICIENTE"</formula>
    </cfRule>
    <cfRule type="cellIs" dxfId="316" priority="527" stopIfTrue="1" operator="equal">
      <formula>"RAZONABLE"</formula>
    </cfRule>
    <cfRule type="cellIs" dxfId="315" priority="528" stopIfTrue="1" operator="equal">
      <formula>"OPTIMO"</formula>
    </cfRule>
  </conditionalFormatting>
  <conditionalFormatting sqref="AB93:AB94 AA102:AB102">
    <cfRule type="cellIs" dxfId="314" priority="523" stopIfTrue="1" operator="equal">
      <formula>"DEFICIENTE"</formula>
    </cfRule>
    <cfRule type="cellIs" dxfId="313" priority="524" stopIfTrue="1" operator="equal">
      <formula>"RAZONABLE"</formula>
    </cfRule>
    <cfRule type="cellIs" dxfId="312" priority="525" stopIfTrue="1" operator="equal">
      <formula>"OPTIMO"</formula>
    </cfRule>
  </conditionalFormatting>
  <conditionalFormatting sqref="AB103:AB106">
    <cfRule type="cellIs" dxfId="311" priority="520" stopIfTrue="1" operator="equal">
      <formula>"DEFICIENTE"</formula>
    </cfRule>
    <cfRule type="cellIs" dxfId="310" priority="521" stopIfTrue="1" operator="equal">
      <formula>"RAZONABLE"</formula>
    </cfRule>
    <cfRule type="cellIs" dxfId="309" priority="522" stopIfTrue="1" operator="equal">
      <formula>"OPTIMO"</formula>
    </cfRule>
  </conditionalFormatting>
  <conditionalFormatting sqref="AB103:AB106">
    <cfRule type="cellIs" dxfId="308" priority="517" stopIfTrue="1" operator="equal">
      <formula>"DEFICIENTE"</formula>
    </cfRule>
    <cfRule type="cellIs" dxfId="307" priority="518" stopIfTrue="1" operator="equal">
      <formula>"RAZONABLE"</formula>
    </cfRule>
    <cfRule type="cellIs" dxfId="306" priority="519" stopIfTrue="1" operator="equal">
      <formula>"OPTIMO"</formula>
    </cfRule>
  </conditionalFormatting>
  <conditionalFormatting sqref="AB100">
    <cfRule type="cellIs" dxfId="305" priority="496" stopIfTrue="1" operator="equal">
      <formula>"DEFICIENTE"</formula>
    </cfRule>
    <cfRule type="cellIs" dxfId="304" priority="497" stopIfTrue="1" operator="equal">
      <formula>"RAZONABLE"</formula>
    </cfRule>
    <cfRule type="cellIs" dxfId="303" priority="498" stopIfTrue="1" operator="equal">
      <formula>"OPTIMO"</formula>
    </cfRule>
  </conditionalFormatting>
  <conditionalFormatting sqref="AB100">
    <cfRule type="cellIs" dxfId="302" priority="493" stopIfTrue="1" operator="equal">
      <formula>"DEFICIENTE"</formula>
    </cfRule>
    <cfRule type="cellIs" dxfId="301" priority="494" stopIfTrue="1" operator="equal">
      <formula>"RAZONABLE"</formula>
    </cfRule>
    <cfRule type="cellIs" dxfId="300" priority="495" stopIfTrue="1" operator="equal">
      <formula>"OPTIMO"</formula>
    </cfRule>
  </conditionalFormatting>
  <conditionalFormatting sqref="AB57">
    <cfRule type="cellIs" dxfId="299" priority="424" stopIfTrue="1" operator="equal">
      <formula>"DEFICIENTE"</formula>
    </cfRule>
    <cfRule type="cellIs" dxfId="298" priority="425" stopIfTrue="1" operator="equal">
      <formula>"RAZONABLE"</formula>
    </cfRule>
    <cfRule type="cellIs" dxfId="297" priority="426" stopIfTrue="1" operator="equal">
      <formula>"OPTIMO"</formula>
    </cfRule>
  </conditionalFormatting>
  <conditionalFormatting sqref="AB57">
    <cfRule type="cellIs" dxfId="296" priority="421" stopIfTrue="1" operator="equal">
      <formula>"DEFICIENTE"</formula>
    </cfRule>
    <cfRule type="cellIs" dxfId="295" priority="422" stopIfTrue="1" operator="equal">
      <formula>"RAZONABLE"</formula>
    </cfRule>
    <cfRule type="cellIs" dxfId="294" priority="423" stopIfTrue="1" operator="equal">
      <formula>"OPTIMO"</formula>
    </cfRule>
  </conditionalFormatting>
  <conditionalFormatting sqref="AB108">
    <cfRule type="cellIs" dxfId="293" priority="322" stopIfTrue="1" operator="equal">
      <formula>"DEFICIENTE"</formula>
    </cfRule>
    <cfRule type="cellIs" dxfId="292" priority="323" stopIfTrue="1" operator="equal">
      <formula>"RAZONABLE"</formula>
    </cfRule>
    <cfRule type="cellIs" dxfId="291" priority="324" stopIfTrue="1" operator="equal">
      <formula>"OPTIMO"</formula>
    </cfRule>
  </conditionalFormatting>
  <conditionalFormatting sqref="AB108">
    <cfRule type="cellIs" dxfId="290" priority="319" stopIfTrue="1" operator="equal">
      <formula>"DEFICIENTE"</formula>
    </cfRule>
    <cfRule type="cellIs" dxfId="289" priority="320" stopIfTrue="1" operator="equal">
      <formula>"RAZONABLE"</formula>
    </cfRule>
    <cfRule type="cellIs" dxfId="288" priority="321" stopIfTrue="1" operator="equal">
      <formula>"OPTIMO"</formula>
    </cfRule>
  </conditionalFormatting>
  <conditionalFormatting sqref="AB6">
    <cfRule type="cellIs" dxfId="287" priority="286" stopIfTrue="1" operator="equal">
      <formula>"DEFICIENTE"</formula>
    </cfRule>
    <cfRule type="cellIs" dxfId="286" priority="287" stopIfTrue="1" operator="equal">
      <formula>"RAZONABLE"</formula>
    </cfRule>
    <cfRule type="cellIs" dxfId="285" priority="288" stopIfTrue="1" operator="equal">
      <formula>"OPTIMO"</formula>
    </cfRule>
  </conditionalFormatting>
  <conditionalFormatting sqref="AB6">
    <cfRule type="cellIs" dxfId="284" priority="283" stopIfTrue="1" operator="equal">
      <formula>"DEFICIENTE"</formula>
    </cfRule>
    <cfRule type="cellIs" dxfId="283" priority="284" stopIfTrue="1" operator="equal">
      <formula>"RAZONABLE"</formula>
    </cfRule>
    <cfRule type="cellIs" dxfId="282" priority="285" stopIfTrue="1" operator="equal">
      <formula>"OPTIMO"</formula>
    </cfRule>
  </conditionalFormatting>
  <conditionalFormatting sqref="AB9">
    <cfRule type="cellIs" dxfId="281" priority="280" stopIfTrue="1" operator="equal">
      <formula>"DEFICIENTE"</formula>
    </cfRule>
    <cfRule type="cellIs" dxfId="280" priority="281" stopIfTrue="1" operator="equal">
      <formula>"RAZONABLE"</formula>
    </cfRule>
    <cfRule type="cellIs" dxfId="279" priority="282" stopIfTrue="1" operator="equal">
      <formula>"OPTIMO"</formula>
    </cfRule>
  </conditionalFormatting>
  <conditionalFormatting sqref="AB9">
    <cfRule type="cellIs" dxfId="278" priority="277" stopIfTrue="1" operator="equal">
      <formula>"DEFICIENTE"</formula>
    </cfRule>
    <cfRule type="cellIs" dxfId="277" priority="278" stopIfTrue="1" operator="equal">
      <formula>"RAZONABLE"</formula>
    </cfRule>
    <cfRule type="cellIs" dxfId="276" priority="279" stopIfTrue="1" operator="equal">
      <formula>"OPTIMO"</formula>
    </cfRule>
  </conditionalFormatting>
  <conditionalFormatting sqref="AB10">
    <cfRule type="cellIs" dxfId="275" priority="274" stopIfTrue="1" operator="equal">
      <formula>"DEFICIENTE"</formula>
    </cfRule>
    <cfRule type="cellIs" dxfId="274" priority="275" stopIfTrue="1" operator="equal">
      <formula>"RAZONABLE"</formula>
    </cfRule>
    <cfRule type="cellIs" dxfId="273" priority="276" stopIfTrue="1" operator="equal">
      <formula>"OPTIMO"</formula>
    </cfRule>
  </conditionalFormatting>
  <conditionalFormatting sqref="AB10">
    <cfRule type="cellIs" dxfId="272" priority="271" stopIfTrue="1" operator="equal">
      <formula>"DEFICIENTE"</formula>
    </cfRule>
    <cfRule type="cellIs" dxfId="271" priority="272" stopIfTrue="1" operator="equal">
      <formula>"RAZONABLE"</formula>
    </cfRule>
    <cfRule type="cellIs" dxfId="270" priority="273" stopIfTrue="1" operator="equal">
      <formula>"OPTIMO"</formula>
    </cfRule>
  </conditionalFormatting>
  <conditionalFormatting sqref="AB11">
    <cfRule type="cellIs" dxfId="269" priority="268" stopIfTrue="1" operator="equal">
      <formula>"DEFICIENTE"</formula>
    </cfRule>
    <cfRule type="cellIs" dxfId="268" priority="269" stopIfTrue="1" operator="equal">
      <formula>"RAZONABLE"</formula>
    </cfRule>
    <cfRule type="cellIs" dxfId="267" priority="270" stopIfTrue="1" operator="equal">
      <formula>"OPTIMO"</formula>
    </cfRule>
  </conditionalFormatting>
  <conditionalFormatting sqref="AB11">
    <cfRule type="cellIs" dxfId="266" priority="265" stopIfTrue="1" operator="equal">
      <formula>"DEFICIENTE"</formula>
    </cfRule>
    <cfRule type="cellIs" dxfId="265" priority="266" stopIfTrue="1" operator="equal">
      <formula>"RAZONABLE"</formula>
    </cfRule>
    <cfRule type="cellIs" dxfId="264" priority="267" stopIfTrue="1" operator="equal">
      <formula>"OPTIMO"</formula>
    </cfRule>
  </conditionalFormatting>
  <conditionalFormatting sqref="AB12">
    <cfRule type="cellIs" dxfId="263" priority="262" stopIfTrue="1" operator="equal">
      <formula>"DEFICIENTE"</formula>
    </cfRule>
    <cfRule type="cellIs" dxfId="262" priority="263" stopIfTrue="1" operator="equal">
      <formula>"RAZONABLE"</formula>
    </cfRule>
    <cfRule type="cellIs" dxfId="261" priority="264" stopIfTrue="1" operator="equal">
      <formula>"OPTIMO"</formula>
    </cfRule>
  </conditionalFormatting>
  <conditionalFormatting sqref="AB12">
    <cfRule type="cellIs" dxfId="260" priority="259" stopIfTrue="1" operator="equal">
      <formula>"DEFICIENTE"</formula>
    </cfRule>
    <cfRule type="cellIs" dxfId="259" priority="260" stopIfTrue="1" operator="equal">
      <formula>"RAZONABLE"</formula>
    </cfRule>
    <cfRule type="cellIs" dxfId="258" priority="261" stopIfTrue="1" operator="equal">
      <formula>"OPTIMO"</formula>
    </cfRule>
  </conditionalFormatting>
  <conditionalFormatting sqref="AB14">
    <cfRule type="cellIs" dxfId="257" priority="256" stopIfTrue="1" operator="equal">
      <formula>"DEFICIENTE"</formula>
    </cfRule>
    <cfRule type="cellIs" dxfId="256" priority="257" stopIfTrue="1" operator="equal">
      <formula>"RAZONABLE"</formula>
    </cfRule>
    <cfRule type="cellIs" dxfId="255" priority="258" stopIfTrue="1" operator="equal">
      <formula>"OPTIMO"</formula>
    </cfRule>
  </conditionalFormatting>
  <conditionalFormatting sqref="AB14">
    <cfRule type="cellIs" dxfId="254" priority="253" stopIfTrue="1" operator="equal">
      <formula>"DEFICIENTE"</formula>
    </cfRule>
    <cfRule type="cellIs" dxfId="253" priority="254" stopIfTrue="1" operator="equal">
      <formula>"RAZONABLE"</formula>
    </cfRule>
    <cfRule type="cellIs" dxfId="252" priority="255" stopIfTrue="1" operator="equal">
      <formula>"OPTIMO"</formula>
    </cfRule>
  </conditionalFormatting>
  <conditionalFormatting sqref="AB15">
    <cfRule type="cellIs" dxfId="251" priority="250" stopIfTrue="1" operator="equal">
      <formula>"DEFICIENTE"</formula>
    </cfRule>
    <cfRule type="cellIs" dxfId="250" priority="251" stopIfTrue="1" operator="equal">
      <formula>"RAZONABLE"</formula>
    </cfRule>
    <cfRule type="cellIs" dxfId="249" priority="252" stopIfTrue="1" operator="equal">
      <formula>"OPTIMO"</formula>
    </cfRule>
  </conditionalFormatting>
  <conditionalFormatting sqref="AB15">
    <cfRule type="cellIs" dxfId="248" priority="247" stopIfTrue="1" operator="equal">
      <formula>"DEFICIENTE"</formula>
    </cfRule>
    <cfRule type="cellIs" dxfId="247" priority="248" stopIfTrue="1" operator="equal">
      <formula>"RAZONABLE"</formula>
    </cfRule>
    <cfRule type="cellIs" dxfId="246" priority="249" stopIfTrue="1" operator="equal">
      <formula>"OPTIMO"</formula>
    </cfRule>
  </conditionalFormatting>
  <conditionalFormatting sqref="AB19">
    <cfRule type="cellIs" dxfId="245" priority="244" stopIfTrue="1" operator="equal">
      <formula>"DEFICIENTE"</formula>
    </cfRule>
    <cfRule type="cellIs" dxfId="244" priority="245" stopIfTrue="1" operator="equal">
      <formula>"RAZONABLE"</formula>
    </cfRule>
    <cfRule type="cellIs" dxfId="243" priority="246" stopIfTrue="1" operator="equal">
      <formula>"OPTIMO"</formula>
    </cfRule>
  </conditionalFormatting>
  <conditionalFormatting sqref="AB19">
    <cfRule type="cellIs" dxfId="242" priority="241" stopIfTrue="1" operator="equal">
      <formula>"DEFICIENTE"</formula>
    </cfRule>
    <cfRule type="cellIs" dxfId="241" priority="242" stopIfTrue="1" operator="equal">
      <formula>"RAZONABLE"</formula>
    </cfRule>
    <cfRule type="cellIs" dxfId="240" priority="243" stopIfTrue="1" operator="equal">
      <formula>"OPTIMO"</formula>
    </cfRule>
  </conditionalFormatting>
  <conditionalFormatting sqref="AB17">
    <cfRule type="cellIs" dxfId="239" priority="238" stopIfTrue="1" operator="equal">
      <formula>"DEFICIENTE"</formula>
    </cfRule>
    <cfRule type="cellIs" dxfId="238" priority="239" stopIfTrue="1" operator="equal">
      <formula>"RAZONABLE"</formula>
    </cfRule>
    <cfRule type="cellIs" dxfId="237" priority="240" stopIfTrue="1" operator="equal">
      <formula>"OPTIMO"</formula>
    </cfRule>
  </conditionalFormatting>
  <conditionalFormatting sqref="AB17">
    <cfRule type="cellIs" dxfId="236" priority="235" stopIfTrue="1" operator="equal">
      <formula>"DEFICIENTE"</formula>
    </cfRule>
    <cfRule type="cellIs" dxfId="235" priority="236" stopIfTrue="1" operator="equal">
      <formula>"RAZONABLE"</formula>
    </cfRule>
    <cfRule type="cellIs" dxfId="234" priority="237" stopIfTrue="1" operator="equal">
      <formula>"OPTIMO"</formula>
    </cfRule>
  </conditionalFormatting>
  <conditionalFormatting sqref="AB18">
    <cfRule type="cellIs" dxfId="233" priority="232" stopIfTrue="1" operator="equal">
      <formula>"DEFICIENTE"</formula>
    </cfRule>
    <cfRule type="cellIs" dxfId="232" priority="233" stopIfTrue="1" operator="equal">
      <formula>"RAZONABLE"</formula>
    </cfRule>
    <cfRule type="cellIs" dxfId="231" priority="234" stopIfTrue="1" operator="equal">
      <formula>"OPTIMO"</formula>
    </cfRule>
  </conditionalFormatting>
  <conditionalFormatting sqref="AB18">
    <cfRule type="cellIs" dxfId="230" priority="229" stopIfTrue="1" operator="equal">
      <formula>"DEFICIENTE"</formula>
    </cfRule>
    <cfRule type="cellIs" dxfId="229" priority="230" stopIfTrue="1" operator="equal">
      <formula>"RAZONABLE"</formula>
    </cfRule>
    <cfRule type="cellIs" dxfId="228" priority="231" stopIfTrue="1" operator="equal">
      <formula>"OPTIMO"</formula>
    </cfRule>
  </conditionalFormatting>
  <conditionalFormatting sqref="AB23">
    <cfRule type="cellIs" dxfId="227" priority="226" stopIfTrue="1" operator="equal">
      <formula>"DEFICIENTE"</formula>
    </cfRule>
    <cfRule type="cellIs" dxfId="226" priority="227" stopIfTrue="1" operator="equal">
      <formula>"RAZONABLE"</formula>
    </cfRule>
    <cfRule type="cellIs" dxfId="225" priority="228" stopIfTrue="1" operator="equal">
      <formula>"OPTIMO"</formula>
    </cfRule>
  </conditionalFormatting>
  <conditionalFormatting sqref="AB23">
    <cfRule type="cellIs" dxfId="224" priority="223" stopIfTrue="1" operator="equal">
      <formula>"DEFICIENTE"</formula>
    </cfRule>
    <cfRule type="cellIs" dxfId="223" priority="224" stopIfTrue="1" operator="equal">
      <formula>"RAZONABLE"</formula>
    </cfRule>
    <cfRule type="cellIs" dxfId="222" priority="225" stopIfTrue="1" operator="equal">
      <formula>"OPTIMO"</formula>
    </cfRule>
  </conditionalFormatting>
  <conditionalFormatting sqref="AB22">
    <cfRule type="cellIs" dxfId="221" priority="220" stopIfTrue="1" operator="equal">
      <formula>"DEFICIENTE"</formula>
    </cfRule>
    <cfRule type="cellIs" dxfId="220" priority="221" stopIfTrue="1" operator="equal">
      <formula>"RAZONABLE"</formula>
    </cfRule>
    <cfRule type="cellIs" dxfId="219" priority="222" stopIfTrue="1" operator="equal">
      <formula>"OPTIMO"</formula>
    </cfRule>
  </conditionalFormatting>
  <conditionalFormatting sqref="AB22">
    <cfRule type="cellIs" dxfId="218" priority="217" stopIfTrue="1" operator="equal">
      <formula>"DEFICIENTE"</formula>
    </cfRule>
    <cfRule type="cellIs" dxfId="217" priority="218" stopIfTrue="1" operator="equal">
      <formula>"RAZONABLE"</formula>
    </cfRule>
    <cfRule type="cellIs" dxfId="216" priority="219" stopIfTrue="1" operator="equal">
      <formula>"OPTIMO"</formula>
    </cfRule>
  </conditionalFormatting>
  <conditionalFormatting sqref="AB28">
    <cfRule type="cellIs" dxfId="215" priority="214" stopIfTrue="1" operator="equal">
      <formula>"DEFICIENTE"</formula>
    </cfRule>
    <cfRule type="cellIs" dxfId="214" priority="215" stopIfTrue="1" operator="equal">
      <formula>"RAZONABLE"</formula>
    </cfRule>
    <cfRule type="cellIs" dxfId="213" priority="216" stopIfTrue="1" operator="equal">
      <formula>"OPTIMO"</formula>
    </cfRule>
  </conditionalFormatting>
  <conditionalFormatting sqref="AB28">
    <cfRule type="cellIs" dxfId="212" priority="211" stopIfTrue="1" operator="equal">
      <formula>"DEFICIENTE"</formula>
    </cfRule>
    <cfRule type="cellIs" dxfId="211" priority="212" stopIfTrue="1" operator="equal">
      <formula>"RAZONABLE"</formula>
    </cfRule>
    <cfRule type="cellIs" dxfId="210" priority="213" stopIfTrue="1" operator="equal">
      <formula>"OPTIMO"</formula>
    </cfRule>
  </conditionalFormatting>
  <conditionalFormatting sqref="AB32">
    <cfRule type="cellIs" dxfId="209" priority="208" stopIfTrue="1" operator="equal">
      <formula>"DEFICIENTE"</formula>
    </cfRule>
    <cfRule type="cellIs" dxfId="208" priority="209" stopIfTrue="1" operator="equal">
      <formula>"RAZONABLE"</formula>
    </cfRule>
    <cfRule type="cellIs" dxfId="207" priority="210" stopIfTrue="1" operator="equal">
      <formula>"OPTIMO"</formula>
    </cfRule>
  </conditionalFormatting>
  <conditionalFormatting sqref="AB32">
    <cfRule type="cellIs" dxfId="206" priority="205" stopIfTrue="1" operator="equal">
      <formula>"DEFICIENTE"</formula>
    </cfRule>
    <cfRule type="cellIs" dxfId="205" priority="206" stopIfTrue="1" operator="equal">
      <formula>"RAZONABLE"</formula>
    </cfRule>
    <cfRule type="cellIs" dxfId="204" priority="207" stopIfTrue="1" operator="equal">
      <formula>"OPTIMO"</formula>
    </cfRule>
  </conditionalFormatting>
  <conditionalFormatting sqref="AB41">
    <cfRule type="cellIs" dxfId="203" priority="202" stopIfTrue="1" operator="equal">
      <formula>"DEFICIENTE"</formula>
    </cfRule>
    <cfRule type="cellIs" dxfId="202" priority="203" stopIfTrue="1" operator="equal">
      <formula>"RAZONABLE"</formula>
    </cfRule>
    <cfRule type="cellIs" dxfId="201" priority="204" stopIfTrue="1" operator="equal">
      <formula>"OPTIMO"</formula>
    </cfRule>
  </conditionalFormatting>
  <conditionalFormatting sqref="AB41">
    <cfRule type="cellIs" dxfId="200" priority="199" stopIfTrue="1" operator="equal">
      <formula>"DEFICIENTE"</formula>
    </cfRule>
    <cfRule type="cellIs" dxfId="199" priority="200" stopIfTrue="1" operator="equal">
      <formula>"RAZONABLE"</formula>
    </cfRule>
    <cfRule type="cellIs" dxfId="198" priority="201" stopIfTrue="1" operator="equal">
      <formula>"OPTIMO"</formula>
    </cfRule>
  </conditionalFormatting>
  <conditionalFormatting sqref="AB36 AB38 AB40">
    <cfRule type="cellIs" dxfId="197" priority="196" stopIfTrue="1" operator="equal">
      <formula>"DEFICIENTE"</formula>
    </cfRule>
    <cfRule type="cellIs" dxfId="196" priority="197" stopIfTrue="1" operator="equal">
      <formula>"RAZONABLE"</formula>
    </cfRule>
    <cfRule type="cellIs" dxfId="195" priority="198" stopIfTrue="1" operator="equal">
      <formula>"OPTIMO"</formula>
    </cfRule>
  </conditionalFormatting>
  <conditionalFormatting sqref="AB36 AB38 AB40">
    <cfRule type="cellIs" dxfId="194" priority="193" stopIfTrue="1" operator="equal">
      <formula>"DEFICIENTE"</formula>
    </cfRule>
    <cfRule type="cellIs" dxfId="193" priority="194" stopIfTrue="1" operator="equal">
      <formula>"RAZONABLE"</formula>
    </cfRule>
    <cfRule type="cellIs" dxfId="192" priority="195" stopIfTrue="1" operator="equal">
      <formula>"OPTIMO"</formula>
    </cfRule>
  </conditionalFormatting>
  <conditionalFormatting sqref="AB35">
    <cfRule type="cellIs" dxfId="191" priority="166" stopIfTrue="1" operator="equal">
      <formula>"DEFICIENTE"</formula>
    </cfRule>
    <cfRule type="cellIs" dxfId="190" priority="167" stopIfTrue="1" operator="equal">
      <formula>"RAZONABLE"</formula>
    </cfRule>
    <cfRule type="cellIs" dxfId="189" priority="168" stopIfTrue="1" operator="equal">
      <formula>"OPTIMO"</formula>
    </cfRule>
  </conditionalFormatting>
  <conditionalFormatting sqref="AB35">
    <cfRule type="cellIs" dxfId="188" priority="163" stopIfTrue="1" operator="equal">
      <formula>"DEFICIENTE"</formula>
    </cfRule>
    <cfRule type="cellIs" dxfId="187" priority="164" stopIfTrue="1" operator="equal">
      <formula>"RAZONABLE"</formula>
    </cfRule>
    <cfRule type="cellIs" dxfId="186" priority="165" stopIfTrue="1" operator="equal">
      <formula>"OPTIMO"</formula>
    </cfRule>
  </conditionalFormatting>
  <conditionalFormatting sqref="AB37">
    <cfRule type="cellIs" dxfId="185" priority="160" stopIfTrue="1" operator="equal">
      <formula>"DEFICIENTE"</formula>
    </cfRule>
    <cfRule type="cellIs" dxfId="184" priority="161" stopIfTrue="1" operator="equal">
      <formula>"RAZONABLE"</formula>
    </cfRule>
    <cfRule type="cellIs" dxfId="183" priority="162" stopIfTrue="1" operator="equal">
      <formula>"OPTIMO"</formula>
    </cfRule>
  </conditionalFormatting>
  <conditionalFormatting sqref="AB37">
    <cfRule type="cellIs" dxfId="182" priority="157" stopIfTrue="1" operator="equal">
      <formula>"DEFICIENTE"</formula>
    </cfRule>
    <cfRule type="cellIs" dxfId="181" priority="158" stopIfTrue="1" operator="equal">
      <formula>"RAZONABLE"</formula>
    </cfRule>
    <cfRule type="cellIs" dxfId="180" priority="159" stopIfTrue="1" operator="equal">
      <formula>"OPTIMO"</formula>
    </cfRule>
  </conditionalFormatting>
  <conditionalFormatting sqref="AB30">
    <cfRule type="cellIs" dxfId="179" priority="190" stopIfTrue="1" operator="equal">
      <formula>"DEFICIENTE"</formula>
    </cfRule>
    <cfRule type="cellIs" dxfId="178" priority="191" stopIfTrue="1" operator="equal">
      <formula>"RAZONABLE"</formula>
    </cfRule>
    <cfRule type="cellIs" dxfId="177" priority="192" stopIfTrue="1" operator="equal">
      <formula>"OPTIMO"</formula>
    </cfRule>
  </conditionalFormatting>
  <conditionalFormatting sqref="AB30">
    <cfRule type="cellIs" dxfId="176" priority="187" stopIfTrue="1" operator="equal">
      <formula>"DEFICIENTE"</formula>
    </cfRule>
    <cfRule type="cellIs" dxfId="175" priority="188" stopIfTrue="1" operator="equal">
      <formula>"RAZONABLE"</formula>
    </cfRule>
    <cfRule type="cellIs" dxfId="174" priority="189" stopIfTrue="1" operator="equal">
      <formula>"OPTIMO"</formula>
    </cfRule>
  </conditionalFormatting>
  <conditionalFormatting sqref="AB31">
    <cfRule type="cellIs" dxfId="173" priority="184" stopIfTrue="1" operator="equal">
      <formula>"DEFICIENTE"</formula>
    </cfRule>
    <cfRule type="cellIs" dxfId="172" priority="185" stopIfTrue="1" operator="equal">
      <formula>"RAZONABLE"</formula>
    </cfRule>
    <cfRule type="cellIs" dxfId="171" priority="186" stopIfTrue="1" operator="equal">
      <formula>"OPTIMO"</formula>
    </cfRule>
  </conditionalFormatting>
  <conditionalFormatting sqref="AB31">
    <cfRule type="cellIs" dxfId="170" priority="181" stopIfTrue="1" operator="equal">
      <formula>"DEFICIENTE"</formula>
    </cfRule>
    <cfRule type="cellIs" dxfId="169" priority="182" stopIfTrue="1" operator="equal">
      <formula>"RAZONABLE"</formula>
    </cfRule>
    <cfRule type="cellIs" dxfId="168" priority="183" stopIfTrue="1" operator="equal">
      <formula>"OPTIMO"</formula>
    </cfRule>
  </conditionalFormatting>
  <conditionalFormatting sqref="AB33">
    <cfRule type="cellIs" dxfId="167" priority="178" stopIfTrue="1" operator="equal">
      <formula>"DEFICIENTE"</formula>
    </cfRule>
    <cfRule type="cellIs" dxfId="166" priority="179" stopIfTrue="1" operator="equal">
      <formula>"RAZONABLE"</formula>
    </cfRule>
    <cfRule type="cellIs" dxfId="165" priority="180" stopIfTrue="1" operator="equal">
      <formula>"OPTIMO"</formula>
    </cfRule>
  </conditionalFormatting>
  <conditionalFormatting sqref="AB33">
    <cfRule type="cellIs" dxfId="164" priority="175" stopIfTrue="1" operator="equal">
      <formula>"DEFICIENTE"</formula>
    </cfRule>
    <cfRule type="cellIs" dxfId="163" priority="176" stopIfTrue="1" operator="equal">
      <formula>"RAZONABLE"</formula>
    </cfRule>
    <cfRule type="cellIs" dxfId="162" priority="177" stopIfTrue="1" operator="equal">
      <formula>"OPTIMO"</formula>
    </cfRule>
  </conditionalFormatting>
  <conditionalFormatting sqref="AB34">
    <cfRule type="cellIs" dxfId="161" priority="172" stopIfTrue="1" operator="equal">
      <formula>"DEFICIENTE"</formula>
    </cfRule>
    <cfRule type="cellIs" dxfId="160" priority="173" stopIfTrue="1" operator="equal">
      <formula>"RAZONABLE"</formula>
    </cfRule>
    <cfRule type="cellIs" dxfId="159" priority="174" stopIfTrue="1" operator="equal">
      <formula>"OPTIMO"</formula>
    </cfRule>
  </conditionalFormatting>
  <conditionalFormatting sqref="AB34">
    <cfRule type="cellIs" dxfId="158" priority="169" stopIfTrue="1" operator="equal">
      <formula>"DEFICIENTE"</formula>
    </cfRule>
    <cfRule type="cellIs" dxfId="157" priority="170" stopIfTrue="1" operator="equal">
      <formula>"RAZONABLE"</formula>
    </cfRule>
    <cfRule type="cellIs" dxfId="156" priority="171" stopIfTrue="1" operator="equal">
      <formula>"OPTIMO"</formula>
    </cfRule>
  </conditionalFormatting>
  <conditionalFormatting sqref="AB42">
    <cfRule type="cellIs" dxfId="155" priority="154" stopIfTrue="1" operator="equal">
      <formula>"DEFICIENTE"</formula>
    </cfRule>
    <cfRule type="cellIs" dxfId="154" priority="155" stopIfTrue="1" operator="equal">
      <formula>"RAZONABLE"</formula>
    </cfRule>
    <cfRule type="cellIs" dxfId="153" priority="156" stopIfTrue="1" operator="equal">
      <formula>"OPTIMO"</formula>
    </cfRule>
  </conditionalFormatting>
  <conditionalFormatting sqref="AB42">
    <cfRule type="cellIs" dxfId="152" priority="151" stopIfTrue="1" operator="equal">
      <formula>"DEFICIENTE"</formula>
    </cfRule>
    <cfRule type="cellIs" dxfId="151" priority="152" stopIfTrue="1" operator="equal">
      <formula>"RAZONABLE"</formula>
    </cfRule>
    <cfRule type="cellIs" dxfId="150" priority="153" stopIfTrue="1" operator="equal">
      <formula>"OPTIMO"</formula>
    </cfRule>
  </conditionalFormatting>
  <conditionalFormatting sqref="AB39">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AB39">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AB44">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AB44">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AB45">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AB45">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AB46">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AB46">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AB47">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AB47">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AB52">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AB52">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AB51">
    <cfRule type="cellIs" dxfId="113" priority="109" stopIfTrue="1" operator="equal">
      <formula>"DEFICIENTE"</formula>
    </cfRule>
    <cfRule type="cellIs" dxfId="112" priority="110" stopIfTrue="1" operator="equal">
      <formula>"RAZONABLE"</formula>
    </cfRule>
    <cfRule type="cellIs" dxfId="111" priority="111" stopIfTrue="1" operator="equal">
      <formula>"OPTIMO"</formula>
    </cfRule>
  </conditionalFormatting>
  <conditionalFormatting sqref="AB51">
    <cfRule type="cellIs" dxfId="110" priority="112" stopIfTrue="1" operator="equal">
      <formula>"DEFICIENTE"</formula>
    </cfRule>
    <cfRule type="cellIs" dxfId="109" priority="113" stopIfTrue="1" operator="equal">
      <formula>"RAZONABLE"</formula>
    </cfRule>
    <cfRule type="cellIs" dxfId="108" priority="114" stopIfTrue="1" operator="equal">
      <formula>"OPTIMO"</formula>
    </cfRule>
  </conditionalFormatting>
  <conditionalFormatting sqref="AB53">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AB53">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AB55">
    <cfRule type="cellIs" dxfId="101" priority="97" stopIfTrue="1" operator="equal">
      <formula>"DEFICIENTE"</formula>
    </cfRule>
    <cfRule type="cellIs" dxfId="100" priority="98" stopIfTrue="1" operator="equal">
      <formula>"RAZONABLE"</formula>
    </cfRule>
    <cfRule type="cellIs" dxfId="99" priority="99" stopIfTrue="1" operator="equal">
      <formula>"OPTIMO"</formula>
    </cfRule>
  </conditionalFormatting>
  <conditionalFormatting sqref="AB55">
    <cfRule type="cellIs" dxfId="98" priority="100" stopIfTrue="1" operator="equal">
      <formula>"DEFICIENTE"</formula>
    </cfRule>
    <cfRule type="cellIs" dxfId="97" priority="101" stopIfTrue="1" operator="equal">
      <formula>"RAZONABLE"</formula>
    </cfRule>
    <cfRule type="cellIs" dxfId="96" priority="102" stopIfTrue="1" operator="equal">
      <formula>"OPTIMO"</formula>
    </cfRule>
  </conditionalFormatting>
  <conditionalFormatting sqref="AB56">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AB56">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AB59">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B59">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B67">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AB67">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AB68">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AB68">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AB72">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AB72">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AB73">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AB73">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AB74">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AB74">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AB75">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AB75">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AB76">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AB76">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AB78">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B78">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B79">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AB79">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AB80">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AB80">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AB81">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AB81">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AB82">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B82">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B83">
    <cfRule type="cellIs" dxfId="11" priority="7" stopIfTrue="1" operator="equal">
      <formula>"DEFICIENTE"</formula>
    </cfRule>
    <cfRule type="cellIs" dxfId="10" priority="8" stopIfTrue="1" operator="equal">
      <formula>"RAZONABLE"</formula>
    </cfRule>
    <cfRule type="cellIs" dxfId="9" priority="9" stopIfTrue="1" operator="equal">
      <formula>"OPTIMO"</formula>
    </cfRule>
  </conditionalFormatting>
  <conditionalFormatting sqref="AB83">
    <cfRule type="cellIs" dxfId="8" priority="10" stopIfTrue="1" operator="equal">
      <formula>"DEFICIENTE"</formula>
    </cfRule>
    <cfRule type="cellIs" dxfId="7" priority="11" stopIfTrue="1" operator="equal">
      <formula>"RAZONABLE"</formula>
    </cfRule>
    <cfRule type="cellIs" dxfId="6" priority="12" stopIfTrue="1" operator="equal">
      <formula>"OPTIMO"</formula>
    </cfRule>
  </conditionalFormatting>
  <conditionalFormatting sqref="AB84">
    <cfRule type="cellIs" dxfId="5" priority="1" stopIfTrue="1" operator="equal">
      <formula>"DEFICIENTE"</formula>
    </cfRule>
    <cfRule type="cellIs" dxfId="4" priority="2" stopIfTrue="1" operator="equal">
      <formula>"RAZONABLE"</formula>
    </cfRule>
    <cfRule type="cellIs" dxfId="3" priority="3" stopIfTrue="1" operator="equal">
      <formula>"OPTIMO"</formula>
    </cfRule>
  </conditionalFormatting>
  <conditionalFormatting sqref="AB84">
    <cfRule type="cellIs" dxfId="2" priority="4" stopIfTrue="1" operator="equal">
      <formula>"DEFICIENTE"</formula>
    </cfRule>
    <cfRule type="cellIs" dxfId="1" priority="5" stopIfTrue="1" operator="equal">
      <formula>"RAZONABLE"</formula>
    </cfRule>
    <cfRule type="cellIs" dxfId="0" priority="6" stopIfTrue="1" operator="equal">
      <formula>"OPTIMO"</formula>
    </cfRule>
  </conditionalFormatting>
  <dataValidations count="8">
    <dataValidation type="list" allowBlank="1" showInputMessage="1" showErrorMessage="1" sqref="WUT109:WUU112 IH109:II112 SD109:SE112 ABZ109:ACA112 ALV109:ALW112 AVR109:AVS112 BFN109:BFO112 BPJ109:BPK112 BZF109:BZG112 CJB109:CJC112 CSX109:CSY112 DCT109:DCU112 DMP109:DMQ112 DWL109:DWM112 EGH109:EGI112 EQD109:EQE112 EZZ109:FAA112 FJV109:FJW112 FTR109:FTS112 GDN109:GDO112 GNJ109:GNK112 GXF109:GXG112 HHB109:HHC112 HQX109:HQY112 IAT109:IAU112 IKP109:IKQ112 IUL109:IUM112 JEH109:JEI112 JOD109:JOE112 JXZ109:JYA112 KHV109:KHW112 KRR109:KRS112 LBN109:LBO112 LLJ109:LLK112 LVF109:LVG112 MFB109:MFC112 MOX109:MOY112 MYT109:MYU112 NIP109:NIQ112 NSL109:NSM112 OCH109:OCI112 OMD109:OME112 OVZ109:OWA112 PFV109:PFW112 PPR109:PPS112 PZN109:PZO112 QJJ109:QJK112 QTF109:QTG112 RDB109:RDC112 RMX109:RMY112 RWT109:RWU112 SGP109:SGQ112 SQL109:SQM112 TAH109:TAI112 TKD109:TKE112 TTZ109:TUA112 UDV109:UDW112 UNR109:UNS112 UXN109:UXO112 VHJ109:VHK112 VRF109:VRG112 WBB109:WBC112 WKX109:WKY112 AB95:AB101 AB88:AB92 AB104:AB118 AA102:AB102 AB7:AB8 AB13 AB16 AB20:AB21 AB24:AB27 AB29 AB36:AB44 AB46:AB86" xr:uid="{7370C427-7BB1-4ABD-8B3E-535213CCF002}">
      <formula1>"1. SIN PLAN DE MEJORAMIENTO,2. SIN SEGUIMIENTO,3. VIGENTE,4. ATRASADO,5. EN REVISIÓN,6. PARA CIERRE DE LA CONTRALORÍA,7. CERRADO POR LA CONTRALORÍA,8. CERRADO"</formula1>
    </dataValidation>
    <dataValidation type="list" allowBlank="1" showInputMessage="1" showErrorMessage="1" sqref="VHK108 WUU108 VRG108 WBC108 WKY108 II108 SE108 ACA108 ALW108 AVS108 BFO108 BPK108 BZG108 CJC108 CSY108 DCU108 DMQ108 DWM108 EGI108 EQE108 FAA108 FJW108 FTS108 GDO108 GNK108 GXG108 HHC108 HQY108 IAU108 IKQ108 IUM108 JEI108 JOE108 JYA108 KHW108 KRS108 LBO108 LLK108 LVG108 MFC108 MOY108 MYU108 NIQ108 NSM108 OCI108 OME108 OWA108 PFW108 PPS108 PZO108 QJK108 QTG108 RDC108 RMY108 RWU108 SGQ108 SQM108 TAI108 TKE108 TUA108 UDW108 UNS108 UXO108 AB87 AB93:AB94 AB103 AB5:AB6 AB9:AB12 AB14:AB15 AB17:AB19 AB22:AB23 AB28 AB30:AB35 AB45" xr:uid="{435CCB0C-CF1C-4092-AC4E-62625995D32D}">
      <formula1>"1. SIN PLAN DE MEJORAMIENTO,2. SIN SEGUIMIENTO,3. VIGENTE,4. ATRASADA,5. EN REVISIÓN,6. PARA CIERRE DE LA CONTRALORÍA,7. CERRADO POR LA CONTRALORÍA,8. CERRADO"</formula1>
    </dataValidation>
    <dataValidation type="list" allowBlank="1" showInputMessage="1" showErrorMessage="1" sqref="D8:D23 D49 D62:D65 D86 D88:D90 D92 D95:D102 D104:D107 HL109:HL112 RH109:RH112 ABD109:ABD112 AKZ109:AKZ112 AUV109:AUV112 BER109:BER112 BON109:BON112 BYJ109:BYJ112 CIF109:CIF112 CSB109:CSB112 DBX109:DBX112 DLT109:DLT112 DVP109:DVP112 EFL109:EFL112 EPH109:EPH112 EZD109:EZD112 FIZ109:FIZ112 FSV109:FSV112 GCR109:GCR112 GMN109:GMN112 GWJ109:GWJ112 HGF109:HGF112 HQB109:HQB112 HZX109:HZX112 IJT109:IJT112 ITP109:ITP112 JDL109:JDL112 JNH109:JNH112 JXD109:JXD112 KGZ109:KGZ112 KQV109:KQV112 LAR109:LAR112 LKN109:LKN112 LUJ109:LUJ112 MEF109:MEF112 MOB109:MOB112 MXX109:MXX112 NHT109:NHT112 NRP109:NRP112 OBL109:OBL112 OLH109:OLH112 OVD109:OVD112 PEZ109:PEZ112 POV109:POV112 PYR109:PYR112 QIN109:QIN112 QSJ109:QSJ112 RCF109:RCF112 RMB109:RMB112 RVX109:RVX112 SFT109:SFT112 SPP109:SPP112 SZL109:SZL112 TJH109:TJH112 TTD109:TTD112 UCZ109:UCZ112 UMV109:UMV112 UWR109:UWR112 VGN109:VGN112 VQJ109:VQJ112 WAF109:WAF112 WKB109:WKB112 WTX109:WTX112 D109:D112 D57:D58 D43:D45 D6 D51:D54 D68:D84" xr:uid="{E89975EC-A08E-4027-B242-4AA115A42343}">
      <formula1>"Informes de Contraloría,Visitas Administrativas,Informes de Veeduría,Pronunciamiento Organismos de Control,PQR's,Auditorías Externas de Certificación"</formula1>
    </dataValidation>
    <dataValidation type="list" allowBlank="1" showInputMessage="1" showErrorMessage="1" sqref="C5:C6 C87 C91:C96 C103 C108 HK108 RG108 ABC108 AKY108 AUU108 BEQ108 BOM108 BYI108 CIE108 CSA108 DBW108 DLS108 DVO108 EFK108 EPG108 EZC108 FIY108 FSU108 GCQ108 GMM108 GWI108 HGE108 HQA108 HZW108 IJS108 ITO108 JDK108 JNG108 JXC108 KGY108 KQU108 LAQ108 LKM108 LUI108 MEE108 MOA108 MXW108 NHS108 NRO108 OBK108 OLG108 OVC108 PEY108 POU108 PYQ108 QIM108 QSI108 RCE108 RMA108 RVW108 SFS108 SPO108 SZK108 TJG108 TTC108 UCY108 UMU108 UWQ108 VGM108 VQI108 WAE108 WKA108 WTW108 C8:C23 C66:C85" xr:uid="{B9018291-4B98-47B9-84E4-0EF2F9DB2EA2}">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IJ108 SF108 ACB108 ALX108 AVT108 BFP108 BPL108 BZH108 CJD108 CSZ108 DCV108 DMR108 DWN108 EGJ108 EQF108 FAB108 FJX108 FTT108 GDP108 GNL108 GXH108 HHD108 HQZ108 IAV108 IKR108 IUN108 JEJ108 JOF108 JYB108 KHX108 KRT108 LBP108 LLL108 LVH108 MFD108 MOZ108 MYV108 NIR108 NSN108 OCJ108 OMF108 OWB108 PFX108 PPT108 PZP108 QJL108 QTH108 RDD108 RMZ108 RWV108 SGR108 SQN108 TAJ108 TKF108 TUB108 UDX108 UNT108 UXP108 VHL108 VRH108 WBD108 WKZ108 WUV108" xr:uid="{284E095F-614C-40E1-850A-F8603FD5D829}">
      <formula1>"TOTALMENTE INEFECTIVA,LA SITUACION ENCONTRADA SE REPETIRA,REQUIERE ACCIONES COMPLEMENTARIAS PREVENTIVAS,PARCIALMENTE EFECTIVA,EFECTIVA"</formula1>
    </dataValidation>
    <dataValidation type="list" allowBlank="1" showInputMessage="1" showErrorMessage="1" sqref="C7 C86 C88:C90 C96:C102 C104:C107 C109:C112 HK109:HK112 RG109:RG112 ABC109:ABC112 AKY109:AKY112 AUU109:AUU112 BEQ109:BEQ112 BOM109:BOM112 BYI109:BYI112 CIE109:CIE112 CSA109:CSA112 DBW109:DBW112 DLS109:DLS112 DVO109:DVO112 EFK109:EFK112 EPG109:EPG112 EZC109:EZC112 FIY109:FIY112 FSU109:FSU112 GCQ109:GCQ112 GMM109:GMM112 GWI109:GWI112 HGE109:HGE112 HQA109:HQA112 HZW109:HZW112 IJS109:IJS112 ITO109:ITO112 JDK109:JDK112 JNG109:JNG112 JXC109:JXC112 KGY109:KGY112 KQU109:KQU112 LAQ109:LAQ112 LKM109:LKM112 LUI109:LUI112 MEE109:MEE112 MOA109:MOA112 MXW109:MXW112 NHS109:NHS112 NRO109:NRO112 OBK109:OBK112 OLG109:OLG112 OVC109:OVC112 PEY109:PEY112 POU109:POU112 PYQ109:PYQ112 QIM109:QIM112 QSI109:QSI112 RCE109:RCE112 RMA109:RMA112 RVW109:RVW112 SFS109:SFS112 SPO109:SPO112 SZK109:SZK112 TJG109:TJG112 TTC109:TTC112 UCY109:UCY112 UMU109:UMU112 UWQ109:UWQ112 VGM109:VGM112 VQI109:VQI112 WAE109:WAE112 WKA109:WKA112 WTW109:WTW112" xr:uid="{7F1A6138-00F9-4371-ABE7-355D3EAAEF2C}">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55:D56 D46:D48 D41:D42 D85 D87 D91 D93:D94 D103 D108 HL108 RH108 ABD108 AKZ108 AUV108 BER108 BON108 BYJ108 CIF108 CSB108 DBX108 DLT108 DVP108 EFL108 EPH108 EZD108 FIZ108 FSV108 GCR108 GMN108 GWJ108 HGF108 HQB108 HZX108 IJT108 ITP108 JDL108 JNH108 JXD108 KGZ108 KQV108 LAR108 LKN108 LUJ108 MEF108 MOB108 MXX108 NHT108 NRP108 OBL108 OLH108 OVD108 PEZ108 POV108 PYR108 QIN108 QSJ108 RCF108 RMB108 RVX108 SFT108 SPP108 SZL108 TJH108 TTD108 UCZ108 UMV108 UWR108 VGN108 VQJ108 WAF108 WKB108 WTX108 D59:D61 D5 D7 D50 D66:D67" xr:uid="{E3F0EB17-207E-416D-953F-77E742E65111}">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HT108:HT112 RP108:RP112 ABL108:ABL112 ALH108:ALH112 AVD108:AVD112 BEZ108:BEZ112 BOV108:BOV112 BYR108:BYR112 CIN108:CIN112 CSJ108:CSJ112 DCF108:DCF112 DMB108:DMB112 DVX108:DVX112 EFT108:EFT112 EPP108:EPP112 EZL108:EZL112 FJH108:FJH112 FTD108:FTD112 GCZ108:GCZ112 GMV108:GMV112 GWR108:GWR112 HGN108:HGN112 HQJ108:HQJ112 IAF108:IAF112 IKB108:IKB112 ITX108:ITX112 JDT108:JDT112 JNP108:JNP112 JXL108:JXL112 KHH108:KHH112 KRD108:KRD112 LAZ108:LAZ112 LKV108:LKV112 LUR108:LUR112 MEN108:MEN112 MOJ108:MOJ112 MYF108:MYF112 NIB108:NIB112 NRX108:NRX112 OBT108:OBT112 OLP108:OLP112 OVL108:OVL112 PFH108:PFH112 PPD108:PPD112 PYZ108:PYZ112 QIV108:QIV112 QSR108:QSR112 RCN108:RCN112 RMJ108:RMJ112 RWF108:RWF112 SGB108:SGB112 SPX108:SPX112 SZT108:SZT112 TJP108:TJP112 TTL108:TTL112 UDH108:UDH112 UND108:UND112 UWZ108:UWZ112 VGV108:VGV112 VQR108:VQR112 WAN108:WAN112 WKJ108:WKJ112 WUF108:WUF112 M91:M112 M5:M23 M41:M87" xr:uid="{AEDBF69C-C825-4A50-BD50-DB6A5A918553}">
      <formula1>"Correctiva,Preventiva,Mejora"</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64859-A6F8-4B51-BAF2-0359E67B6DC3}">
  <dimension ref="A1:O351012"/>
  <sheetViews>
    <sheetView topLeftCell="J7" workbookViewId="0">
      <pane ySplit="2475" topLeftCell="A189" activePane="bottomLeft"/>
      <selection activeCell="D10" sqref="D10"/>
      <selection pane="bottomLeft" activeCell="N173" sqref="N173:O191"/>
    </sheetView>
  </sheetViews>
  <sheetFormatPr baseColWidth="10" defaultColWidth="9.140625" defaultRowHeight="15"/>
  <cols>
    <col min="1" max="1" width="9.140625" style="271"/>
    <col min="2" max="2" width="25.42578125" style="277" customWidth="1"/>
    <col min="3" max="3" width="12" style="274" customWidth="1"/>
    <col min="4" max="4" width="21" style="273" customWidth="1"/>
    <col min="5" max="5" width="16.5703125" style="273" customWidth="1"/>
    <col min="6" max="6" width="19.5703125" style="273" customWidth="1"/>
    <col min="7" max="7" width="94.28515625" style="271" customWidth="1"/>
    <col min="8" max="8" width="14.140625" style="273" customWidth="1"/>
    <col min="9" max="9" width="77.42578125" style="271" customWidth="1"/>
    <col min="10" max="10" width="30.28515625" style="274" customWidth="1"/>
    <col min="11" max="11" width="53.7109375" style="274" customWidth="1"/>
    <col min="12" max="12" width="10" style="274" customWidth="1"/>
    <col min="13" max="13" width="27.140625" style="273" customWidth="1"/>
    <col min="14" max="14" width="22.28515625" style="273" customWidth="1"/>
    <col min="15" max="15" width="22" style="273" customWidth="1"/>
    <col min="16" max="240" width="8" style="271" customWidth="1"/>
    <col min="241" max="241" width="0.140625" style="271" customWidth="1"/>
    <col min="242" max="16384" width="9.140625" style="271"/>
  </cols>
  <sheetData>
    <row r="1" spans="1:15">
      <c r="B1" s="272" t="s">
        <v>0</v>
      </c>
      <c r="C1" s="272">
        <v>70</v>
      </c>
      <c r="D1" s="272" t="s">
        <v>2086</v>
      </c>
    </row>
    <row r="2" spans="1:15">
      <c r="B2" s="272" t="s">
        <v>2</v>
      </c>
      <c r="C2" s="272">
        <v>14251</v>
      </c>
      <c r="D2" s="272" t="s">
        <v>2087</v>
      </c>
    </row>
    <row r="3" spans="1:15">
      <c r="B3" s="272" t="s">
        <v>4</v>
      </c>
      <c r="C3" s="272">
        <v>1</v>
      </c>
    </row>
    <row r="4" spans="1:15">
      <c r="B4" s="272" t="s">
        <v>5</v>
      </c>
      <c r="C4" s="272">
        <v>118</v>
      </c>
    </row>
    <row r="5" spans="1:15" ht="47.25" customHeight="1">
      <c r="B5" s="272" t="s">
        <v>6</v>
      </c>
      <c r="C5" s="275">
        <v>43405</v>
      </c>
      <c r="D5" s="697" t="s">
        <v>2088</v>
      </c>
      <c r="E5" s="698"/>
      <c r="F5" s="698"/>
      <c r="G5" s="698"/>
      <c r="H5" s="698"/>
      <c r="I5" s="698"/>
    </row>
    <row r="6" spans="1:15">
      <c r="B6" s="272" t="s">
        <v>7</v>
      </c>
      <c r="C6" s="272">
        <v>1</v>
      </c>
      <c r="D6" s="276" t="s">
        <v>2089</v>
      </c>
    </row>
    <row r="8" spans="1:15">
      <c r="A8" s="272" t="s">
        <v>9</v>
      </c>
      <c r="B8" s="699" t="s">
        <v>2090</v>
      </c>
      <c r="C8" s="700"/>
      <c r="D8" s="700"/>
      <c r="E8" s="700"/>
      <c r="F8" s="700"/>
      <c r="G8" s="700"/>
      <c r="H8" s="700"/>
      <c r="I8" s="700"/>
      <c r="J8" s="700"/>
      <c r="K8" s="700"/>
      <c r="L8" s="700"/>
      <c r="M8" s="700"/>
      <c r="N8" s="700"/>
      <c r="O8" s="700"/>
    </row>
    <row r="9" spans="1:15">
      <c r="C9" s="272">
        <v>4</v>
      </c>
      <c r="D9" s="272">
        <v>8</v>
      </c>
      <c r="E9" s="272">
        <v>20</v>
      </c>
      <c r="F9" s="272">
        <v>24</v>
      </c>
      <c r="G9" s="272">
        <v>28</v>
      </c>
      <c r="H9" s="272">
        <v>32</v>
      </c>
      <c r="I9" s="272">
        <v>36</v>
      </c>
      <c r="J9" s="272">
        <v>44</v>
      </c>
      <c r="K9" s="272">
        <v>48</v>
      </c>
      <c r="L9" s="272">
        <v>60</v>
      </c>
      <c r="M9" s="272">
        <v>64</v>
      </c>
      <c r="N9" s="272">
        <v>68</v>
      </c>
      <c r="O9" s="278">
        <v>72</v>
      </c>
    </row>
    <row r="10" spans="1:15" ht="63.75" customHeight="1">
      <c r="C10" s="279" t="s">
        <v>11</v>
      </c>
      <c r="D10" s="279" t="s">
        <v>12</v>
      </c>
      <c r="E10" s="279" t="s">
        <v>13</v>
      </c>
      <c r="F10" s="279" t="s">
        <v>14</v>
      </c>
      <c r="G10" s="279" t="s">
        <v>2002</v>
      </c>
      <c r="H10" s="279" t="s">
        <v>2003</v>
      </c>
      <c r="I10" s="279" t="s">
        <v>410</v>
      </c>
      <c r="J10" s="279" t="s">
        <v>411</v>
      </c>
      <c r="K10" s="279" t="s">
        <v>2004</v>
      </c>
      <c r="L10" s="279" t="s">
        <v>413</v>
      </c>
      <c r="M10" s="279" t="s">
        <v>408</v>
      </c>
      <c r="N10" s="279" t="s">
        <v>414</v>
      </c>
      <c r="O10" s="280" t="s">
        <v>415</v>
      </c>
    </row>
    <row r="11" spans="1:15" s="289" customFormat="1" ht="133.5" customHeight="1">
      <c r="A11" s="281">
        <v>1</v>
      </c>
      <c r="B11" s="282" t="s">
        <v>24</v>
      </c>
      <c r="C11" s="281">
        <v>118</v>
      </c>
      <c r="D11" s="283" t="s">
        <v>25</v>
      </c>
      <c r="E11" s="283">
        <v>49</v>
      </c>
      <c r="F11" s="284" t="s">
        <v>26</v>
      </c>
      <c r="G11" s="285" t="s">
        <v>2091</v>
      </c>
      <c r="H11" s="284">
        <v>1</v>
      </c>
      <c r="I11" s="285" t="s">
        <v>2092</v>
      </c>
      <c r="J11" s="284" t="s">
        <v>424</v>
      </c>
      <c r="K11" s="284" t="s">
        <v>2093</v>
      </c>
      <c r="L11" s="286">
        <v>1</v>
      </c>
      <c r="M11" s="284" t="s">
        <v>421</v>
      </c>
      <c r="N11" s="287">
        <v>42958</v>
      </c>
      <c r="O11" s="288">
        <v>43131</v>
      </c>
    </row>
    <row r="12" spans="1:15" s="289" customFormat="1" ht="149.25" customHeight="1">
      <c r="A12" s="281">
        <v>2</v>
      </c>
      <c r="B12" s="282" t="s">
        <v>30</v>
      </c>
      <c r="C12" s="281">
        <v>118</v>
      </c>
      <c r="D12" s="283" t="s">
        <v>25</v>
      </c>
      <c r="E12" s="283">
        <v>49</v>
      </c>
      <c r="F12" s="284" t="s">
        <v>26</v>
      </c>
      <c r="G12" s="285" t="s">
        <v>2091</v>
      </c>
      <c r="H12" s="284">
        <v>2</v>
      </c>
      <c r="I12" s="285" t="s">
        <v>432</v>
      </c>
      <c r="J12" s="284" t="s">
        <v>433</v>
      </c>
      <c r="K12" s="284" t="s">
        <v>31</v>
      </c>
      <c r="L12" s="286">
        <v>1</v>
      </c>
      <c r="M12" s="284" t="s">
        <v>431</v>
      </c>
      <c r="N12" s="287">
        <v>42958</v>
      </c>
      <c r="O12" s="288">
        <v>43312</v>
      </c>
    </row>
    <row r="13" spans="1:15" s="289" customFormat="1" ht="151.5" customHeight="1">
      <c r="A13" s="281">
        <v>3</v>
      </c>
      <c r="B13" s="282" t="s">
        <v>32</v>
      </c>
      <c r="C13" s="281">
        <v>118</v>
      </c>
      <c r="D13" s="283" t="s">
        <v>25</v>
      </c>
      <c r="E13" s="283">
        <v>49</v>
      </c>
      <c r="F13" s="284" t="s">
        <v>33</v>
      </c>
      <c r="G13" s="285" t="s">
        <v>2094</v>
      </c>
      <c r="H13" s="284">
        <v>1</v>
      </c>
      <c r="I13" s="285" t="s">
        <v>435</v>
      </c>
      <c r="J13" s="284" t="s">
        <v>436</v>
      </c>
      <c r="K13" s="284" t="s">
        <v>34</v>
      </c>
      <c r="L13" s="286">
        <v>1</v>
      </c>
      <c r="M13" s="284" t="s">
        <v>421</v>
      </c>
      <c r="N13" s="287">
        <v>42958</v>
      </c>
      <c r="O13" s="288">
        <v>43131</v>
      </c>
    </row>
    <row r="14" spans="1:15" s="289" customFormat="1" ht="69.75" customHeight="1">
      <c r="A14" s="281">
        <v>4</v>
      </c>
      <c r="B14" s="282" t="s">
        <v>36</v>
      </c>
      <c r="C14" s="281">
        <v>118</v>
      </c>
      <c r="D14" s="283" t="s">
        <v>25</v>
      </c>
      <c r="E14" s="283">
        <v>49</v>
      </c>
      <c r="F14" s="284" t="s">
        <v>37</v>
      </c>
      <c r="G14" s="285" t="s">
        <v>2095</v>
      </c>
      <c r="H14" s="284">
        <v>1</v>
      </c>
      <c r="I14" s="355" t="s">
        <v>438</v>
      </c>
      <c r="J14" s="355" t="s">
        <v>439</v>
      </c>
      <c r="K14" s="355" t="s">
        <v>440</v>
      </c>
      <c r="L14" s="356">
        <v>1</v>
      </c>
      <c r="M14" s="355" t="s">
        <v>431</v>
      </c>
      <c r="N14" s="287">
        <v>42958</v>
      </c>
      <c r="O14" s="288">
        <v>43465</v>
      </c>
    </row>
    <row r="15" spans="1:15" s="289" customFormat="1" ht="162" customHeight="1">
      <c r="A15" s="281">
        <v>5</v>
      </c>
      <c r="B15" s="282" t="s">
        <v>40</v>
      </c>
      <c r="C15" s="281">
        <v>118</v>
      </c>
      <c r="D15" s="283" t="s">
        <v>25</v>
      </c>
      <c r="E15" s="283">
        <v>49</v>
      </c>
      <c r="F15" s="284" t="s">
        <v>41</v>
      </c>
      <c r="G15" s="285" t="s">
        <v>2096</v>
      </c>
      <c r="H15" s="357">
        <v>1</v>
      </c>
      <c r="I15" s="355" t="s">
        <v>445</v>
      </c>
      <c r="J15" s="355" t="s">
        <v>446</v>
      </c>
      <c r="K15" s="355" t="s">
        <v>447</v>
      </c>
      <c r="L15" s="355">
        <v>1</v>
      </c>
      <c r="M15" s="355" t="s">
        <v>421</v>
      </c>
      <c r="N15" s="287">
        <v>42958</v>
      </c>
      <c r="O15" s="288">
        <v>43465</v>
      </c>
    </row>
    <row r="16" spans="1:15" s="289" customFormat="1" ht="89.25" customHeight="1">
      <c r="A16" s="281">
        <v>6</v>
      </c>
      <c r="B16" s="282" t="s">
        <v>44</v>
      </c>
      <c r="C16" s="281">
        <v>118</v>
      </c>
      <c r="D16" s="283" t="s">
        <v>25</v>
      </c>
      <c r="E16" s="283">
        <v>49</v>
      </c>
      <c r="F16" s="284" t="s">
        <v>45</v>
      </c>
      <c r="G16" s="285" t="s">
        <v>2097</v>
      </c>
      <c r="H16" s="284">
        <v>1</v>
      </c>
      <c r="I16" s="285" t="s">
        <v>2098</v>
      </c>
      <c r="J16" s="284" t="s">
        <v>2099</v>
      </c>
      <c r="K16" s="284" t="s">
        <v>46</v>
      </c>
      <c r="L16" s="284">
        <v>1</v>
      </c>
      <c r="M16" s="284" t="s">
        <v>421</v>
      </c>
      <c r="N16" s="287">
        <v>42958</v>
      </c>
      <c r="O16" s="288">
        <v>43100</v>
      </c>
    </row>
    <row r="17" spans="1:15" s="289" customFormat="1" ht="118.5" customHeight="1">
      <c r="A17" s="281">
        <v>7</v>
      </c>
      <c r="B17" s="282" t="s">
        <v>48</v>
      </c>
      <c r="C17" s="281">
        <v>118</v>
      </c>
      <c r="D17" s="283" t="s">
        <v>25</v>
      </c>
      <c r="E17" s="283">
        <v>49</v>
      </c>
      <c r="F17" s="284" t="s">
        <v>49</v>
      </c>
      <c r="G17" s="285" t="s">
        <v>2100</v>
      </c>
      <c r="H17" s="355">
        <v>1</v>
      </c>
      <c r="I17" s="358" t="s">
        <v>449</v>
      </c>
      <c r="J17" s="355" t="s">
        <v>446</v>
      </c>
      <c r="K17" s="355" t="s">
        <v>450</v>
      </c>
      <c r="L17" s="355">
        <v>1</v>
      </c>
      <c r="M17" s="355" t="s">
        <v>421</v>
      </c>
      <c r="N17" s="287">
        <v>42977</v>
      </c>
      <c r="O17" s="288">
        <v>43465</v>
      </c>
    </row>
    <row r="18" spans="1:15" s="289" customFormat="1" ht="83.25" customHeight="1">
      <c r="A18" s="281">
        <v>8</v>
      </c>
      <c r="B18" s="282" t="s">
        <v>52</v>
      </c>
      <c r="C18" s="281">
        <v>118</v>
      </c>
      <c r="D18" s="283" t="s">
        <v>25</v>
      </c>
      <c r="E18" s="283">
        <v>49</v>
      </c>
      <c r="F18" s="284" t="s">
        <v>53</v>
      </c>
      <c r="G18" s="285" t="s">
        <v>2095</v>
      </c>
      <c r="H18" s="357">
        <v>1</v>
      </c>
      <c r="I18" s="355" t="s">
        <v>438</v>
      </c>
      <c r="J18" s="355" t="s">
        <v>439</v>
      </c>
      <c r="K18" s="355" t="s">
        <v>440</v>
      </c>
      <c r="L18" s="356">
        <v>1</v>
      </c>
      <c r="M18" s="355" t="s">
        <v>431</v>
      </c>
      <c r="N18" s="287">
        <v>42958</v>
      </c>
      <c r="O18" s="288">
        <v>43465</v>
      </c>
    </row>
    <row r="19" spans="1:15" s="289" customFormat="1" ht="108.75" customHeight="1">
      <c r="A19" s="281">
        <v>9</v>
      </c>
      <c r="B19" s="282" t="s">
        <v>55</v>
      </c>
      <c r="C19" s="281">
        <v>118</v>
      </c>
      <c r="D19" s="283" t="s">
        <v>25</v>
      </c>
      <c r="E19" s="283">
        <v>49</v>
      </c>
      <c r="F19" s="284" t="s">
        <v>56</v>
      </c>
      <c r="G19" s="285" t="s">
        <v>2101</v>
      </c>
      <c r="H19" s="284">
        <v>1</v>
      </c>
      <c r="I19" s="285" t="s">
        <v>2102</v>
      </c>
      <c r="J19" s="284" t="s">
        <v>2103</v>
      </c>
      <c r="K19" s="284" t="s">
        <v>57</v>
      </c>
      <c r="L19" s="286">
        <v>1</v>
      </c>
      <c r="M19" s="284" t="s">
        <v>421</v>
      </c>
      <c r="N19" s="287">
        <v>42958</v>
      </c>
      <c r="O19" s="288">
        <v>43069</v>
      </c>
    </row>
    <row r="20" spans="1:15" s="289" customFormat="1" ht="75.75" customHeight="1">
      <c r="A20" s="281">
        <v>10</v>
      </c>
      <c r="B20" s="282" t="s">
        <v>59</v>
      </c>
      <c r="C20" s="281">
        <v>118</v>
      </c>
      <c r="D20" s="283" t="s">
        <v>25</v>
      </c>
      <c r="E20" s="283">
        <v>49</v>
      </c>
      <c r="F20" s="284" t="s">
        <v>60</v>
      </c>
      <c r="G20" s="285" t="s">
        <v>2095</v>
      </c>
      <c r="H20" s="357">
        <v>1</v>
      </c>
      <c r="I20" s="355" t="s">
        <v>438</v>
      </c>
      <c r="J20" s="355" t="s">
        <v>439</v>
      </c>
      <c r="K20" s="355" t="s">
        <v>440</v>
      </c>
      <c r="L20" s="356">
        <v>1</v>
      </c>
      <c r="M20" s="355" t="s">
        <v>421</v>
      </c>
      <c r="N20" s="287">
        <v>42958</v>
      </c>
      <c r="O20" s="288">
        <v>43465</v>
      </c>
    </row>
    <row r="21" spans="1:15" s="289" customFormat="1" ht="99.75" customHeight="1">
      <c r="A21" s="281">
        <v>11</v>
      </c>
      <c r="B21" s="282" t="s">
        <v>61</v>
      </c>
      <c r="C21" s="281">
        <v>118</v>
      </c>
      <c r="D21" s="283" t="s">
        <v>25</v>
      </c>
      <c r="E21" s="283">
        <v>49</v>
      </c>
      <c r="F21" s="284" t="s">
        <v>62</v>
      </c>
      <c r="G21" s="285" t="s">
        <v>2104</v>
      </c>
      <c r="H21" s="357">
        <v>1</v>
      </c>
      <c r="I21" s="355" t="s">
        <v>457</v>
      </c>
      <c r="J21" s="355" t="s">
        <v>424</v>
      </c>
      <c r="K21" s="355" t="s">
        <v>458</v>
      </c>
      <c r="L21" s="355">
        <v>1</v>
      </c>
      <c r="M21" s="355" t="s">
        <v>421</v>
      </c>
      <c r="N21" s="287">
        <v>42958</v>
      </c>
      <c r="O21" s="288">
        <v>43465</v>
      </c>
    </row>
    <row r="22" spans="1:15" s="289" customFormat="1" ht="88.5" customHeight="1">
      <c r="A22" s="281">
        <v>12</v>
      </c>
      <c r="B22" s="282" t="s">
        <v>65</v>
      </c>
      <c r="C22" s="281">
        <v>118</v>
      </c>
      <c r="D22" s="283" t="s">
        <v>25</v>
      </c>
      <c r="E22" s="283">
        <v>49</v>
      </c>
      <c r="F22" s="284" t="s">
        <v>66</v>
      </c>
      <c r="G22" s="285" t="s">
        <v>2105</v>
      </c>
      <c r="H22" s="357">
        <v>1</v>
      </c>
      <c r="I22" s="355" t="s">
        <v>460</v>
      </c>
      <c r="J22" s="355" t="s">
        <v>446</v>
      </c>
      <c r="K22" s="355" t="s">
        <v>461</v>
      </c>
      <c r="L22" s="355">
        <v>1</v>
      </c>
      <c r="M22" s="355" t="s">
        <v>421</v>
      </c>
      <c r="N22" s="287">
        <v>42958</v>
      </c>
      <c r="O22" s="288">
        <v>43465</v>
      </c>
    </row>
    <row r="23" spans="1:15" s="289" customFormat="1" ht="118.5" customHeight="1">
      <c r="A23" s="281">
        <v>13</v>
      </c>
      <c r="B23" s="282" t="s">
        <v>69</v>
      </c>
      <c r="C23" s="281">
        <v>118</v>
      </c>
      <c r="D23" s="283" t="s">
        <v>25</v>
      </c>
      <c r="E23" s="283">
        <v>49</v>
      </c>
      <c r="F23" s="284" t="s">
        <v>70</v>
      </c>
      <c r="G23" s="285" t="s">
        <v>2106</v>
      </c>
      <c r="H23" s="357">
        <v>1</v>
      </c>
      <c r="I23" s="355" t="s">
        <v>457</v>
      </c>
      <c r="J23" s="355" t="s">
        <v>424</v>
      </c>
      <c r="K23" s="355" t="s">
        <v>458</v>
      </c>
      <c r="L23" s="355">
        <v>1</v>
      </c>
      <c r="M23" s="355" t="s">
        <v>421</v>
      </c>
      <c r="N23" s="287">
        <v>42958</v>
      </c>
      <c r="O23" s="288">
        <v>43465</v>
      </c>
    </row>
    <row r="24" spans="1:15" s="289" customFormat="1" ht="137.25" customHeight="1">
      <c r="A24" s="281">
        <v>14</v>
      </c>
      <c r="B24" s="282" t="s">
        <v>72</v>
      </c>
      <c r="C24" s="281">
        <v>118</v>
      </c>
      <c r="D24" s="283" t="s">
        <v>25</v>
      </c>
      <c r="E24" s="283">
        <v>49</v>
      </c>
      <c r="F24" s="284" t="s">
        <v>73</v>
      </c>
      <c r="G24" s="285" t="s">
        <v>2105</v>
      </c>
      <c r="H24" s="357">
        <v>1</v>
      </c>
      <c r="I24" s="355" t="s">
        <v>464</v>
      </c>
      <c r="J24" s="355" t="s">
        <v>446</v>
      </c>
      <c r="K24" s="355" t="s">
        <v>458</v>
      </c>
      <c r="L24" s="355">
        <v>1</v>
      </c>
      <c r="M24" s="355" t="s">
        <v>421</v>
      </c>
      <c r="N24" s="287">
        <v>42958</v>
      </c>
      <c r="O24" s="288">
        <v>43465</v>
      </c>
    </row>
    <row r="25" spans="1:15" s="289" customFormat="1" ht="147.75" customHeight="1">
      <c r="A25" s="281">
        <v>15</v>
      </c>
      <c r="B25" s="282" t="s">
        <v>75</v>
      </c>
      <c r="C25" s="281">
        <v>118</v>
      </c>
      <c r="D25" s="283" t="s">
        <v>25</v>
      </c>
      <c r="E25" s="283">
        <v>49</v>
      </c>
      <c r="F25" s="284" t="s">
        <v>76</v>
      </c>
      <c r="G25" s="285" t="s">
        <v>2105</v>
      </c>
      <c r="H25" s="357">
        <v>1</v>
      </c>
      <c r="I25" s="355" t="s">
        <v>464</v>
      </c>
      <c r="J25" s="355" t="s">
        <v>446</v>
      </c>
      <c r="K25" s="355" t="s">
        <v>458</v>
      </c>
      <c r="L25" s="355">
        <v>1</v>
      </c>
      <c r="M25" s="355" t="s">
        <v>421</v>
      </c>
      <c r="N25" s="287">
        <v>42958</v>
      </c>
      <c r="O25" s="288">
        <v>43465</v>
      </c>
    </row>
    <row r="26" spans="1:15" s="289" customFormat="1" ht="114" customHeight="1">
      <c r="A26" s="281">
        <v>16</v>
      </c>
      <c r="B26" s="282" t="s">
        <v>78</v>
      </c>
      <c r="C26" s="281">
        <v>118</v>
      </c>
      <c r="D26" s="283" t="s">
        <v>25</v>
      </c>
      <c r="E26" s="283">
        <v>49</v>
      </c>
      <c r="F26" s="284" t="s">
        <v>79</v>
      </c>
      <c r="G26" s="285" t="s">
        <v>2091</v>
      </c>
      <c r="H26" s="284">
        <v>1</v>
      </c>
      <c r="I26" s="285" t="s">
        <v>467</v>
      </c>
      <c r="J26" s="284" t="s">
        <v>433</v>
      </c>
      <c r="K26" s="284" t="s">
        <v>31</v>
      </c>
      <c r="L26" s="286">
        <v>1</v>
      </c>
      <c r="M26" s="284" t="s">
        <v>421</v>
      </c>
      <c r="N26" s="287">
        <v>42958</v>
      </c>
      <c r="O26" s="288">
        <v>43312</v>
      </c>
    </row>
    <row r="27" spans="1:15" s="289" customFormat="1" ht="125.25" customHeight="1">
      <c r="A27" s="281">
        <v>17</v>
      </c>
      <c r="B27" s="282" t="s">
        <v>81</v>
      </c>
      <c r="C27" s="281">
        <v>118</v>
      </c>
      <c r="D27" s="283" t="s">
        <v>25</v>
      </c>
      <c r="E27" s="283">
        <v>49</v>
      </c>
      <c r="F27" s="284" t="s">
        <v>82</v>
      </c>
      <c r="G27" s="285" t="s">
        <v>2107</v>
      </c>
      <c r="H27" s="284">
        <v>1</v>
      </c>
      <c r="I27" s="285" t="s">
        <v>2108</v>
      </c>
      <c r="J27" s="284" t="s">
        <v>446</v>
      </c>
      <c r="K27" s="284" t="s">
        <v>2109</v>
      </c>
      <c r="L27" s="286">
        <v>1</v>
      </c>
      <c r="M27" s="284" t="s">
        <v>431</v>
      </c>
      <c r="N27" s="287">
        <v>42766</v>
      </c>
      <c r="O27" s="288">
        <v>43131</v>
      </c>
    </row>
    <row r="28" spans="1:15" s="289" customFormat="1" ht="125.25" customHeight="1">
      <c r="A28" s="281">
        <v>18</v>
      </c>
      <c r="B28" s="282" t="s">
        <v>85</v>
      </c>
      <c r="C28" s="281">
        <v>118</v>
      </c>
      <c r="D28" s="283" t="s">
        <v>25</v>
      </c>
      <c r="E28" s="290">
        <v>49</v>
      </c>
      <c r="F28" s="290" t="s">
        <v>86</v>
      </c>
      <c r="G28" s="285" t="s">
        <v>2110</v>
      </c>
      <c r="H28" s="357">
        <v>1</v>
      </c>
      <c r="I28" s="355" t="s">
        <v>471</v>
      </c>
      <c r="J28" s="355" t="s">
        <v>446</v>
      </c>
      <c r="K28" s="355" t="s">
        <v>87</v>
      </c>
      <c r="L28" s="355">
        <v>1</v>
      </c>
      <c r="M28" s="355" t="s">
        <v>421</v>
      </c>
      <c r="N28" s="287">
        <v>42958</v>
      </c>
      <c r="O28" s="288">
        <v>43465</v>
      </c>
    </row>
    <row r="29" spans="1:15" s="292" customFormat="1" ht="144" customHeight="1">
      <c r="A29" s="281">
        <v>19</v>
      </c>
      <c r="B29" s="282" t="s">
        <v>89</v>
      </c>
      <c r="C29" s="281">
        <v>118</v>
      </c>
      <c r="D29" s="283" t="s">
        <v>25</v>
      </c>
      <c r="E29" s="290">
        <v>49</v>
      </c>
      <c r="F29" s="290" t="s">
        <v>86</v>
      </c>
      <c r="G29" s="285" t="s">
        <v>2110</v>
      </c>
      <c r="H29" s="281">
        <v>2</v>
      </c>
      <c r="I29" s="285" t="s">
        <v>473</v>
      </c>
      <c r="J29" s="284" t="s">
        <v>446</v>
      </c>
      <c r="K29" s="284" t="s">
        <v>90</v>
      </c>
      <c r="L29" s="291">
        <v>1</v>
      </c>
      <c r="M29" s="284" t="s">
        <v>472</v>
      </c>
      <c r="N29" s="287">
        <v>42958</v>
      </c>
      <c r="O29" s="288">
        <v>43190</v>
      </c>
    </row>
    <row r="30" spans="1:15" s="289" customFormat="1" ht="85.5" customHeight="1">
      <c r="A30" s="281">
        <v>20</v>
      </c>
      <c r="B30" s="282" t="s">
        <v>92</v>
      </c>
      <c r="C30" s="281">
        <v>118</v>
      </c>
      <c r="D30" s="283" t="s">
        <v>25</v>
      </c>
      <c r="E30" s="283">
        <v>49</v>
      </c>
      <c r="F30" s="284" t="s">
        <v>93</v>
      </c>
      <c r="G30" s="285" t="s">
        <v>2095</v>
      </c>
      <c r="H30" s="357">
        <v>1</v>
      </c>
      <c r="I30" s="355" t="s">
        <v>438</v>
      </c>
      <c r="J30" s="355" t="s">
        <v>439</v>
      </c>
      <c r="K30" s="355" t="s">
        <v>440</v>
      </c>
      <c r="L30" s="356">
        <v>1</v>
      </c>
      <c r="M30" s="355" t="s">
        <v>421</v>
      </c>
      <c r="N30" s="287">
        <v>42958</v>
      </c>
      <c r="O30" s="288">
        <v>43465</v>
      </c>
    </row>
    <row r="31" spans="1:15" s="289" customFormat="1" ht="72.75" customHeight="1">
      <c r="A31" s="281">
        <v>21</v>
      </c>
      <c r="B31" s="282" t="s">
        <v>95</v>
      </c>
      <c r="C31" s="281">
        <v>118</v>
      </c>
      <c r="D31" s="283" t="s">
        <v>25</v>
      </c>
      <c r="E31" s="283">
        <v>49</v>
      </c>
      <c r="F31" s="284" t="s">
        <v>96</v>
      </c>
      <c r="G31" s="285" t="s">
        <v>2111</v>
      </c>
      <c r="H31" s="284">
        <v>1</v>
      </c>
      <c r="I31" s="285" t="s">
        <v>477</v>
      </c>
      <c r="J31" s="284" t="s">
        <v>478</v>
      </c>
      <c r="K31" s="284" t="s">
        <v>97</v>
      </c>
      <c r="L31" s="284">
        <v>1</v>
      </c>
      <c r="M31" s="284" t="s">
        <v>421</v>
      </c>
      <c r="N31" s="287">
        <v>42958</v>
      </c>
      <c r="O31" s="287">
        <v>43312</v>
      </c>
    </row>
    <row r="32" spans="1:15" s="289" customFormat="1" ht="149.25" customHeight="1">
      <c r="A32" s="281">
        <v>22</v>
      </c>
      <c r="B32" s="282" t="s">
        <v>99</v>
      </c>
      <c r="C32" s="281">
        <v>118</v>
      </c>
      <c r="D32" s="283" t="s">
        <v>25</v>
      </c>
      <c r="E32" s="283">
        <v>49</v>
      </c>
      <c r="F32" s="284" t="s">
        <v>100</v>
      </c>
      <c r="G32" s="285" t="s">
        <v>2111</v>
      </c>
      <c r="H32" s="357">
        <v>1</v>
      </c>
      <c r="I32" s="355" t="s">
        <v>483</v>
      </c>
      <c r="J32" s="355" t="s">
        <v>484</v>
      </c>
      <c r="K32" s="355" t="s">
        <v>485</v>
      </c>
      <c r="L32" s="356">
        <v>1</v>
      </c>
      <c r="M32" s="355" t="s">
        <v>481</v>
      </c>
      <c r="N32" s="287">
        <v>42958</v>
      </c>
      <c r="O32" s="287">
        <v>43465</v>
      </c>
    </row>
    <row r="33" spans="1:15" s="289" customFormat="1" ht="147" customHeight="1">
      <c r="A33" s="281">
        <v>23</v>
      </c>
      <c r="B33" s="282" t="s">
        <v>103</v>
      </c>
      <c r="C33" s="281">
        <v>118</v>
      </c>
      <c r="D33" s="283" t="s">
        <v>25</v>
      </c>
      <c r="E33" s="283">
        <v>49</v>
      </c>
      <c r="F33" s="284" t="s">
        <v>104</v>
      </c>
      <c r="G33" s="285" t="s">
        <v>2112</v>
      </c>
      <c r="H33" s="284">
        <v>1</v>
      </c>
      <c r="I33" s="285" t="s">
        <v>2113</v>
      </c>
      <c r="J33" s="284" t="s">
        <v>2099</v>
      </c>
      <c r="K33" s="284" t="s">
        <v>46</v>
      </c>
      <c r="L33" s="284">
        <v>1</v>
      </c>
      <c r="M33" s="284" t="s">
        <v>421</v>
      </c>
      <c r="N33" s="287">
        <v>42958</v>
      </c>
      <c r="O33" s="287">
        <v>43100</v>
      </c>
    </row>
    <row r="34" spans="1:15" s="289" customFormat="1" ht="96" customHeight="1">
      <c r="A34" s="281">
        <v>24</v>
      </c>
      <c r="B34" s="282" t="s">
        <v>106</v>
      </c>
      <c r="C34" s="281">
        <v>118</v>
      </c>
      <c r="D34" s="283" t="s">
        <v>25</v>
      </c>
      <c r="E34" s="283">
        <v>49</v>
      </c>
      <c r="F34" s="284" t="s">
        <v>107</v>
      </c>
      <c r="G34" s="285" t="s">
        <v>2114</v>
      </c>
      <c r="H34" s="284">
        <v>1</v>
      </c>
      <c r="I34" s="285" t="s">
        <v>488</v>
      </c>
      <c r="J34" s="284" t="s">
        <v>489</v>
      </c>
      <c r="K34" s="284" t="s">
        <v>108</v>
      </c>
      <c r="L34" s="284">
        <v>3</v>
      </c>
      <c r="M34" s="284" t="s">
        <v>486</v>
      </c>
      <c r="N34" s="287">
        <v>42977</v>
      </c>
      <c r="O34" s="287">
        <v>43159</v>
      </c>
    </row>
    <row r="35" spans="1:15" s="289" customFormat="1" ht="114" customHeight="1">
      <c r="A35" s="281">
        <v>25</v>
      </c>
      <c r="B35" s="282" t="s">
        <v>110</v>
      </c>
      <c r="C35" s="281">
        <v>118</v>
      </c>
      <c r="D35" s="283" t="s">
        <v>25</v>
      </c>
      <c r="E35" s="283">
        <v>49</v>
      </c>
      <c r="F35" s="284" t="s">
        <v>111</v>
      </c>
      <c r="G35" s="285" t="s">
        <v>2115</v>
      </c>
      <c r="H35" s="284">
        <v>1</v>
      </c>
      <c r="I35" s="285" t="s">
        <v>488</v>
      </c>
      <c r="J35" s="284" t="s">
        <v>489</v>
      </c>
      <c r="K35" s="284" t="s">
        <v>108</v>
      </c>
      <c r="L35" s="284">
        <v>3</v>
      </c>
      <c r="M35" s="284" t="s">
        <v>486</v>
      </c>
      <c r="N35" s="287">
        <v>42977</v>
      </c>
      <c r="O35" s="287">
        <v>43159</v>
      </c>
    </row>
    <row r="36" spans="1:15" s="289" customFormat="1" ht="113.25" customHeight="1">
      <c r="A36" s="281">
        <v>26</v>
      </c>
      <c r="B36" s="282" t="s">
        <v>112</v>
      </c>
      <c r="C36" s="281">
        <v>118</v>
      </c>
      <c r="D36" s="283" t="s">
        <v>25</v>
      </c>
      <c r="E36" s="283">
        <v>49</v>
      </c>
      <c r="F36" s="284" t="s">
        <v>111</v>
      </c>
      <c r="G36" s="285" t="s">
        <v>2115</v>
      </c>
      <c r="H36" s="284">
        <v>2</v>
      </c>
      <c r="I36" s="285" t="s">
        <v>2116</v>
      </c>
      <c r="J36" s="284" t="s">
        <v>2117</v>
      </c>
      <c r="K36" s="284" t="s">
        <v>113</v>
      </c>
      <c r="L36" s="286">
        <v>1</v>
      </c>
      <c r="M36" s="284" t="s">
        <v>2118</v>
      </c>
      <c r="N36" s="287">
        <v>42979</v>
      </c>
      <c r="O36" s="287">
        <v>43008</v>
      </c>
    </row>
    <row r="37" spans="1:15" s="289" customFormat="1" ht="175.5" customHeight="1">
      <c r="A37" s="281">
        <v>27</v>
      </c>
      <c r="B37" s="282" t="s">
        <v>115</v>
      </c>
      <c r="C37" s="281">
        <v>118</v>
      </c>
      <c r="D37" s="283" t="s">
        <v>25</v>
      </c>
      <c r="E37" s="283">
        <v>49</v>
      </c>
      <c r="F37" s="284" t="s">
        <v>116</v>
      </c>
      <c r="G37" s="285" t="s">
        <v>2119</v>
      </c>
      <c r="H37" s="357">
        <v>1</v>
      </c>
      <c r="I37" s="355" t="s">
        <v>492</v>
      </c>
      <c r="J37" s="355" t="s">
        <v>446</v>
      </c>
      <c r="K37" s="355" t="s">
        <v>117</v>
      </c>
      <c r="L37" s="355">
        <v>1</v>
      </c>
      <c r="M37" s="355" t="s">
        <v>421</v>
      </c>
      <c r="N37" s="287">
        <v>42958</v>
      </c>
      <c r="O37" s="287">
        <v>43465</v>
      </c>
    </row>
    <row r="38" spans="1:15" s="289" customFormat="1" ht="142.5" customHeight="1" thickBot="1">
      <c r="A38" s="281">
        <v>28</v>
      </c>
      <c r="B38" s="282" t="s">
        <v>119</v>
      </c>
      <c r="C38" s="281">
        <v>118</v>
      </c>
      <c r="D38" s="283" t="s">
        <v>25</v>
      </c>
      <c r="E38" s="283">
        <v>49</v>
      </c>
      <c r="F38" s="284" t="s">
        <v>120</v>
      </c>
      <c r="G38" s="285" t="s">
        <v>2120</v>
      </c>
      <c r="H38" s="357">
        <v>1</v>
      </c>
      <c r="I38" s="355" t="s">
        <v>488</v>
      </c>
      <c r="J38" s="355" t="s">
        <v>446</v>
      </c>
      <c r="K38" s="355" t="s">
        <v>108</v>
      </c>
      <c r="L38" s="355">
        <v>1</v>
      </c>
      <c r="M38" s="355" t="s">
        <v>421</v>
      </c>
      <c r="N38" s="287">
        <v>42958</v>
      </c>
      <c r="O38" s="287">
        <v>43465</v>
      </c>
    </row>
    <row r="39" spans="1:15" s="289" customFormat="1" ht="138.75" customHeight="1" thickBot="1">
      <c r="A39" s="281">
        <v>29</v>
      </c>
      <c r="B39" s="282" t="s">
        <v>121</v>
      </c>
      <c r="C39" s="281">
        <v>118</v>
      </c>
      <c r="D39" s="283" t="s">
        <v>25</v>
      </c>
      <c r="E39" s="283">
        <v>49</v>
      </c>
      <c r="F39" s="284" t="s">
        <v>122</v>
      </c>
      <c r="G39" s="285" t="s">
        <v>2112</v>
      </c>
      <c r="H39" s="293">
        <v>1</v>
      </c>
      <c r="I39" s="285" t="s">
        <v>2121</v>
      </c>
      <c r="J39" s="284" t="s">
        <v>446</v>
      </c>
      <c r="K39" s="284" t="s">
        <v>2122</v>
      </c>
      <c r="L39" s="286">
        <v>1</v>
      </c>
      <c r="M39" s="284" t="s">
        <v>481</v>
      </c>
      <c r="N39" s="287">
        <v>42958</v>
      </c>
      <c r="O39" s="287">
        <v>43312</v>
      </c>
    </row>
    <row r="40" spans="1:15" s="289" customFormat="1" ht="31.5">
      <c r="A40" s="281">
        <v>30</v>
      </c>
      <c r="B40" s="282" t="s">
        <v>125</v>
      </c>
      <c r="C40" s="281">
        <v>118</v>
      </c>
      <c r="D40" s="283" t="s">
        <v>25</v>
      </c>
      <c r="E40" s="283">
        <v>49</v>
      </c>
      <c r="F40" s="284" t="s">
        <v>126</v>
      </c>
      <c r="G40" s="285" t="s">
        <v>2123</v>
      </c>
      <c r="H40" s="284">
        <v>1</v>
      </c>
      <c r="I40" s="285" t="s">
        <v>498</v>
      </c>
      <c r="J40" s="284" t="s">
        <v>499</v>
      </c>
      <c r="K40" s="284" t="s">
        <v>127</v>
      </c>
      <c r="L40" s="286">
        <v>1</v>
      </c>
      <c r="M40" s="284" t="s">
        <v>496</v>
      </c>
      <c r="N40" s="287">
        <v>42958</v>
      </c>
      <c r="O40" s="287">
        <v>43312</v>
      </c>
    </row>
    <row r="41" spans="1:15" s="289" customFormat="1" ht="93" customHeight="1">
      <c r="A41" s="281">
        <v>31</v>
      </c>
      <c r="B41" s="282" t="s">
        <v>129</v>
      </c>
      <c r="C41" s="281">
        <v>118</v>
      </c>
      <c r="D41" s="283" t="s">
        <v>25</v>
      </c>
      <c r="E41" s="283">
        <v>49</v>
      </c>
      <c r="F41" s="284" t="s">
        <v>130</v>
      </c>
      <c r="G41" s="285" t="s">
        <v>2123</v>
      </c>
      <c r="H41" s="284">
        <v>1</v>
      </c>
      <c r="I41" s="285" t="s">
        <v>501</v>
      </c>
      <c r="J41" s="284" t="s">
        <v>502</v>
      </c>
      <c r="K41" s="284" t="s">
        <v>131</v>
      </c>
      <c r="L41" s="286">
        <v>1</v>
      </c>
      <c r="M41" s="284" t="s">
        <v>496</v>
      </c>
      <c r="N41" s="287">
        <v>42958</v>
      </c>
      <c r="O41" s="287">
        <v>43312</v>
      </c>
    </row>
    <row r="42" spans="1:15" s="289" customFormat="1" ht="64.5" customHeight="1">
      <c r="A42" s="281">
        <v>32</v>
      </c>
      <c r="B42" s="282" t="s">
        <v>133</v>
      </c>
      <c r="C42" s="281">
        <v>118</v>
      </c>
      <c r="D42" s="283" t="s">
        <v>25</v>
      </c>
      <c r="E42" s="283">
        <v>49</v>
      </c>
      <c r="F42" s="284" t="s">
        <v>134</v>
      </c>
      <c r="G42" s="285" t="s">
        <v>2124</v>
      </c>
      <c r="H42" s="355">
        <v>1</v>
      </c>
      <c r="I42" s="358" t="s">
        <v>504</v>
      </c>
      <c r="J42" s="355" t="s">
        <v>446</v>
      </c>
      <c r="K42" s="355" t="s">
        <v>505</v>
      </c>
      <c r="L42" s="356">
        <v>1</v>
      </c>
      <c r="M42" s="355" t="s">
        <v>496</v>
      </c>
      <c r="N42" s="287">
        <v>42958</v>
      </c>
      <c r="O42" s="287">
        <v>43465</v>
      </c>
    </row>
    <row r="43" spans="1:15" s="289" customFormat="1" ht="84" customHeight="1">
      <c r="A43" s="281">
        <v>33</v>
      </c>
      <c r="B43" s="282" t="s">
        <v>137</v>
      </c>
      <c r="C43" s="281">
        <v>118</v>
      </c>
      <c r="D43" s="283" t="s">
        <v>25</v>
      </c>
      <c r="E43" s="283">
        <v>49</v>
      </c>
      <c r="F43" s="284" t="s">
        <v>138</v>
      </c>
      <c r="G43" s="285" t="s">
        <v>2125</v>
      </c>
      <c r="H43" s="284">
        <v>1</v>
      </c>
      <c r="I43" s="285" t="s">
        <v>508</v>
      </c>
      <c r="J43" s="284" t="s">
        <v>509</v>
      </c>
      <c r="K43" s="284" t="s">
        <v>139</v>
      </c>
      <c r="L43" s="286">
        <v>1</v>
      </c>
      <c r="M43" s="284" t="s">
        <v>506</v>
      </c>
      <c r="N43" s="287">
        <v>42957</v>
      </c>
      <c r="O43" s="287">
        <v>43159</v>
      </c>
    </row>
    <row r="44" spans="1:15" s="289" customFormat="1" ht="93.75" customHeight="1">
      <c r="A44" s="281">
        <v>34</v>
      </c>
      <c r="B44" s="282" t="s">
        <v>141</v>
      </c>
      <c r="C44" s="281">
        <v>118</v>
      </c>
      <c r="D44" s="283" t="s">
        <v>25</v>
      </c>
      <c r="E44" s="283">
        <v>49</v>
      </c>
      <c r="F44" s="284" t="s">
        <v>138</v>
      </c>
      <c r="G44" s="285" t="s">
        <v>2125</v>
      </c>
      <c r="H44" s="284">
        <v>2</v>
      </c>
      <c r="I44" s="285" t="s">
        <v>511</v>
      </c>
      <c r="J44" s="284" t="s">
        <v>512</v>
      </c>
      <c r="K44" s="284" t="s">
        <v>142</v>
      </c>
      <c r="L44" s="284">
        <v>20</v>
      </c>
      <c r="M44" s="284" t="s">
        <v>506</v>
      </c>
      <c r="N44" s="287">
        <v>42957</v>
      </c>
      <c r="O44" s="287">
        <v>43159</v>
      </c>
    </row>
    <row r="45" spans="1:15" s="289" customFormat="1" ht="132.75" customHeight="1">
      <c r="A45" s="281">
        <v>35</v>
      </c>
      <c r="B45" s="282" t="s">
        <v>144</v>
      </c>
      <c r="C45" s="281">
        <v>118</v>
      </c>
      <c r="D45" s="283" t="s">
        <v>25</v>
      </c>
      <c r="E45" s="283">
        <v>49</v>
      </c>
      <c r="F45" s="284" t="s">
        <v>145</v>
      </c>
      <c r="G45" s="285" t="s">
        <v>2126</v>
      </c>
      <c r="H45" s="284">
        <v>1</v>
      </c>
      <c r="I45" s="285" t="s">
        <v>2127</v>
      </c>
      <c r="J45" s="284" t="s">
        <v>2128</v>
      </c>
      <c r="K45" s="284" t="s">
        <v>146</v>
      </c>
      <c r="L45" s="286">
        <v>1</v>
      </c>
      <c r="M45" s="284" t="s">
        <v>770</v>
      </c>
      <c r="N45" s="287">
        <v>42962</v>
      </c>
      <c r="O45" s="287">
        <v>43005</v>
      </c>
    </row>
    <row r="46" spans="1:15" s="289" customFormat="1" ht="172.5" customHeight="1">
      <c r="A46" s="281">
        <v>36</v>
      </c>
      <c r="B46" s="282" t="s">
        <v>148</v>
      </c>
      <c r="C46" s="281">
        <v>118</v>
      </c>
      <c r="D46" s="283" t="s">
        <v>25</v>
      </c>
      <c r="E46" s="283">
        <v>49</v>
      </c>
      <c r="F46" s="284" t="s">
        <v>145</v>
      </c>
      <c r="G46" s="285" t="s">
        <v>2129</v>
      </c>
      <c r="H46" s="284">
        <v>2</v>
      </c>
      <c r="I46" s="285" t="s">
        <v>2130</v>
      </c>
      <c r="J46" s="284" t="s">
        <v>2131</v>
      </c>
      <c r="K46" s="284" t="s">
        <v>149</v>
      </c>
      <c r="L46" s="286">
        <v>1</v>
      </c>
      <c r="M46" s="284" t="s">
        <v>770</v>
      </c>
      <c r="N46" s="287">
        <v>42962</v>
      </c>
      <c r="O46" s="287">
        <v>43005</v>
      </c>
    </row>
    <row r="47" spans="1:15" s="289" customFormat="1" ht="122.25" customHeight="1">
      <c r="A47" s="281">
        <v>37</v>
      </c>
      <c r="B47" s="282" t="s">
        <v>151</v>
      </c>
      <c r="C47" s="281">
        <v>118</v>
      </c>
      <c r="D47" s="283" t="s">
        <v>25</v>
      </c>
      <c r="E47" s="283">
        <v>49</v>
      </c>
      <c r="F47" s="284" t="s">
        <v>145</v>
      </c>
      <c r="G47" s="285" t="s">
        <v>2132</v>
      </c>
      <c r="H47" s="284">
        <v>3</v>
      </c>
      <c r="I47" s="285" t="s">
        <v>2133</v>
      </c>
      <c r="J47" s="284" t="s">
        <v>2134</v>
      </c>
      <c r="K47" s="284" t="s">
        <v>152</v>
      </c>
      <c r="L47" s="286">
        <v>1</v>
      </c>
      <c r="M47" s="284" t="s">
        <v>770</v>
      </c>
      <c r="N47" s="287">
        <v>42962</v>
      </c>
      <c r="O47" s="287">
        <v>43005</v>
      </c>
    </row>
    <row r="48" spans="1:15" s="289" customFormat="1" ht="121.5" customHeight="1">
      <c r="A48" s="281">
        <v>38</v>
      </c>
      <c r="B48" s="282" t="s">
        <v>154</v>
      </c>
      <c r="C48" s="281">
        <v>118</v>
      </c>
      <c r="D48" s="283" t="s">
        <v>25</v>
      </c>
      <c r="E48" s="283">
        <v>49</v>
      </c>
      <c r="F48" s="284" t="s">
        <v>145</v>
      </c>
      <c r="G48" s="285" t="s">
        <v>2135</v>
      </c>
      <c r="H48" s="284">
        <v>4</v>
      </c>
      <c r="I48" s="285" t="s">
        <v>2136</v>
      </c>
      <c r="J48" s="284" t="s">
        <v>2137</v>
      </c>
      <c r="K48" s="284" t="s">
        <v>149</v>
      </c>
      <c r="L48" s="286">
        <v>1</v>
      </c>
      <c r="M48" s="284" t="s">
        <v>770</v>
      </c>
      <c r="N48" s="287">
        <v>42962</v>
      </c>
      <c r="O48" s="287">
        <v>43005</v>
      </c>
    </row>
    <row r="49" spans="1:15" s="289" customFormat="1" ht="96.75" customHeight="1">
      <c r="A49" s="281">
        <v>39</v>
      </c>
      <c r="B49" s="282" t="s">
        <v>156</v>
      </c>
      <c r="C49" s="281">
        <v>118</v>
      </c>
      <c r="D49" s="283" t="s">
        <v>25</v>
      </c>
      <c r="E49" s="283">
        <v>49</v>
      </c>
      <c r="F49" s="284" t="s">
        <v>157</v>
      </c>
      <c r="G49" s="285" t="s">
        <v>2138</v>
      </c>
      <c r="H49" s="357">
        <v>1</v>
      </c>
      <c r="I49" s="358" t="s">
        <v>516</v>
      </c>
      <c r="J49" s="358" t="s">
        <v>517</v>
      </c>
      <c r="K49" s="355" t="s">
        <v>518</v>
      </c>
      <c r="L49" s="355">
        <v>2</v>
      </c>
      <c r="M49" s="355" t="s">
        <v>514</v>
      </c>
      <c r="N49" s="287">
        <v>42977</v>
      </c>
      <c r="O49" s="287">
        <v>43465</v>
      </c>
    </row>
    <row r="50" spans="1:15" s="289" customFormat="1" ht="96" customHeight="1">
      <c r="A50" s="281">
        <v>40</v>
      </c>
      <c r="B50" s="282" t="s">
        <v>160</v>
      </c>
      <c r="C50" s="281">
        <v>118</v>
      </c>
      <c r="D50" s="283" t="s">
        <v>25</v>
      </c>
      <c r="E50" s="283">
        <v>49</v>
      </c>
      <c r="F50" s="284" t="s">
        <v>161</v>
      </c>
      <c r="G50" s="285" t="s">
        <v>2139</v>
      </c>
      <c r="H50" s="284">
        <v>1</v>
      </c>
      <c r="I50" s="285" t="s">
        <v>521</v>
      </c>
      <c r="J50" s="284" t="s">
        <v>522</v>
      </c>
      <c r="K50" s="284" t="s">
        <v>162</v>
      </c>
      <c r="L50" s="286">
        <v>1</v>
      </c>
      <c r="M50" s="284" t="s">
        <v>514</v>
      </c>
      <c r="N50" s="287">
        <v>42958</v>
      </c>
      <c r="O50" s="287">
        <v>43312</v>
      </c>
    </row>
    <row r="51" spans="1:15" s="289" customFormat="1" ht="90.75" customHeight="1">
      <c r="A51" s="281">
        <v>41</v>
      </c>
      <c r="B51" s="282" t="s">
        <v>164</v>
      </c>
      <c r="C51" s="281">
        <v>118</v>
      </c>
      <c r="D51" s="283" t="s">
        <v>25</v>
      </c>
      <c r="E51" s="283">
        <v>49</v>
      </c>
      <c r="F51" s="284" t="s">
        <v>165</v>
      </c>
      <c r="G51" s="285" t="s">
        <v>2140</v>
      </c>
      <c r="H51" s="357">
        <v>1</v>
      </c>
      <c r="I51" s="358" t="s">
        <v>516</v>
      </c>
      <c r="J51" s="358" t="s">
        <v>517</v>
      </c>
      <c r="K51" s="355" t="s">
        <v>518</v>
      </c>
      <c r="L51" s="355">
        <v>2</v>
      </c>
      <c r="M51" s="355" t="s">
        <v>514</v>
      </c>
      <c r="N51" s="287">
        <v>42958</v>
      </c>
      <c r="O51" s="287">
        <v>43465</v>
      </c>
    </row>
    <row r="52" spans="1:15" s="289" customFormat="1" ht="31.5">
      <c r="A52" s="281">
        <v>42</v>
      </c>
      <c r="B52" s="282" t="s">
        <v>168</v>
      </c>
      <c r="C52" s="281">
        <v>118</v>
      </c>
      <c r="D52" s="283" t="s">
        <v>25</v>
      </c>
      <c r="E52" s="283">
        <v>49</v>
      </c>
      <c r="F52" s="284" t="s">
        <v>169</v>
      </c>
      <c r="G52" s="285" t="s">
        <v>2141</v>
      </c>
      <c r="H52" s="284">
        <v>1</v>
      </c>
      <c r="I52" s="285" t="s">
        <v>525</v>
      </c>
      <c r="J52" s="284" t="s">
        <v>526</v>
      </c>
      <c r="K52" s="284" t="s">
        <v>2142</v>
      </c>
      <c r="L52" s="286">
        <v>1</v>
      </c>
      <c r="M52" s="284" t="s">
        <v>496</v>
      </c>
      <c r="N52" s="287">
        <v>42958</v>
      </c>
      <c r="O52" s="287">
        <v>43312</v>
      </c>
    </row>
    <row r="53" spans="1:15" s="289" customFormat="1" ht="87" customHeight="1">
      <c r="A53" s="281">
        <v>43</v>
      </c>
      <c r="B53" s="282" t="s">
        <v>172</v>
      </c>
      <c r="C53" s="281">
        <v>118</v>
      </c>
      <c r="D53" s="283" t="s">
        <v>25</v>
      </c>
      <c r="E53" s="283">
        <v>49</v>
      </c>
      <c r="F53" s="284" t="s">
        <v>169</v>
      </c>
      <c r="G53" s="285" t="s">
        <v>2141</v>
      </c>
      <c r="H53" s="355">
        <v>2</v>
      </c>
      <c r="I53" s="358" t="s">
        <v>527</v>
      </c>
      <c r="J53" s="355" t="s">
        <v>446</v>
      </c>
      <c r="K53" s="355" t="s">
        <v>528</v>
      </c>
      <c r="L53" s="356">
        <v>1</v>
      </c>
      <c r="M53" s="355" t="s">
        <v>496</v>
      </c>
      <c r="N53" s="287">
        <v>42958</v>
      </c>
      <c r="O53" s="287">
        <v>43465</v>
      </c>
    </row>
    <row r="54" spans="1:15" s="289" customFormat="1" ht="114" customHeight="1">
      <c r="A54" s="281">
        <v>44</v>
      </c>
      <c r="B54" s="282" t="s">
        <v>175</v>
      </c>
      <c r="C54" s="281">
        <v>118</v>
      </c>
      <c r="D54" s="283" t="s">
        <v>25</v>
      </c>
      <c r="E54" s="283">
        <v>49</v>
      </c>
      <c r="F54" s="284" t="s">
        <v>176</v>
      </c>
      <c r="G54" s="285" t="s">
        <v>2141</v>
      </c>
      <c r="H54" s="355">
        <v>1</v>
      </c>
      <c r="I54" s="358" t="s">
        <v>530</v>
      </c>
      <c r="J54" s="355" t="s">
        <v>446</v>
      </c>
      <c r="K54" s="355" t="s">
        <v>528</v>
      </c>
      <c r="L54" s="356">
        <v>1</v>
      </c>
      <c r="M54" s="355" t="s">
        <v>496</v>
      </c>
      <c r="N54" s="287">
        <v>42958</v>
      </c>
      <c r="O54" s="287">
        <v>43465</v>
      </c>
    </row>
    <row r="55" spans="1:15" s="289" customFormat="1" ht="47.25">
      <c r="A55" s="281">
        <v>45</v>
      </c>
      <c r="B55" s="282" t="s">
        <v>177</v>
      </c>
      <c r="C55" s="281">
        <v>118</v>
      </c>
      <c r="D55" s="283" t="s">
        <v>25</v>
      </c>
      <c r="E55" s="283">
        <v>49</v>
      </c>
      <c r="F55" s="284" t="s">
        <v>178</v>
      </c>
      <c r="G55" s="285" t="s">
        <v>2141</v>
      </c>
      <c r="H55" s="284">
        <v>1</v>
      </c>
      <c r="I55" s="285" t="s">
        <v>532</v>
      </c>
      <c r="J55" s="284" t="s">
        <v>533</v>
      </c>
      <c r="K55" s="284" t="s">
        <v>179</v>
      </c>
      <c r="L55" s="286">
        <v>1</v>
      </c>
      <c r="M55" s="284" t="s">
        <v>496</v>
      </c>
      <c r="N55" s="287">
        <v>42958</v>
      </c>
      <c r="O55" s="287">
        <v>43312</v>
      </c>
    </row>
    <row r="56" spans="1:15" s="289" customFormat="1" ht="84" customHeight="1">
      <c r="A56" s="281">
        <v>46</v>
      </c>
      <c r="B56" s="282" t="s">
        <v>181</v>
      </c>
      <c r="C56" s="281">
        <v>118</v>
      </c>
      <c r="D56" s="283" t="s">
        <v>25</v>
      </c>
      <c r="E56" s="283">
        <v>49</v>
      </c>
      <c r="F56" s="284" t="s">
        <v>182</v>
      </c>
      <c r="G56" s="285" t="s">
        <v>2141</v>
      </c>
      <c r="H56" s="355">
        <v>1</v>
      </c>
      <c r="I56" s="358" t="s">
        <v>530</v>
      </c>
      <c r="J56" s="355" t="s">
        <v>446</v>
      </c>
      <c r="K56" s="355" t="s">
        <v>528</v>
      </c>
      <c r="L56" s="356">
        <v>1</v>
      </c>
      <c r="M56" s="355" t="s">
        <v>496</v>
      </c>
      <c r="N56" s="287">
        <v>42958</v>
      </c>
      <c r="O56" s="287">
        <v>43465</v>
      </c>
    </row>
    <row r="57" spans="1:15" s="289" customFormat="1" ht="31.5">
      <c r="A57" s="281">
        <v>47</v>
      </c>
      <c r="B57" s="282" t="s">
        <v>183</v>
      </c>
      <c r="C57" s="281">
        <v>118</v>
      </c>
      <c r="D57" s="283" t="s">
        <v>25</v>
      </c>
      <c r="E57" s="283">
        <v>49</v>
      </c>
      <c r="F57" s="284" t="s">
        <v>184</v>
      </c>
      <c r="G57" s="285" t="s">
        <v>2143</v>
      </c>
      <c r="H57" s="284">
        <v>1</v>
      </c>
      <c r="I57" s="285" t="s">
        <v>537</v>
      </c>
      <c r="J57" s="284" t="s">
        <v>446</v>
      </c>
      <c r="K57" s="284" t="s">
        <v>185</v>
      </c>
      <c r="L57" s="284">
        <v>1</v>
      </c>
      <c r="M57" s="284" t="s">
        <v>535</v>
      </c>
      <c r="N57" s="287">
        <v>42958</v>
      </c>
      <c r="O57" s="287">
        <v>43312</v>
      </c>
    </row>
    <row r="58" spans="1:15" s="289" customFormat="1" ht="90.75" customHeight="1">
      <c r="A58" s="281">
        <v>48</v>
      </c>
      <c r="B58" s="282" t="s">
        <v>187</v>
      </c>
      <c r="C58" s="281">
        <v>118</v>
      </c>
      <c r="D58" s="283" t="s">
        <v>25</v>
      </c>
      <c r="E58" s="283">
        <v>49</v>
      </c>
      <c r="F58" s="284" t="s">
        <v>188</v>
      </c>
      <c r="G58" s="285" t="s">
        <v>2111</v>
      </c>
      <c r="H58" s="284">
        <v>1</v>
      </c>
      <c r="I58" s="285" t="s">
        <v>540</v>
      </c>
      <c r="J58" s="284" t="s">
        <v>541</v>
      </c>
      <c r="K58" s="284" t="s">
        <v>189</v>
      </c>
      <c r="L58" s="284">
        <v>1</v>
      </c>
      <c r="M58" s="284" t="s">
        <v>496</v>
      </c>
      <c r="N58" s="287">
        <v>42958</v>
      </c>
      <c r="O58" s="287">
        <v>43312</v>
      </c>
    </row>
    <row r="59" spans="1:15" s="289" customFormat="1" ht="140.25" customHeight="1">
      <c r="A59" s="281">
        <v>49</v>
      </c>
      <c r="B59" s="282" t="s">
        <v>191</v>
      </c>
      <c r="C59" s="281">
        <v>118</v>
      </c>
      <c r="D59" s="283" t="s">
        <v>25</v>
      </c>
      <c r="E59" s="283">
        <v>49</v>
      </c>
      <c r="F59" s="284" t="s">
        <v>192</v>
      </c>
      <c r="G59" s="285" t="s">
        <v>2144</v>
      </c>
      <c r="H59" s="284">
        <v>1</v>
      </c>
      <c r="I59" s="285" t="s">
        <v>543</v>
      </c>
      <c r="J59" s="284" t="s">
        <v>544</v>
      </c>
      <c r="K59" s="284" t="s">
        <v>193</v>
      </c>
      <c r="L59" s="286">
        <v>1</v>
      </c>
      <c r="M59" s="284" t="s">
        <v>496</v>
      </c>
      <c r="N59" s="287">
        <v>42958</v>
      </c>
      <c r="O59" s="287">
        <v>43312</v>
      </c>
    </row>
    <row r="60" spans="1:15" s="289" customFormat="1" ht="88.5" customHeight="1">
      <c r="A60" s="281">
        <v>50</v>
      </c>
      <c r="B60" s="282" t="s">
        <v>195</v>
      </c>
      <c r="C60" s="281">
        <v>118</v>
      </c>
      <c r="D60" s="283" t="s">
        <v>25</v>
      </c>
      <c r="E60" s="283">
        <v>49</v>
      </c>
      <c r="F60" s="284" t="s">
        <v>196</v>
      </c>
      <c r="G60" s="285" t="s">
        <v>2145</v>
      </c>
      <c r="H60" s="355">
        <v>1</v>
      </c>
      <c r="I60" s="358" t="s">
        <v>546</v>
      </c>
      <c r="J60" s="355" t="s">
        <v>547</v>
      </c>
      <c r="K60" s="355" t="s">
        <v>548</v>
      </c>
      <c r="L60" s="356">
        <v>1</v>
      </c>
      <c r="M60" s="355" t="s">
        <v>496</v>
      </c>
      <c r="N60" s="287">
        <v>42958</v>
      </c>
      <c r="O60" s="287">
        <v>43465</v>
      </c>
    </row>
    <row r="61" spans="1:15" s="289" customFormat="1" ht="63">
      <c r="A61" s="281">
        <v>51</v>
      </c>
      <c r="B61" s="282" t="s">
        <v>199</v>
      </c>
      <c r="C61" s="281">
        <v>118</v>
      </c>
      <c r="D61" s="283" t="s">
        <v>25</v>
      </c>
      <c r="E61" s="283">
        <v>49</v>
      </c>
      <c r="F61" s="284" t="s">
        <v>200</v>
      </c>
      <c r="G61" s="285" t="s">
        <v>2146</v>
      </c>
      <c r="H61" s="284">
        <v>1</v>
      </c>
      <c r="I61" s="285" t="s">
        <v>550</v>
      </c>
      <c r="J61" s="284" t="s">
        <v>551</v>
      </c>
      <c r="K61" s="284" t="s">
        <v>197</v>
      </c>
      <c r="L61" s="286">
        <v>1</v>
      </c>
      <c r="M61" s="284" t="s">
        <v>496</v>
      </c>
      <c r="N61" s="287">
        <v>42958</v>
      </c>
      <c r="O61" s="287">
        <v>43312</v>
      </c>
    </row>
    <row r="62" spans="1:15" s="289" customFormat="1" ht="141.75" customHeight="1">
      <c r="A62" s="281">
        <v>52</v>
      </c>
      <c r="B62" s="282" t="s">
        <v>202</v>
      </c>
      <c r="C62" s="281">
        <v>118</v>
      </c>
      <c r="D62" s="283" t="s">
        <v>25</v>
      </c>
      <c r="E62" s="283">
        <v>49</v>
      </c>
      <c r="F62" s="284" t="s">
        <v>200</v>
      </c>
      <c r="G62" s="285" t="s">
        <v>2146</v>
      </c>
      <c r="H62" s="284">
        <v>2</v>
      </c>
      <c r="I62" s="285" t="s">
        <v>553</v>
      </c>
      <c r="J62" s="284" t="s">
        <v>554</v>
      </c>
      <c r="K62" s="284" t="s">
        <v>203</v>
      </c>
      <c r="L62" s="284">
        <v>2</v>
      </c>
      <c r="M62" s="284" t="s">
        <v>496</v>
      </c>
      <c r="N62" s="287">
        <v>42958</v>
      </c>
      <c r="O62" s="287">
        <v>43312</v>
      </c>
    </row>
    <row r="63" spans="1:15" s="289" customFormat="1" ht="128.25" customHeight="1">
      <c r="A63" s="281">
        <v>53</v>
      </c>
      <c r="B63" s="282" t="s">
        <v>205</v>
      </c>
      <c r="C63" s="281">
        <v>118</v>
      </c>
      <c r="D63" s="283" t="s">
        <v>25</v>
      </c>
      <c r="E63" s="283">
        <v>49</v>
      </c>
      <c r="F63" s="284" t="s">
        <v>206</v>
      </c>
      <c r="G63" s="285" t="s">
        <v>2147</v>
      </c>
      <c r="H63" s="284">
        <v>1</v>
      </c>
      <c r="I63" s="285" t="s">
        <v>556</v>
      </c>
      <c r="J63" s="284" t="s">
        <v>557</v>
      </c>
      <c r="K63" s="284" t="s">
        <v>197</v>
      </c>
      <c r="L63" s="286">
        <v>1</v>
      </c>
      <c r="M63" s="284" t="s">
        <v>496</v>
      </c>
      <c r="N63" s="287">
        <v>42958</v>
      </c>
      <c r="O63" s="287">
        <v>43312</v>
      </c>
    </row>
    <row r="64" spans="1:15" s="289" customFormat="1" ht="99" customHeight="1">
      <c r="A64" s="281">
        <v>54</v>
      </c>
      <c r="B64" s="282" t="s">
        <v>208</v>
      </c>
      <c r="C64" s="281">
        <v>118</v>
      </c>
      <c r="D64" s="283" t="s">
        <v>25</v>
      </c>
      <c r="E64" s="283">
        <v>49</v>
      </c>
      <c r="F64" s="284" t="s">
        <v>209</v>
      </c>
      <c r="G64" s="285" t="s">
        <v>2148</v>
      </c>
      <c r="H64" s="284">
        <v>1</v>
      </c>
      <c r="I64" s="285" t="s">
        <v>559</v>
      </c>
      <c r="J64" s="284" t="s">
        <v>560</v>
      </c>
      <c r="K64" s="284" t="s">
        <v>210</v>
      </c>
      <c r="L64" s="286">
        <v>1</v>
      </c>
      <c r="M64" s="284" t="s">
        <v>496</v>
      </c>
      <c r="N64" s="287">
        <v>42958</v>
      </c>
      <c r="O64" s="287">
        <v>43312</v>
      </c>
    </row>
    <row r="65" spans="1:15" s="289" customFormat="1" ht="75">
      <c r="A65" s="281">
        <v>55</v>
      </c>
      <c r="B65" s="282" t="s">
        <v>212</v>
      </c>
      <c r="C65" s="281">
        <v>118</v>
      </c>
      <c r="D65" s="283" t="s">
        <v>25</v>
      </c>
      <c r="E65" s="283">
        <v>49</v>
      </c>
      <c r="F65" s="284" t="s">
        <v>213</v>
      </c>
      <c r="G65" s="285" t="s">
        <v>2149</v>
      </c>
      <c r="H65" s="355">
        <v>1</v>
      </c>
      <c r="I65" s="358" t="s">
        <v>562</v>
      </c>
      <c r="J65" s="355" t="s">
        <v>563</v>
      </c>
      <c r="K65" s="355" t="s">
        <v>564</v>
      </c>
      <c r="L65" s="356">
        <v>1</v>
      </c>
      <c r="M65" s="355" t="s">
        <v>496</v>
      </c>
      <c r="N65" s="287">
        <v>42958</v>
      </c>
      <c r="O65" s="287">
        <v>43465</v>
      </c>
    </row>
    <row r="66" spans="1:15" s="289" customFormat="1" ht="87.75" customHeight="1">
      <c r="A66" s="281">
        <v>56</v>
      </c>
      <c r="B66" s="282" t="s">
        <v>216</v>
      </c>
      <c r="C66" s="281">
        <v>118</v>
      </c>
      <c r="D66" s="283" t="s">
        <v>25</v>
      </c>
      <c r="E66" s="283">
        <v>49</v>
      </c>
      <c r="F66" s="284" t="s">
        <v>217</v>
      </c>
      <c r="G66" s="285" t="s">
        <v>2119</v>
      </c>
      <c r="H66" s="357">
        <v>1</v>
      </c>
      <c r="I66" s="355" t="s">
        <v>566</v>
      </c>
      <c r="J66" s="355" t="s">
        <v>446</v>
      </c>
      <c r="K66" s="355" t="s">
        <v>117</v>
      </c>
      <c r="L66" s="355">
        <v>1</v>
      </c>
      <c r="M66" s="355" t="s">
        <v>421</v>
      </c>
      <c r="N66" s="287">
        <v>42958</v>
      </c>
      <c r="O66" s="287">
        <v>43465</v>
      </c>
    </row>
    <row r="67" spans="1:15" s="289" customFormat="1" ht="93.75" customHeight="1">
      <c r="A67" s="281">
        <v>57</v>
      </c>
      <c r="B67" s="282" t="s">
        <v>218</v>
      </c>
      <c r="C67" s="281">
        <v>118</v>
      </c>
      <c r="D67" s="283" t="s">
        <v>25</v>
      </c>
      <c r="E67" s="283">
        <v>49</v>
      </c>
      <c r="F67" s="284" t="s">
        <v>219</v>
      </c>
      <c r="G67" s="285" t="s">
        <v>2150</v>
      </c>
      <c r="H67" s="355">
        <v>1</v>
      </c>
      <c r="I67" s="358" t="s">
        <v>569</v>
      </c>
      <c r="J67" s="355" t="s">
        <v>570</v>
      </c>
      <c r="K67" s="355" t="s">
        <v>571</v>
      </c>
      <c r="L67" s="355">
        <v>1</v>
      </c>
      <c r="M67" s="355" t="s">
        <v>496</v>
      </c>
      <c r="N67" s="287">
        <v>42958</v>
      </c>
      <c r="O67" s="287">
        <v>43465</v>
      </c>
    </row>
    <row r="68" spans="1:15" s="289" customFormat="1" ht="138" customHeight="1">
      <c r="A68" s="281">
        <v>58</v>
      </c>
      <c r="B68" s="282" t="s">
        <v>221</v>
      </c>
      <c r="C68" s="281">
        <v>118</v>
      </c>
      <c r="D68" s="283" t="s">
        <v>25</v>
      </c>
      <c r="E68" s="283">
        <v>49</v>
      </c>
      <c r="F68" s="284" t="s">
        <v>222</v>
      </c>
      <c r="G68" s="285" t="s">
        <v>2151</v>
      </c>
      <c r="H68" s="355">
        <v>1</v>
      </c>
      <c r="I68" s="358" t="s">
        <v>573</v>
      </c>
      <c r="J68" s="355" t="s">
        <v>574</v>
      </c>
      <c r="K68" s="355" t="s">
        <v>575</v>
      </c>
      <c r="L68" s="355">
        <v>2</v>
      </c>
      <c r="M68" s="355" t="s">
        <v>496</v>
      </c>
      <c r="N68" s="287">
        <v>42958</v>
      </c>
      <c r="O68" s="287">
        <v>43465</v>
      </c>
    </row>
    <row r="69" spans="1:15" s="289" customFormat="1" ht="154.5" customHeight="1">
      <c r="A69" s="281">
        <v>59</v>
      </c>
      <c r="B69" s="282" t="s">
        <v>223</v>
      </c>
      <c r="C69" s="281">
        <v>118</v>
      </c>
      <c r="D69" s="283" t="s">
        <v>25</v>
      </c>
      <c r="E69" s="283">
        <v>49</v>
      </c>
      <c r="F69" s="284" t="s">
        <v>224</v>
      </c>
      <c r="G69" s="285" t="s">
        <v>2152</v>
      </c>
      <c r="H69" s="355">
        <v>1</v>
      </c>
      <c r="I69" s="358" t="s">
        <v>577</v>
      </c>
      <c r="J69" s="355" t="s">
        <v>578</v>
      </c>
      <c r="K69" s="355" t="s">
        <v>225</v>
      </c>
      <c r="L69" s="355">
        <v>1</v>
      </c>
      <c r="M69" s="355" t="s">
        <v>496</v>
      </c>
      <c r="N69" s="287">
        <v>42958</v>
      </c>
      <c r="O69" s="287">
        <v>43465</v>
      </c>
    </row>
    <row r="70" spans="1:15" s="289" customFormat="1" ht="75">
      <c r="A70" s="281">
        <v>60</v>
      </c>
      <c r="B70" s="282" t="s">
        <v>227</v>
      </c>
      <c r="C70" s="281">
        <v>118</v>
      </c>
      <c r="D70" s="283" t="s">
        <v>25</v>
      </c>
      <c r="E70" s="283">
        <v>49</v>
      </c>
      <c r="F70" s="284" t="s">
        <v>228</v>
      </c>
      <c r="G70" s="285" t="s">
        <v>2153</v>
      </c>
      <c r="H70" s="355">
        <v>1</v>
      </c>
      <c r="I70" s="358" t="s">
        <v>581</v>
      </c>
      <c r="J70" s="355" t="s">
        <v>582</v>
      </c>
      <c r="K70" s="355" t="s">
        <v>582</v>
      </c>
      <c r="L70" s="355">
        <v>1</v>
      </c>
      <c r="M70" s="355" t="s">
        <v>579</v>
      </c>
      <c r="N70" s="287">
        <v>42958</v>
      </c>
      <c r="O70" s="287">
        <v>43465</v>
      </c>
    </row>
    <row r="71" spans="1:15" s="289" customFormat="1" ht="113.25" customHeight="1">
      <c r="A71" s="281">
        <v>61</v>
      </c>
      <c r="B71" s="282" t="s">
        <v>231</v>
      </c>
      <c r="C71" s="281">
        <v>118</v>
      </c>
      <c r="D71" s="283" t="s">
        <v>25</v>
      </c>
      <c r="E71" s="283">
        <v>49</v>
      </c>
      <c r="F71" s="284" t="s">
        <v>232</v>
      </c>
      <c r="G71" s="285" t="s">
        <v>2154</v>
      </c>
      <c r="H71" s="357">
        <v>1</v>
      </c>
      <c r="I71" s="358" t="s">
        <v>585</v>
      </c>
      <c r="J71" s="358" t="s">
        <v>586</v>
      </c>
      <c r="K71" s="355" t="s">
        <v>587</v>
      </c>
      <c r="L71" s="355">
        <v>1</v>
      </c>
      <c r="M71" s="355" t="s">
        <v>898</v>
      </c>
      <c r="N71" s="287">
        <v>43018</v>
      </c>
      <c r="O71" s="287">
        <v>43495</v>
      </c>
    </row>
    <row r="72" spans="1:15" s="289" customFormat="1" ht="103.5" customHeight="1">
      <c r="A72" s="281">
        <v>62</v>
      </c>
      <c r="B72" s="282" t="s">
        <v>234</v>
      </c>
      <c r="C72" s="281">
        <v>118</v>
      </c>
      <c r="D72" s="283" t="s">
        <v>25</v>
      </c>
      <c r="E72" s="283">
        <v>49</v>
      </c>
      <c r="F72" s="284" t="s">
        <v>232</v>
      </c>
      <c r="G72" s="285" t="s">
        <v>2154</v>
      </c>
      <c r="H72" s="357">
        <v>2</v>
      </c>
      <c r="I72" s="358" t="s">
        <v>590</v>
      </c>
      <c r="J72" s="358" t="s">
        <v>591</v>
      </c>
      <c r="K72" s="355" t="s">
        <v>592</v>
      </c>
      <c r="L72" s="355">
        <v>1</v>
      </c>
      <c r="M72" s="355" t="s">
        <v>898</v>
      </c>
      <c r="N72" s="287">
        <v>42957</v>
      </c>
      <c r="O72" s="287">
        <v>43495</v>
      </c>
    </row>
    <row r="73" spans="1:15" s="289" customFormat="1" ht="107.25" customHeight="1">
      <c r="A73" s="281">
        <f>+A72+1</f>
        <v>63</v>
      </c>
      <c r="B73" s="282" t="s">
        <v>2155</v>
      </c>
      <c r="C73" s="281">
        <v>118</v>
      </c>
      <c r="D73" s="283" t="s">
        <v>25</v>
      </c>
      <c r="E73" s="290">
        <v>66</v>
      </c>
      <c r="F73" s="294" t="s">
        <v>238</v>
      </c>
      <c r="G73" s="285" t="s">
        <v>2156</v>
      </c>
      <c r="H73" s="294">
        <v>1</v>
      </c>
      <c r="I73" s="295" t="s">
        <v>2157</v>
      </c>
      <c r="J73" s="294" t="s">
        <v>2158</v>
      </c>
      <c r="K73" s="294" t="s">
        <v>239</v>
      </c>
      <c r="L73" s="296">
        <v>1</v>
      </c>
      <c r="M73" s="294" t="s">
        <v>2159</v>
      </c>
      <c r="N73" s="297">
        <v>42502</v>
      </c>
      <c r="O73" s="297">
        <v>42852</v>
      </c>
    </row>
    <row r="74" spans="1:15" s="289" customFormat="1" ht="100.5" customHeight="1">
      <c r="A74" s="281">
        <f t="shared" ref="A74:A137" si="0">+A73+1</f>
        <v>64</v>
      </c>
      <c r="B74" s="282" t="s">
        <v>2160</v>
      </c>
      <c r="C74" s="281">
        <v>118</v>
      </c>
      <c r="D74" s="283" t="s">
        <v>25</v>
      </c>
      <c r="E74" s="290">
        <v>66</v>
      </c>
      <c r="F74" s="294" t="s">
        <v>238</v>
      </c>
      <c r="G74" s="285" t="s">
        <v>2161</v>
      </c>
      <c r="H74" s="294">
        <v>2</v>
      </c>
      <c r="I74" s="295" t="s">
        <v>2162</v>
      </c>
      <c r="J74" s="294" t="s">
        <v>2163</v>
      </c>
      <c r="K74" s="294" t="s">
        <v>242</v>
      </c>
      <c r="L74" s="298">
        <v>2</v>
      </c>
      <c r="M74" s="294" t="s">
        <v>2159</v>
      </c>
      <c r="N74" s="297">
        <v>42502</v>
      </c>
      <c r="O74" s="297">
        <v>42852</v>
      </c>
    </row>
    <row r="75" spans="1:15" s="289" customFormat="1" ht="126">
      <c r="A75" s="281">
        <f t="shared" si="0"/>
        <v>65</v>
      </c>
      <c r="B75" s="282" t="s">
        <v>2164</v>
      </c>
      <c r="C75" s="281">
        <v>118</v>
      </c>
      <c r="D75" s="294">
        <v>2013</v>
      </c>
      <c r="E75" s="290" t="s">
        <v>595</v>
      </c>
      <c r="F75" s="294" t="s">
        <v>245</v>
      </c>
      <c r="G75" s="285" t="s">
        <v>2165</v>
      </c>
      <c r="H75" s="294">
        <v>1</v>
      </c>
      <c r="I75" s="295" t="s">
        <v>2166</v>
      </c>
      <c r="J75" s="299"/>
      <c r="K75" s="300" t="s">
        <v>246</v>
      </c>
      <c r="L75" s="300">
        <v>1</v>
      </c>
      <c r="M75" s="282" t="s">
        <v>514</v>
      </c>
      <c r="N75" s="297">
        <v>41805</v>
      </c>
      <c r="O75" s="297">
        <v>42155</v>
      </c>
    </row>
    <row r="76" spans="1:15" s="289" customFormat="1" ht="110.25">
      <c r="A76" s="281">
        <f t="shared" si="0"/>
        <v>66</v>
      </c>
      <c r="B76" s="282" t="s">
        <v>2167</v>
      </c>
      <c r="C76" s="281">
        <v>118</v>
      </c>
      <c r="D76" s="294">
        <v>2013</v>
      </c>
      <c r="E76" s="290" t="s">
        <v>595</v>
      </c>
      <c r="F76" s="294" t="s">
        <v>249</v>
      </c>
      <c r="G76" s="285" t="s">
        <v>2168</v>
      </c>
      <c r="H76" s="294">
        <v>1</v>
      </c>
      <c r="I76" s="295" t="s">
        <v>2169</v>
      </c>
      <c r="J76" s="299"/>
      <c r="K76" s="301" t="s">
        <v>250</v>
      </c>
      <c r="L76" s="301" t="s">
        <v>612</v>
      </c>
      <c r="M76" s="300" t="s">
        <v>514</v>
      </c>
      <c r="N76" s="297">
        <v>41803</v>
      </c>
      <c r="O76" s="297">
        <v>42003</v>
      </c>
    </row>
    <row r="77" spans="1:15" s="289" customFormat="1" ht="204.75">
      <c r="A77" s="281">
        <f t="shared" si="0"/>
        <v>67</v>
      </c>
      <c r="B77" s="282" t="s">
        <v>594</v>
      </c>
      <c r="C77" s="281">
        <v>118</v>
      </c>
      <c r="D77" s="294">
        <v>2013</v>
      </c>
      <c r="E77" s="290" t="s">
        <v>595</v>
      </c>
      <c r="F77" s="294" t="s">
        <v>596</v>
      </c>
      <c r="G77" s="285" t="s">
        <v>2170</v>
      </c>
      <c r="H77" s="294"/>
      <c r="I77" s="295" t="s">
        <v>598</v>
      </c>
      <c r="J77" s="299"/>
      <c r="K77" s="300" t="s">
        <v>599</v>
      </c>
      <c r="L77" s="302">
        <v>1</v>
      </c>
      <c r="M77" s="300" t="s">
        <v>514</v>
      </c>
      <c r="N77" s="297">
        <v>41805</v>
      </c>
      <c r="O77" s="297">
        <v>42155</v>
      </c>
    </row>
    <row r="78" spans="1:15" s="289" customFormat="1" ht="47.25">
      <c r="A78" s="281">
        <f t="shared" si="0"/>
        <v>68</v>
      </c>
      <c r="B78" s="282" t="s">
        <v>2171</v>
      </c>
      <c r="C78" s="281">
        <v>118</v>
      </c>
      <c r="D78" s="283" t="s">
        <v>25</v>
      </c>
      <c r="E78" s="290">
        <v>66</v>
      </c>
      <c r="F78" s="294" t="s">
        <v>253</v>
      </c>
      <c r="G78" s="285" t="s">
        <v>2172</v>
      </c>
      <c r="H78" s="294">
        <v>1</v>
      </c>
      <c r="I78" s="295" t="s">
        <v>2173</v>
      </c>
      <c r="J78" s="294" t="s">
        <v>2174</v>
      </c>
      <c r="K78" s="294" t="s">
        <v>2175</v>
      </c>
      <c r="L78" s="298">
        <v>7</v>
      </c>
      <c r="M78" s="294" t="s">
        <v>2176</v>
      </c>
      <c r="N78" s="297">
        <v>42502</v>
      </c>
      <c r="O78" s="297">
        <v>42852</v>
      </c>
    </row>
    <row r="79" spans="1:15" s="289" customFormat="1" ht="63">
      <c r="A79" s="281">
        <f t="shared" si="0"/>
        <v>69</v>
      </c>
      <c r="B79" s="282" t="s">
        <v>2177</v>
      </c>
      <c r="C79" s="281">
        <v>118</v>
      </c>
      <c r="D79" s="283" t="s">
        <v>25</v>
      </c>
      <c r="E79" s="290">
        <v>66</v>
      </c>
      <c r="F79" s="294" t="s">
        <v>257</v>
      </c>
      <c r="G79" s="285" t="s">
        <v>2178</v>
      </c>
      <c r="H79" s="294">
        <v>1</v>
      </c>
      <c r="I79" s="295" t="s">
        <v>2179</v>
      </c>
      <c r="J79" s="294" t="s">
        <v>604</v>
      </c>
      <c r="K79" s="294" t="s">
        <v>2180</v>
      </c>
      <c r="L79" s="296">
        <v>1</v>
      </c>
      <c r="M79" s="294" t="s">
        <v>538</v>
      </c>
      <c r="N79" s="297">
        <v>42502</v>
      </c>
      <c r="O79" s="297">
        <v>42852</v>
      </c>
    </row>
    <row r="80" spans="1:15" s="289" customFormat="1" ht="126">
      <c r="A80" s="281">
        <f t="shared" si="0"/>
        <v>70</v>
      </c>
      <c r="B80" s="282" t="s">
        <v>2181</v>
      </c>
      <c r="C80" s="281">
        <v>118</v>
      </c>
      <c r="D80" s="282">
        <v>2013</v>
      </c>
      <c r="E80" s="290" t="s">
        <v>595</v>
      </c>
      <c r="F80" s="282" t="s">
        <v>607</v>
      </c>
      <c r="G80" s="285" t="s">
        <v>2182</v>
      </c>
      <c r="H80" s="282"/>
      <c r="I80" s="303" t="s">
        <v>610</v>
      </c>
      <c r="J80" s="299"/>
      <c r="K80" s="300" t="s">
        <v>611</v>
      </c>
      <c r="L80" s="301" t="s">
        <v>612</v>
      </c>
      <c r="M80" s="282" t="s">
        <v>608</v>
      </c>
      <c r="N80" s="297">
        <v>41805</v>
      </c>
      <c r="O80" s="297">
        <v>42155</v>
      </c>
    </row>
    <row r="81" spans="1:15" s="289" customFormat="1" ht="236.25">
      <c r="A81" s="281">
        <f t="shared" si="0"/>
        <v>71</v>
      </c>
      <c r="B81" s="282" t="s">
        <v>2183</v>
      </c>
      <c r="C81" s="281">
        <v>118</v>
      </c>
      <c r="D81" s="294">
        <v>2013</v>
      </c>
      <c r="E81" s="290" t="s">
        <v>595</v>
      </c>
      <c r="F81" s="294" t="s">
        <v>261</v>
      </c>
      <c r="G81" s="285" t="s">
        <v>2184</v>
      </c>
      <c r="H81" s="294">
        <v>1</v>
      </c>
      <c r="I81" s="295" t="s">
        <v>2185</v>
      </c>
      <c r="J81" s="299"/>
      <c r="K81" s="300" t="s">
        <v>2186</v>
      </c>
      <c r="L81" s="300" t="s">
        <v>2186</v>
      </c>
      <c r="M81" s="300" t="s">
        <v>514</v>
      </c>
      <c r="N81" s="304">
        <v>41803</v>
      </c>
      <c r="O81" s="304">
        <v>42003</v>
      </c>
    </row>
    <row r="82" spans="1:15" s="289" customFormat="1" ht="236.25">
      <c r="A82" s="281">
        <f t="shared" si="0"/>
        <v>72</v>
      </c>
      <c r="B82" s="282" t="s">
        <v>2187</v>
      </c>
      <c r="C82" s="281">
        <v>118</v>
      </c>
      <c r="D82" s="294">
        <v>2013</v>
      </c>
      <c r="E82" s="290" t="s">
        <v>595</v>
      </c>
      <c r="F82" s="294" t="s">
        <v>261</v>
      </c>
      <c r="G82" s="285" t="s">
        <v>2184</v>
      </c>
      <c r="H82" s="294">
        <v>2</v>
      </c>
      <c r="I82" s="295" t="s">
        <v>2185</v>
      </c>
      <c r="J82" s="299"/>
      <c r="K82" s="300" t="s">
        <v>2186</v>
      </c>
      <c r="L82" s="300" t="s">
        <v>2186</v>
      </c>
      <c r="M82" s="300" t="s">
        <v>514</v>
      </c>
      <c r="N82" s="304">
        <v>41803</v>
      </c>
      <c r="O82" s="304">
        <v>42003</v>
      </c>
    </row>
    <row r="83" spans="1:15" s="289" customFormat="1" ht="236.25">
      <c r="A83" s="281">
        <f t="shared" si="0"/>
        <v>73</v>
      </c>
      <c r="B83" s="282" t="s">
        <v>2188</v>
      </c>
      <c r="C83" s="281">
        <v>118</v>
      </c>
      <c r="D83" s="294">
        <v>2013</v>
      </c>
      <c r="E83" s="290" t="s">
        <v>595</v>
      </c>
      <c r="F83" s="294" t="s">
        <v>261</v>
      </c>
      <c r="G83" s="285" t="s">
        <v>2184</v>
      </c>
      <c r="H83" s="294">
        <v>3</v>
      </c>
      <c r="I83" s="295" t="s">
        <v>2185</v>
      </c>
      <c r="J83" s="299"/>
      <c r="K83" s="300" t="s">
        <v>2186</v>
      </c>
      <c r="L83" s="300" t="s">
        <v>2186</v>
      </c>
      <c r="M83" s="300" t="s">
        <v>514</v>
      </c>
      <c r="N83" s="304">
        <v>41803</v>
      </c>
      <c r="O83" s="304">
        <v>42003</v>
      </c>
    </row>
    <row r="84" spans="1:15" s="289" customFormat="1" ht="78.75">
      <c r="A84" s="281">
        <f t="shared" si="0"/>
        <v>74</v>
      </c>
      <c r="B84" s="282" t="s">
        <v>2189</v>
      </c>
      <c r="C84" s="281">
        <v>118</v>
      </c>
      <c r="D84" s="283" t="s">
        <v>25</v>
      </c>
      <c r="E84" s="290">
        <v>66</v>
      </c>
      <c r="F84" s="294" t="s">
        <v>267</v>
      </c>
      <c r="G84" s="285" t="s">
        <v>2190</v>
      </c>
      <c r="H84" s="294">
        <v>1</v>
      </c>
      <c r="I84" s="295" t="s">
        <v>2191</v>
      </c>
      <c r="J84" s="294" t="s">
        <v>2192</v>
      </c>
      <c r="K84" s="294" t="s">
        <v>268</v>
      </c>
      <c r="L84" s="296">
        <v>1</v>
      </c>
      <c r="M84" s="294" t="s">
        <v>2159</v>
      </c>
      <c r="N84" s="297">
        <v>42502</v>
      </c>
      <c r="O84" s="297">
        <v>42852</v>
      </c>
    </row>
    <row r="85" spans="1:15" s="289" customFormat="1" ht="63">
      <c r="A85" s="281">
        <f t="shared" si="0"/>
        <v>75</v>
      </c>
      <c r="B85" s="282" t="s">
        <v>2193</v>
      </c>
      <c r="C85" s="281">
        <v>118</v>
      </c>
      <c r="D85" s="283" t="s">
        <v>25</v>
      </c>
      <c r="E85" s="290">
        <v>66</v>
      </c>
      <c r="F85" s="294" t="s">
        <v>62</v>
      </c>
      <c r="G85" s="285" t="s">
        <v>2194</v>
      </c>
      <c r="H85" s="294">
        <v>1</v>
      </c>
      <c r="I85" s="295" t="s">
        <v>2195</v>
      </c>
      <c r="J85" s="305" t="s">
        <v>2196</v>
      </c>
      <c r="K85" s="294" t="s">
        <v>271</v>
      </c>
      <c r="L85" s="298">
        <v>6</v>
      </c>
      <c r="M85" s="295" t="s">
        <v>2197</v>
      </c>
      <c r="N85" s="297">
        <v>42502</v>
      </c>
      <c r="O85" s="297">
        <v>42852</v>
      </c>
    </row>
    <row r="86" spans="1:15" s="289" customFormat="1" ht="63">
      <c r="A86" s="281">
        <f t="shared" si="0"/>
        <v>76</v>
      </c>
      <c r="B86" s="282" t="s">
        <v>2198</v>
      </c>
      <c r="C86" s="281">
        <v>118</v>
      </c>
      <c r="D86" s="283" t="s">
        <v>25</v>
      </c>
      <c r="E86" s="290">
        <v>66</v>
      </c>
      <c r="F86" s="294" t="s">
        <v>62</v>
      </c>
      <c r="G86" s="285" t="s">
        <v>2194</v>
      </c>
      <c r="H86" s="294">
        <v>2</v>
      </c>
      <c r="I86" s="295" t="s">
        <v>2199</v>
      </c>
      <c r="J86" s="305" t="s">
        <v>2200</v>
      </c>
      <c r="K86" s="294" t="s">
        <v>274</v>
      </c>
      <c r="L86" s="298">
        <v>4</v>
      </c>
      <c r="M86" s="294" t="s">
        <v>2197</v>
      </c>
      <c r="N86" s="297">
        <v>42502</v>
      </c>
      <c r="O86" s="297">
        <v>42852</v>
      </c>
    </row>
    <row r="87" spans="1:15" s="289" customFormat="1" ht="63">
      <c r="A87" s="281">
        <f t="shared" si="0"/>
        <v>77</v>
      </c>
      <c r="B87" s="282" t="s">
        <v>2201</v>
      </c>
      <c r="C87" s="281">
        <v>118</v>
      </c>
      <c r="D87" s="283" t="s">
        <v>25</v>
      </c>
      <c r="E87" s="290">
        <v>66</v>
      </c>
      <c r="F87" s="294" t="s">
        <v>66</v>
      </c>
      <c r="G87" s="285" t="s">
        <v>2202</v>
      </c>
      <c r="H87" s="294">
        <v>2</v>
      </c>
      <c r="I87" s="295" t="s">
        <v>2203</v>
      </c>
      <c r="J87" s="305" t="s">
        <v>2204</v>
      </c>
      <c r="K87" s="282" t="s">
        <v>277</v>
      </c>
      <c r="L87" s="298">
        <v>6</v>
      </c>
      <c r="M87" s="294" t="s">
        <v>2197</v>
      </c>
      <c r="N87" s="297">
        <v>42502</v>
      </c>
      <c r="O87" s="297">
        <v>42852</v>
      </c>
    </row>
    <row r="88" spans="1:15" s="289" customFormat="1" ht="63">
      <c r="A88" s="281">
        <f t="shared" si="0"/>
        <v>78</v>
      </c>
      <c r="B88" s="282" t="s">
        <v>2205</v>
      </c>
      <c r="C88" s="281">
        <v>118</v>
      </c>
      <c r="D88" s="283" t="s">
        <v>25</v>
      </c>
      <c r="E88" s="290">
        <v>66</v>
      </c>
      <c r="F88" s="294" t="s">
        <v>280</v>
      </c>
      <c r="G88" s="285" t="s">
        <v>2202</v>
      </c>
      <c r="H88" s="294">
        <v>3</v>
      </c>
      <c r="I88" s="295" t="s">
        <v>2206</v>
      </c>
      <c r="J88" s="305" t="s">
        <v>2207</v>
      </c>
      <c r="K88" s="282" t="s">
        <v>281</v>
      </c>
      <c r="L88" s="298">
        <v>4</v>
      </c>
      <c r="M88" s="294" t="s">
        <v>2197</v>
      </c>
      <c r="N88" s="297">
        <v>42502</v>
      </c>
      <c r="O88" s="297">
        <v>42852</v>
      </c>
    </row>
    <row r="89" spans="1:15" s="289" customFormat="1" ht="63">
      <c r="A89" s="281">
        <f t="shared" si="0"/>
        <v>79</v>
      </c>
      <c r="B89" s="282" t="s">
        <v>2208</v>
      </c>
      <c r="C89" s="281">
        <v>118</v>
      </c>
      <c r="D89" s="283" t="s">
        <v>25</v>
      </c>
      <c r="E89" s="290">
        <v>66</v>
      </c>
      <c r="F89" s="294" t="s">
        <v>70</v>
      </c>
      <c r="G89" s="285" t="s">
        <v>2202</v>
      </c>
      <c r="H89" s="294">
        <v>1</v>
      </c>
      <c r="I89" s="295" t="s">
        <v>2209</v>
      </c>
      <c r="J89" s="305" t="s">
        <v>2210</v>
      </c>
      <c r="K89" s="282" t="s">
        <v>284</v>
      </c>
      <c r="L89" s="298">
        <v>6</v>
      </c>
      <c r="M89" s="294" t="s">
        <v>2197</v>
      </c>
      <c r="N89" s="297">
        <v>42502</v>
      </c>
      <c r="O89" s="297">
        <v>42852</v>
      </c>
    </row>
    <row r="90" spans="1:15" s="289" customFormat="1" ht="63">
      <c r="A90" s="281">
        <f t="shared" si="0"/>
        <v>80</v>
      </c>
      <c r="B90" s="282" t="s">
        <v>2211</v>
      </c>
      <c r="C90" s="281">
        <v>118</v>
      </c>
      <c r="D90" s="283" t="s">
        <v>25</v>
      </c>
      <c r="E90" s="290">
        <v>66</v>
      </c>
      <c r="F90" s="294" t="s">
        <v>70</v>
      </c>
      <c r="G90" s="285" t="s">
        <v>2202</v>
      </c>
      <c r="H90" s="294">
        <v>2</v>
      </c>
      <c r="I90" s="295" t="s">
        <v>2212</v>
      </c>
      <c r="J90" s="305" t="s">
        <v>2213</v>
      </c>
      <c r="K90" s="282" t="s">
        <v>287</v>
      </c>
      <c r="L90" s="298">
        <v>4</v>
      </c>
      <c r="M90" s="294" t="s">
        <v>2197</v>
      </c>
      <c r="N90" s="297">
        <v>42502</v>
      </c>
      <c r="O90" s="297">
        <v>42852</v>
      </c>
    </row>
    <row r="91" spans="1:15" s="289" customFormat="1" ht="63">
      <c r="A91" s="281">
        <f t="shared" si="0"/>
        <v>81</v>
      </c>
      <c r="B91" s="282" t="s">
        <v>2214</v>
      </c>
      <c r="C91" s="281">
        <v>118</v>
      </c>
      <c r="D91" s="283" t="s">
        <v>25</v>
      </c>
      <c r="E91" s="290">
        <v>66</v>
      </c>
      <c r="F91" s="294" t="s">
        <v>290</v>
      </c>
      <c r="G91" s="285" t="s">
        <v>2215</v>
      </c>
      <c r="H91" s="294">
        <v>1</v>
      </c>
      <c r="I91" s="295" t="s">
        <v>2216</v>
      </c>
      <c r="J91" s="294" t="s">
        <v>2217</v>
      </c>
      <c r="K91" s="294" t="s">
        <v>2218</v>
      </c>
      <c r="L91" s="296">
        <v>1</v>
      </c>
      <c r="M91" s="294" t="s">
        <v>2159</v>
      </c>
      <c r="N91" s="297">
        <v>42502</v>
      </c>
      <c r="O91" s="297">
        <v>42852</v>
      </c>
    </row>
    <row r="92" spans="1:15" s="289" customFormat="1" ht="75.75" customHeight="1">
      <c r="A92" s="281">
        <f t="shared" si="0"/>
        <v>82</v>
      </c>
      <c r="B92" s="282" t="s">
        <v>2219</v>
      </c>
      <c r="C92" s="281">
        <v>118</v>
      </c>
      <c r="D92" s="283" t="s">
        <v>25</v>
      </c>
      <c r="E92" s="290">
        <v>66</v>
      </c>
      <c r="F92" s="294" t="s">
        <v>294</v>
      </c>
      <c r="G92" s="285" t="s">
        <v>2220</v>
      </c>
      <c r="H92" s="294">
        <v>1</v>
      </c>
      <c r="I92" s="295" t="s">
        <v>2221</v>
      </c>
      <c r="J92" s="306" t="s">
        <v>2222</v>
      </c>
      <c r="K92" s="294" t="s">
        <v>295</v>
      </c>
      <c r="L92" s="307">
        <v>1</v>
      </c>
      <c r="M92" s="294" t="s">
        <v>2176</v>
      </c>
      <c r="N92" s="297">
        <v>42502</v>
      </c>
      <c r="O92" s="297">
        <v>42734</v>
      </c>
    </row>
    <row r="93" spans="1:15" s="289" customFormat="1" ht="47.25">
      <c r="A93" s="281">
        <f t="shared" si="0"/>
        <v>83</v>
      </c>
      <c r="B93" s="282" t="s">
        <v>2223</v>
      </c>
      <c r="C93" s="281">
        <v>118</v>
      </c>
      <c r="D93" s="283" t="s">
        <v>25</v>
      </c>
      <c r="E93" s="290">
        <v>66</v>
      </c>
      <c r="F93" s="294" t="s">
        <v>298</v>
      </c>
      <c r="G93" s="285" t="s">
        <v>2224</v>
      </c>
      <c r="H93" s="294">
        <v>1</v>
      </c>
      <c r="I93" s="295" t="s">
        <v>2225</v>
      </c>
      <c r="J93" s="306" t="s">
        <v>2226</v>
      </c>
      <c r="K93" s="294" t="s">
        <v>2227</v>
      </c>
      <c r="L93" s="296">
        <v>1</v>
      </c>
      <c r="M93" s="308" t="s">
        <v>2176</v>
      </c>
      <c r="N93" s="297">
        <v>42502</v>
      </c>
      <c r="O93" s="297">
        <v>42852</v>
      </c>
    </row>
    <row r="94" spans="1:15" s="289" customFormat="1" ht="47.25">
      <c r="A94" s="281">
        <f t="shared" si="0"/>
        <v>84</v>
      </c>
      <c r="B94" s="282" t="s">
        <v>2228</v>
      </c>
      <c r="C94" s="281">
        <v>118</v>
      </c>
      <c r="D94" s="283" t="s">
        <v>25</v>
      </c>
      <c r="E94" s="290">
        <v>66</v>
      </c>
      <c r="F94" s="294" t="s">
        <v>302</v>
      </c>
      <c r="G94" s="285" t="s">
        <v>2224</v>
      </c>
      <c r="H94" s="294">
        <v>1</v>
      </c>
      <c r="I94" s="295" t="s">
        <v>2225</v>
      </c>
      <c r="J94" s="306" t="s">
        <v>2226</v>
      </c>
      <c r="K94" s="294" t="s">
        <v>2227</v>
      </c>
      <c r="L94" s="296">
        <v>1</v>
      </c>
      <c r="M94" s="308" t="s">
        <v>2176</v>
      </c>
      <c r="N94" s="297">
        <v>42502</v>
      </c>
      <c r="O94" s="297">
        <v>42852</v>
      </c>
    </row>
    <row r="95" spans="1:15" s="289" customFormat="1" ht="47.25">
      <c r="A95" s="281">
        <f t="shared" si="0"/>
        <v>85</v>
      </c>
      <c r="B95" s="282" t="s">
        <v>2229</v>
      </c>
      <c r="C95" s="281">
        <v>118</v>
      </c>
      <c r="D95" s="283" t="s">
        <v>25</v>
      </c>
      <c r="E95" s="290">
        <v>66</v>
      </c>
      <c r="F95" s="294" t="s">
        <v>304</v>
      </c>
      <c r="G95" s="285" t="s">
        <v>2230</v>
      </c>
      <c r="H95" s="294">
        <v>1</v>
      </c>
      <c r="I95" s="295" t="s">
        <v>2231</v>
      </c>
      <c r="J95" s="306" t="s">
        <v>2232</v>
      </c>
      <c r="K95" s="294" t="s">
        <v>305</v>
      </c>
      <c r="L95" s="298">
        <v>1</v>
      </c>
      <c r="M95" s="308" t="s">
        <v>2176</v>
      </c>
      <c r="N95" s="297">
        <v>42751</v>
      </c>
      <c r="O95" s="297">
        <v>42795</v>
      </c>
    </row>
    <row r="96" spans="1:15" s="289" customFormat="1" ht="63">
      <c r="A96" s="281">
        <f t="shared" si="0"/>
        <v>86</v>
      </c>
      <c r="B96" s="282" t="s">
        <v>2233</v>
      </c>
      <c r="C96" s="281">
        <v>118</v>
      </c>
      <c r="D96" s="283" t="s">
        <v>25</v>
      </c>
      <c r="E96" s="290">
        <v>66</v>
      </c>
      <c r="F96" s="294" t="s">
        <v>308</v>
      </c>
      <c r="G96" s="285" t="s">
        <v>2234</v>
      </c>
      <c r="H96" s="294">
        <v>1</v>
      </c>
      <c r="I96" s="295" t="s">
        <v>2235</v>
      </c>
      <c r="J96" s="305" t="s">
        <v>2236</v>
      </c>
      <c r="K96" s="294" t="s">
        <v>309</v>
      </c>
      <c r="L96" s="309">
        <v>1</v>
      </c>
      <c r="M96" s="294" t="s">
        <v>2237</v>
      </c>
      <c r="N96" s="297">
        <v>42502</v>
      </c>
      <c r="O96" s="297">
        <v>42852</v>
      </c>
    </row>
    <row r="97" spans="1:15" s="289" customFormat="1" ht="63">
      <c r="A97" s="281">
        <f t="shared" si="0"/>
        <v>87</v>
      </c>
      <c r="B97" s="282" t="s">
        <v>2238</v>
      </c>
      <c r="C97" s="281">
        <v>118</v>
      </c>
      <c r="D97" s="283" t="s">
        <v>25</v>
      </c>
      <c r="E97" s="290">
        <v>66</v>
      </c>
      <c r="F97" s="294" t="s">
        <v>161</v>
      </c>
      <c r="G97" s="285" t="s">
        <v>2239</v>
      </c>
      <c r="H97" s="294">
        <v>1</v>
      </c>
      <c r="I97" s="295" t="s">
        <v>2235</v>
      </c>
      <c r="J97" s="305" t="s">
        <v>2236</v>
      </c>
      <c r="K97" s="294" t="s">
        <v>309</v>
      </c>
      <c r="L97" s="309">
        <v>1</v>
      </c>
      <c r="M97" s="294" t="s">
        <v>2240</v>
      </c>
      <c r="N97" s="297">
        <v>42502</v>
      </c>
      <c r="O97" s="297">
        <v>42852</v>
      </c>
    </row>
    <row r="98" spans="1:15" s="289" customFormat="1" ht="63">
      <c r="A98" s="281">
        <f t="shared" si="0"/>
        <v>88</v>
      </c>
      <c r="B98" s="282" t="s">
        <v>2241</v>
      </c>
      <c r="C98" s="281">
        <v>118</v>
      </c>
      <c r="D98" s="283" t="s">
        <v>25</v>
      </c>
      <c r="E98" s="290">
        <v>66</v>
      </c>
      <c r="F98" s="294" t="s">
        <v>312</v>
      </c>
      <c r="G98" s="285" t="s">
        <v>2242</v>
      </c>
      <c r="H98" s="294">
        <v>2</v>
      </c>
      <c r="I98" s="295" t="s">
        <v>2243</v>
      </c>
      <c r="J98" s="306" t="s">
        <v>2244</v>
      </c>
      <c r="K98" s="294" t="s">
        <v>313</v>
      </c>
      <c r="L98" s="296">
        <v>1</v>
      </c>
      <c r="M98" s="294" t="s">
        <v>2245</v>
      </c>
      <c r="N98" s="297">
        <v>42502</v>
      </c>
      <c r="O98" s="297">
        <v>42734</v>
      </c>
    </row>
    <row r="99" spans="1:15" s="289" customFormat="1" ht="47.25">
      <c r="A99" s="281">
        <f t="shared" si="0"/>
        <v>89</v>
      </c>
      <c r="B99" s="282" t="s">
        <v>2246</v>
      </c>
      <c r="C99" s="281">
        <v>118</v>
      </c>
      <c r="D99" s="283" t="s">
        <v>25</v>
      </c>
      <c r="E99" s="290">
        <v>66</v>
      </c>
      <c r="F99" s="294" t="s">
        <v>192</v>
      </c>
      <c r="G99" s="285" t="s">
        <v>2247</v>
      </c>
      <c r="H99" s="294">
        <v>1</v>
      </c>
      <c r="I99" s="295" t="s">
        <v>2248</v>
      </c>
      <c r="J99" s="295" t="s">
        <v>2249</v>
      </c>
      <c r="K99" s="294" t="s">
        <v>316</v>
      </c>
      <c r="L99" s="309">
        <v>1</v>
      </c>
      <c r="M99" s="294" t="s">
        <v>2250</v>
      </c>
      <c r="N99" s="297">
        <v>42502</v>
      </c>
      <c r="O99" s="297">
        <v>42852</v>
      </c>
    </row>
    <row r="100" spans="1:15" s="289" customFormat="1" ht="63">
      <c r="A100" s="281">
        <f t="shared" si="0"/>
        <v>90</v>
      </c>
      <c r="B100" s="282" t="s">
        <v>2251</v>
      </c>
      <c r="C100" s="281">
        <v>118</v>
      </c>
      <c r="D100" s="283" t="s">
        <v>25</v>
      </c>
      <c r="E100" s="290">
        <v>66</v>
      </c>
      <c r="F100" s="294" t="s">
        <v>319</v>
      </c>
      <c r="G100" s="285" t="s">
        <v>2252</v>
      </c>
      <c r="H100" s="294">
        <v>1</v>
      </c>
      <c r="I100" s="295" t="s">
        <v>2253</v>
      </c>
      <c r="J100" s="306" t="s">
        <v>2254</v>
      </c>
      <c r="K100" s="294" t="s">
        <v>320</v>
      </c>
      <c r="L100" s="296">
        <v>1</v>
      </c>
      <c r="M100" s="282" t="s">
        <v>2255</v>
      </c>
      <c r="N100" s="297">
        <v>42522</v>
      </c>
      <c r="O100" s="297">
        <v>42643</v>
      </c>
    </row>
    <row r="101" spans="1:15" s="289" customFormat="1" ht="31.5">
      <c r="A101" s="281">
        <f t="shared" si="0"/>
        <v>91</v>
      </c>
      <c r="B101" s="282" t="s">
        <v>2256</v>
      </c>
      <c r="C101" s="281">
        <v>118</v>
      </c>
      <c r="D101" s="283" t="s">
        <v>25</v>
      </c>
      <c r="E101" s="290">
        <v>66</v>
      </c>
      <c r="F101" s="294" t="s">
        <v>323</v>
      </c>
      <c r="G101" s="285" t="s">
        <v>2257</v>
      </c>
      <c r="H101" s="294">
        <v>1</v>
      </c>
      <c r="I101" s="295" t="s">
        <v>2258</v>
      </c>
      <c r="J101" s="306" t="s">
        <v>2259</v>
      </c>
      <c r="K101" s="294" t="s">
        <v>324</v>
      </c>
      <c r="L101" s="296">
        <v>1</v>
      </c>
      <c r="M101" s="284" t="s">
        <v>583</v>
      </c>
      <c r="N101" s="297">
        <v>42502</v>
      </c>
      <c r="O101" s="297">
        <v>42852</v>
      </c>
    </row>
    <row r="102" spans="1:15" s="289" customFormat="1" ht="32.25" thickBot="1">
      <c r="A102" s="281">
        <f t="shared" si="0"/>
        <v>92</v>
      </c>
      <c r="B102" s="282" t="s">
        <v>2260</v>
      </c>
      <c r="C102" s="281">
        <v>118</v>
      </c>
      <c r="D102" s="283" t="s">
        <v>25</v>
      </c>
      <c r="E102" s="290">
        <v>66</v>
      </c>
      <c r="F102" s="294" t="s">
        <v>327</v>
      </c>
      <c r="G102" s="285" t="s">
        <v>2257</v>
      </c>
      <c r="H102" s="294">
        <v>2</v>
      </c>
      <c r="I102" s="295" t="s">
        <v>2261</v>
      </c>
      <c r="J102" s="306" t="s">
        <v>2259</v>
      </c>
      <c r="K102" s="294" t="s">
        <v>328</v>
      </c>
      <c r="L102" s="307">
        <v>1</v>
      </c>
      <c r="M102" s="284" t="s">
        <v>583</v>
      </c>
      <c r="N102" s="297">
        <v>42502</v>
      </c>
      <c r="O102" s="297">
        <v>42852</v>
      </c>
    </row>
    <row r="103" spans="1:15" s="289" customFormat="1" ht="176.25" customHeight="1" thickBot="1">
      <c r="A103" s="281">
        <f t="shared" si="0"/>
        <v>93</v>
      </c>
      <c r="B103" s="282" t="s">
        <v>2262</v>
      </c>
      <c r="C103" s="281">
        <v>118</v>
      </c>
      <c r="D103" s="300" t="s">
        <v>2263</v>
      </c>
      <c r="E103" s="290">
        <v>80</v>
      </c>
      <c r="F103" s="300" t="s">
        <v>331</v>
      </c>
      <c r="G103" s="285" t="s">
        <v>2264</v>
      </c>
      <c r="H103" s="300">
        <v>1</v>
      </c>
      <c r="I103" s="310" t="s">
        <v>2265</v>
      </c>
      <c r="J103" s="41" t="s">
        <v>2266</v>
      </c>
      <c r="K103" s="41" t="s">
        <v>332</v>
      </c>
      <c r="L103" s="300">
        <v>1</v>
      </c>
      <c r="M103" s="300" t="s">
        <v>2267</v>
      </c>
      <c r="N103" s="304">
        <v>42781</v>
      </c>
      <c r="O103" s="304">
        <v>43100</v>
      </c>
    </row>
    <row r="104" spans="1:15" s="289" customFormat="1" ht="95.25" thickBot="1">
      <c r="A104" s="281">
        <f t="shared" si="0"/>
        <v>94</v>
      </c>
      <c r="B104" s="282" t="s">
        <v>2268</v>
      </c>
      <c r="C104" s="281">
        <v>118</v>
      </c>
      <c r="D104" s="300" t="s">
        <v>2263</v>
      </c>
      <c r="E104" s="290">
        <v>80</v>
      </c>
      <c r="F104" s="300" t="s">
        <v>335</v>
      </c>
      <c r="G104" s="285" t="s">
        <v>2269</v>
      </c>
      <c r="H104" s="300">
        <v>1</v>
      </c>
      <c r="I104" s="310" t="s">
        <v>2270</v>
      </c>
      <c r="J104" s="41" t="s">
        <v>2271</v>
      </c>
      <c r="K104" s="41" t="s">
        <v>336</v>
      </c>
      <c r="L104" s="300">
        <v>1</v>
      </c>
      <c r="M104" s="300" t="s">
        <v>2267</v>
      </c>
      <c r="N104" s="304">
        <v>42781</v>
      </c>
      <c r="O104" s="304">
        <v>43100</v>
      </c>
    </row>
    <row r="105" spans="1:15" s="289" customFormat="1" ht="110.25">
      <c r="A105" s="281">
        <f t="shared" si="0"/>
        <v>95</v>
      </c>
      <c r="B105" s="282" t="s">
        <v>2272</v>
      </c>
      <c r="C105" s="281">
        <v>118</v>
      </c>
      <c r="D105" s="300" t="s">
        <v>2273</v>
      </c>
      <c r="E105" s="290">
        <v>80</v>
      </c>
      <c r="F105" s="290" t="s">
        <v>339</v>
      </c>
      <c r="G105" s="285" t="s">
        <v>2274</v>
      </c>
      <c r="H105" s="290">
        <v>1</v>
      </c>
      <c r="I105" s="310" t="s">
        <v>2275</v>
      </c>
      <c r="J105" s="311" t="s">
        <v>2276</v>
      </c>
      <c r="K105" s="300" t="s">
        <v>340</v>
      </c>
      <c r="L105" s="302">
        <v>1</v>
      </c>
      <c r="M105" s="300" t="s">
        <v>2267</v>
      </c>
      <c r="N105" s="304">
        <v>42781</v>
      </c>
      <c r="O105" s="304">
        <v>43100</v>
      </c>
    </row>
    <row r="106" spans="1:15" s="289" customFormat="1" ht="110.25">
      <c r="A106" s="281">
        <f t="shared" si="0"/>
        <v>96</v>
      </c>
      <c r="B106" s="282" t="s">
        <v>2277</v>
      </c>
      <c r="C106" s="281">
        <v>118</v>
      </c>
      <c r="D106" s="300" t="s">
        <v>2263</v>
      </c>
      <c r="E106" s="290">
        <v>80</v>
      </c>
      <c r="F106" s="300" t="s">
        <v>2278</v>
      </c>
      <c r="G106" s="285" t="s">
        <v>2279</v>
      </c>
      <c r="H106" s="300">
        <v>1</v>
      </c>
      <c r="I106" s="310" t="s">
        <v>2280</v>
      </c>
      <c r="J106" s="311" t="s">
        <v>2281</v>
      </c>
      <c r="K106" s="300" t="s">
        <v>344</v>
      </c>
      <c r="L106" s="302">
        <v>1</v>
      </c>
      <c r="M106" s="300" t="s">
        <v>2267</v>
      </c>
      <c r="N106" s="304">
        <v>42781</v>
      </c>
      <c r="O106" s="304">
        <v>42825</v>
      </c>
    </row>
    <row r="107" spans="1:15" s="319" customFormat="1" ht="110.25">
      <c r="A107" s="312">
        <f t="shared" si="0"/>
        <v>97</v>
      </c>
      <c r="B107" s="282" t="s">
        <v>2282</v>
      </c>
      <c r="C107" s="312">
        <v>118</v>
      </c>
      <c r="D107" s="313" t="s">
        <v>2263</v>
      </c>
      <c r="E107" s="314">
        <v>80</v>
      </c>
      <c r="F107" s="313" t="s">
        <v>347</v>
      </c>
      <c r="G107" s="285" t="s">
        <v>2283</v>
      </c>
      <c r="H107" s="313">
        <v>1</v>
      </c>
      <c r="I107" s="315" t="s">
        <v>2284</v>
      </c>
      <c r="J107" s="316" t="s">
        <v>2285</v>
      </c>
      <c r="K107" s="313" t="s">
        <v>348</v>
      </c>
      <c r="L107" s="317">
        <v>0.9</v>
      </c>
      <c r="M107" s="313" t="s">
        <v>2267</v>
      </c>
      <c r="N107" s="318">
        <v>42781</v>
      </c>
      <c r="O107" s="318">
        <v>43100</v>
      </c>
    </row>
    <row r="108" spans="1:15" s="319" customFormat="1" ht="63.75" thickBot="1">
      <c r="A108" s="312">
        <f t="shared" si="0"/>
        <v>98</v>
      </c>
      <c r="B108" s="282" t="s">
        <v>2286</v>
      </c>
      <c r="C108" s="312">
        <v>118</v>
      </c>
      <c r="D108" s="320" t="s">
        <v>25</v>
      </c>
      <c r="E108" s="314">
        <v>66</v>
      </c>
      <c r="F108" s="321" t="s">
        <v>351</v>
      </c>
      <c r="G108" s="285" t="s">
        <v>2287</v>
      </c>
      <c r="H108" s="321">
        <v>1</v>
      </c>
      <c r="I108" s="322" t="s">
        <v>2288</v>
      </c>
      <c r="J108" s="322" t="s">
        <v>2289</v>
      </c>
      <c r="K108" s="321" t="s">
        <v>352</v>
      </c>
      <c r="L108" s="323">
        <v>1</v>
      </c>
      <c r="M108" s="321" t="s">
        <v>2290</v>
      </c>
      <c r="N108" s="324">
        <v>42502</v>
      </c>
      <c r="O108" s="324">
        <v>42852</v>
      </c>
    </row>
    <row r="109" spans="1:15" s="319" customFormat="1" ht="302.25" customHeight="1" thickBot="1">
      <c r="A109" s="312">
        <f t="shared" si="0"/>
        <v>99</v>
      </c>
      <c r="B109" s="282" t="s">
        <v>2291</v>
      </c>
      <c r="C109" s="312">
        <v>118</v>
      </c>
      <c r="D109" s="313" t="s">
        <v>2263</v>
      </c>
      <c r="E109" s="314">
        <v>80</v>
      </c>
      <c r="F109" s="313" t="s">
        <v>355</v>
      </c>
      <c r="G109" s="285" t="s">
        <v>2292</v>
      </c>
      <c r="H109" s="313">
        <v>1</v>
      </c>
      <c r="I109" s="315" t="s">
        <v>2293</v>
      </c>
      <c r="J109" s="325" t="s">
        <v>2294</v>
      </c>
      <c r="K109" s="325" t="s">
        <v>356</v>
      </c>
      <c r="L109" s="313">
        <v>1</v>
      </c>
      <c r="M109" s="313" t="s">
        <v>2267</v>
      </c>
      <c r="N109" s="318">
        <v>42781</v>
      </c>
      <c r="O109" s="318">
        <v>43100</v>
      </c>
    </row>
    <row r="110" spans="1:15" s="327" customFormat="1" ht="78.75">
      <c r="A110" s="312">
        <f t="shared" si="0"/>
        <v>100</v>
      </c>
      <c r="B110" s="282" t="s">
        <v>358</v>
      </c>
      <c r="C110" s="253">
        <v>118</v>
      </c>
      <c r="D110" s="254" t="s">
        <v>359</v>
      </c>
      <c r="E110" s="254">
        <v>65</v>
      </c>
      <c r="F110" s="252" t="s">
        <v>360</v>
      </c>
      <c r="G110" s="285" t="s">
        <v>2295</v>
      </c>
      <c r="H110" s="263">
        <v>1</v>
      </c>
      <c r="I110" s="262" t="s">
        <v>616</v>
      </c>
      <c r="J110" s="262" t="s">
        <v>2296</v>
      </c>
      <c r="K110" s="263" t="s">
        <v>361</v>
      </c>
      <c r="L110" s="252">
        <v>1</v>
      </c>
      <c r="M110" s="257" t="s">
        <v>514</v>
      </c>
      <c r="N110" s="326">
        <v>43160</v>
      </c>
      <c r="O110" s="326">
        <v>43465</v>
      </c>
    </row>
    <row r="111" spans="1:15" s="327" customFormat="1" ht="31.5">
      <c r="A111" s="312">
        <f t="shared" si="0"/>
        <v>101</v>
      </c>
      <c r="B111" s="282" t="s">
        <v>363</v>
      </c>
      <c r="C111" s="253">
        <v>118</v>
      </c>
      <c r="D111" s="254" t="s">
        <v>359</v>
      </c>
      <c r="E111" s="254">
        <v>65</v>
      </c>
      <c r="F111" s="252" t="s">
        <v>360</v>
      </c>
      <c r="G111" s="285" t="s">
        <v>2295</v>
      </c>
      <c r="H111" s="263">
        <v>2</v>
      </c>
      <c r="I111" s="262" t="s">
        <v>618</v>
      </c>
      <c r="J111" s="262" t="s">
        <v>619</v>
      </c>
      <c r="K111" s="263" t="s">
        <v>364</v>
      </c>
      <c r="L111" s="252">
        <v>1</v>
      </c>
      <c r="M111" s="257" t="s">
        <v>514</v>
      </c>
      <c r="N111" s="326">
        <v>43160</v>
      </c>
      <c r="O111" s="326">
        <v>43465</v>
      </c>
    </row>
    <row r="112" spans="1:15" s="327" customFormat="1" ht="78.75">
      <c r="A112" s="312">
        <f t="shared" si="0"/>
        <v>102</v>
      </c>
      <c r="B112" s="282" t="s">
        <v>365</v>
      </c>
      <c r="C112" s="253">
        <v>118</v>
      </c>
      <c r="D112" s="254" t="s">
        <v>359</v>
      </c>
      <c r="E112" s="254">
        <v>65</v>
      </c>
      <c r="F112" s="252" t="s">
        <v>366</v>
      </c>
      <c r="G112" s="285" t="s">
        <v>2297</v>
      </c>
      <c r="H112" s="263">
        <v>1</v>
      </c>
      <c r="I112" s="262" t="s">
        <v>621</v>
      </c>
      <c r="J112" s="262" t="s">
        <v>622</v>
      </c>
      <c r="K112" s="263" t="s">
        <v>367</v>
      </c>
      <c r="L112" s="265">
        <v>1</v>
      </c>
      <c r="M112" s="257" t="s">
        <v>514</v>
      </c>
      <c r="N112" s="326">
        <v>43160</v>
      </c>
      <c r="O112" s="326">
        <v>43465</v>
      </c>
    </row>
    <row r="113" spans="1:15" s="327" customFormat="1" ht="111" customHeight="1">
      <c r="A113" s="312">
        <f t="shared" si="0"/>
        <v>103</v>
      </c>
      <c r="B113" s="282" t="s">
        <v>368</v>
      </c>
      <c r="C113" s="253">
        <v>118</v>
      </c>
      <c r="D113" s="254" t="s">
        <v>359</v>
      </c>
      <c r="E113" s="254">
        <v>65</v>
      </c>
      <c r="F113" s="252" t="s">
        <v>369</v>
      </c>
      <c r="G113" s="285" t="s">
        <v>2298</v>
      </c>
      <c r="H113" s="263">
        <v>1</v>
      </c>
      <c r="I113" s="262" t="s">
        <v>624</v>
      </c>
      <c r="J113" s="262" t="s">
        <v>625</v>
      </c>
      <c r="K113" s="263" t="s">
        <v>370</v>
      </c>
      <c r="L113" s="252">
        <v>1</v>
      </c>
      <c r="M113" s="257" t="s">
        <v>514</v>
      </c>
      <c r="N113" s="326">
        <v>43160</v>
      </c>
      <c r="O113" s="326">
        <v>43465</v>
      </c>
    </row>
    <row r="114" spans="1:15" s="327" customFormat="1" ht="117" customHeight="1">
      <c r="A114" s="312">
        <f t="shared" si="0"/>
        <v>104</v>
      </c>
      <c r="B114" s="282" t="s">
        <v>371</v>
      </c>
      <c r="C114" s="253">
        <v>118</v>
      </c>
      <c r="D114" s="254" t="s">
        <v>359</v>
      </c>
      <c r="E114" s="254">
        <v>65</v>
      </c>
      <c r="F114" s="252" t="s">
        <v>372</v>
      </c>
      <c r="G114" s="285" t="s">
        <v>2298</v>
      </c>
      <c r="H114" s="263">
        <v>1</v>
      </c>
      <c r="I114" s="262" t="s">
        <v>627</v>
      </c>
      <c r="J114" s="262" t="s">
        <v>625</v>
      </c>
      <c r="K114" s="263" t="s">
        <v>370</v>
      </c>
      <c r="L114" s="252">
        <v>1</v>
      </c>
      <c r="M114" s="257" t="s">
        <v>514</v>
      </c>
      <c r="N114" s="326">
        <v>43160</v>
      </c>
      <c r="O114" s="326">
        <v>43465</v>
      </c>
    </row>
    <row r="115" spans="1:15" s="327" customFormat="1" ht="117" customHeight="1">
      <c r="A115" s="312">
        <f t="shared" si="0"/>
        <v>105</v>
      </c>
      <c r="B115" s="282" t="s">
        <v>373</v>
      </c>
      <c r="C115" s="253">
        <v>118</v>
      </c>
      <c r="D115" s="254" t="s">
        <v>359</v>
      </c>
      <c r="E115" s="254">
        <v>65</v>
      </c>
      <c r="F115" s="252" t="s">
        <v>374</v>
      </c>
      <c r="G115" s="285" t="s">
        <v>2299</v>
      </c>
      <c r="H115" s="252">
        <v>1</v>
      </c>
      <c r="I115" s="262" t="s">
        <v>629</v>
      </c>
      <c r="J115" s="262" t="s">
        <v>630</v>
      </c>
      <c r="K115" s="263" t="s">
        <v>375</v>
      </c>
      <c r="L115" s="252">
        <v>1</v>
      </c>
      <c r="M115" s="257" t="s">
        <v>514</v>
      </c>
      <c r="N115" s="326">
        <v>43160</v>
      </c>
      <c r="O115" s="326">
        <v>43465</v>
      </c>
    </row>
    <row r="116" spans="1:15" s="327" customFormat="1" ht="103.5" customHeight="1">
      <c r="A116" s="312">
        <f t="shared" si="0"/>
        <v>106</v>
      </c>
      <c r="B116" s="282" t="s">
        <v>376</v>
      </c>
      <c r="C116" s="253">
        <v>118</v>
      </c>
      <c r="D116" s="254" t="s">
        <v>359</v>
      </c>
      <c r="E116" s="254">
        <v>65</v>
      </c>
      <c r="F116" s="252" t="s">
        <v>377</v>
      </c>
      <c r="G116" s="285" t="s">
        <v>2300</v>
      </c>
      <c r="H116" s="252">
        <v>1</v>
      </c>
      <c r="I116" s="262" t="s">
        <v>632</v>
      </c>
      <c r="J116" s="260" t="s">
        <v>633</v>
      </c>
      <c r="K116" s="256" t="s">
        <v>378</v>
      </c>
      <c r="L116" s="252">
        <v>7</v>
      </c>
      <c r="M116" s="257" t="s">
        <v>514</v>
      </c>
      <c r="N116" s="326">
        <v>43160</v>
      </c>
      <c r="O116" s="326">
        <v>43465</v>
      </c>
    </row>
    <row r="117" spans="1:15" s="327" customFormat="1" ht="75.75" customHeight="1">
      <c r="A117" s="312">
        <f t="shared" si="0"/>
        <v>107</v>
      </c>
      <c r="B117" s="282" t="s">
        <v>379</v>
      </c>
      <c r="C117" s="253">
        <v>118</v>
      </c>
      <c r="D117" s="254" t="s">
        <v>359</v>
      </c>
      <c r="E117" s="254">
        <v>64</v>
      </c>
      <c r="F117" s="328" t="s">
        <v>335</v>
      </c>
      <c r="G117" s="285" t="s">
        <v>2301</v>
      </c>
      <c r="H117" s="329">
        <v>1</v>
      </c>
      <c r="I117" s="330" t="s">
        <v>637</v>
      </c>
      <c r="J117" s="329" t="s">
        <v>638</v>
      </c>
      <c r="K117" s="329" t="s">
        <v>380</v>
      </c>
      <c r="L117" s="329">
        <v>1</v>
      </c>
      <c r="M117" s="331" t="s">
        <v>635</v>
      </c>
      <c r="N117" s="332">
        <v>43146</v>
      </c>
      <c r="O117" s="326">
        <v>43465</v>
      </c>
    </row>
    <row r="118" spans="1:15" s="327" customFormat="1" ht="84.75" customHeight="1">
      <c r="A118" s="312">
        <f t="shared" si="0"/>
        <v>108</v>
      </c>
      <c r="B118" s="282" t="s">
        <v>381</v>
      </c>
      <c r="C118" s="253">
        <v>118</v>
      </c>
      <c r="D118" s="254" t="s">
        <v>359</v>
      </c>
      <c r="E118" s="254">
        <v>64</v>
      </c>
      <c r="F118" s="328" t="s">
        <v>382</v>
      </c>
      <c r="G118" s="285" t="s">
        <v>2302</v>
      </c>
      <c r="H118" s="263">
        <v>1</v>
      </c>
      <c r="I118" s="262" t="s">
        <v>642</v>
      </c>
      <c r="J118" s="263" t="s">
        <v>367</v>
      </c>
      <c r="K118" s="263" t="s">
        <v>367</v>
      </c>
      <c r="L118" s="263">
        <v>1</v>
      </c>
      <c r="M118" s="331" t="s">
        <v>640</v>
      </c>
      <c r="N118" s="326">
        <v>43174</v>
      </c>
      <c r="O118" s="326">
        <v>43465</v>
      </c>
    </row>
    <row r="119" spans="1:15" s="327" customFormat="1" ht="63">
      <c r="A119" s="312">
        <f t="shared" si="0"/>
        <v>109</v>
      </c>
      <c r="B119" s="282" t="s">
        <v>383</v>
      </c>
      <c r="C119" s="253">
        <v>118</v>
      </c>
      <c r="D119" s="254" t="s">
        <v>359</v>
      </c>
      <c r="E119" s="254">
        <v>64</v>
      </c>
      <c r="F119" s="328" t="s">
        <v>384</v>
      </c>
      <c r="G119" s="285" t="s">
        <v>2303</v>
      </c>
      <c r="H119" s="263">
        <v>1</v>
      </c>
      <c r="I119" s="330" t="s">
        <v>645</v>
      </c>
      <c r="J119" s="329" t="s">
        <v>385</v>
      </c>
      <c r="K119" s="329" t="s">
        <v>385</v>
      </c>
      <c r="L119" s="329">
        <v>1</v>
      </c>
      <c r="M119" s="331" t="s">
        <v>643</v>
      </c>
      <c r="N119" s="332">
        <v>43146</v>
      </c>
      <c r="O119" s="326">
        <v>43281</v>
      </c>
    </row>
    <row r="120" spans="1:15" s="327" customFormat="1" ht="63">
      <c r="A120" s="312">
        <f t="shared" si="0"/>
        <v>110</v>
      </c>
      <c r="B120" s="282" t="s">
        <v>386</v>
      </c>
      <c r="C120" s="253">
        <v>118</v>
      </c>
      <c r="D120" s="254" t="s">
        <v>359</v>
      </c>
      <c r="E120" s="254">
        <v>64</v>
      </c>
      <c r="F120" s="328" t="s">
        <v>387</v>
      </c>
      <c r="G120" s="285" t="s">
        <v>2303</v>
      </c>
      <c r="H120" s="263">
        <v>1</v>
      </c>
      <c r="I120" s="330" t="s">
        <v>647</v>
      </c>
      <c r="J120" s="329" t="s">
        <v>385</v>
      </c>
      <c r="K120" s="329" t="s">
        <v>385</v>
      </c>
      <c r="L120" s="329">
        <v>1</v>
      </c>
      <c r="M120" s="331" t="s">
        <v>643</v>
      </c>
      <c r="N120" s="332">
        <v>43146</v>
      </c>
      <c r="O120" s="326">
        <v>43281</v>
      </c>
    </row>
    <row r="121" spans="1:15" s="333" customFormat="1" ht="47.25">
      <c r="A121" s="312">
        <f t="shared" si="0"/>
        <v>111</v>
      </c>
      <c r="B121" s="282" t="s">
        <v>648</v>
      </c>
      <c r="C121" s="253">
        <v>118</v>
      </c>
      <c r="D121" s="254" t="s">
        <v>649</v>
      </c>
      <c r="E121" s="254">
        <v>48</v>
      </c>
      <c r="F121" s="255" t="s">
        <v>651</v>
      </c>
      <c r="G121" s="285" t="s">
        <v>2304</v>
      </c>
      <c r="H121" s="256">
        <v>1</v>
      </c>
      <c r="I121" s="260" t="s">
        <v>654</v>
      </c>
      <c r="J121" s="256" t="s">
        <v>655</v>
      </c>
      <c r="K121" s="256" t="s">
        <v>656</v>
      </c>
      <c r="L121" s="258">
        <v>5</v>
      </c>
      <c r="M121" s="256" t="s">
        <v>652</v>
      </c>
      <c r="N121" s="259">
        <v>43342</v>
      </c>
      <c r="O121" s="259">
        <v>43496</v>
      </c>
    </row>
    <row r="122" spans="1:15" s="333" customFormat="1" ht="47.25">
      <c r="A122" s="312">
        <f t="shared" si="0"/>
        <v>112</v>
      </c>
      <c r="B122" s="282" t="s">
        <v>658</v>
      </c>
      <c r="C122" s="253">
        <v>118</v>
      </c>
      <c r="D122" s="254" t="s">
        <v>649</v>
      </c>
      <c r="E122" s="254">
        <v>48</v>
      </c>
      <c r="F122" s="255" t="s">
        <v>651</v>
      </c>
      <c r="G122" s="285" t="s">
        <v>2304</v>
      </c>
      <c r="H122" s="256">
        <v>2</v>
      </c>
      <c r="I122" s="260" t="s">
        <v>659</v>
      </c>
      <c r="J122" s="256" t="s">
        <v>660</v>
      </c>
      <c r="K122" s="256" t="s">
        <v>661</v>
      </c>
      <c r="L122" s="258">
        <v>1</v>
      </c>
      <c r="M122" s="256" t="s">
        <v>652</v>
      </c>
      <c r="N122" s="259">
        <v>43342</v>
      </c>
      <c r="O122" s="334">
        <v>43663</v>
      </c>
    </row>
    <row r="123" spans="1:15" s="333" customFormat="1" ht="47.25">
      <c r="A123" s="312">
        <f t="shared" si="0"/>
        <v>113</v>
      </c>
      <c r="B123" s="282" t="s">
        <v>662</v>
      </c>
      <c r="C123" s="253">
        <v>118</v>
      </c>
      <c r="D123" s="254" t="s">
        <v>649</v>
      </c>
      <c r="E123" s="254">
        <v>48</v>
      </c>
      <c r="F123" s="255" t="s">
        <v>651</v>
      </c>
      <c r="G123" s="285" t="s">
        <v>2304</v>
      </c>
      <c r="H123" s="256">
        <v>3</v>
      </c>
      <c r="I123" s="260" t="s">
        <v>663</v>
      </c>
      <c r="J123" s="256" t="s">
        <v>664</v>
      </c>
      <c r="K123" s="256" t="s">
        <v>665</v>
      </c>
      <c r="L123" s="257">
        <v>1</v>
      </c>
      <c r="M123" s="256" t="s">
        <v>652</v>
      </c>
      <c r="N123" s="259">
        <v>43358</v>
      </c>
      <c r="O123" s="259">
        <v>43434</v>
      </c>
    </row>
    <row r="124" spans="1:15" s="333" customFormat="1" ht="47.25">
      <c r="A124" s="312">
        <f t="shared" si="0"/>
        <v>114</v>
      </c>
      <c r="B124" s="282" t="s">
        <v>666</v>
      </c>
      <c r="C124" s="253">
        <v>118</v>
      </c>
      <c r="D124" s="254" t="s">
        <v>649</v>
      </c>
      <c r="E124" s="254">
        <v>48</v>
      </c>
      <c r="F124" s="255" t="s">
        <v>651</v>
      </c>
      <c r="G124" s="285" t="s">
        <v>2304</v>
      </c>
      <c r="H124" s="256">
        <v>4</v>
      </c>
      <c r="I124" s="260" t="s">
        <v>2305</v>
      </c>
      <c r="J124" s="256" t="s">
        <v>668</v>
      </c>
      <c r="K124" s="256" t="s">
        <v>669</v>
      </c>
      <c r="L124" s="335">
        <v>100</v>
      </c>
      <c r="M124" s="256" t="s">
        <v>652</v>
      </c>
      <c r="N124" s="259">
        <v>43525</v>
      </c>
      <c r="O124" s="334">
        <v>43663</v>
      </c>
    </row>
    <row r="125" spans="1:15" s="333" customFormat="1" ht="47.25">
      <c r="A125" s="312">
        <f t="shared" si="0"/>
        <v>115</v>
      </c>
      <c r="B125" s="282" t="s">
        <v>670</v>
      </c>
      <c r="C125" s="253">
        <v>118</v>
      </c>
      <c r="D125" s="254" t="s">
        <v>649</v>
      </c>
      <c r="E125" s="254">
        <v>48</v>
      </c>
      <c r="F125" s="255" t="s">
        <v>651</v>
      </c>
      <c r="G125" s="285" t="s">
        <v>2306</v>
      </c>
      <c r="H125" s="263">
        <v>5</v>
      </c>
      <c r="I125" s="262" t="s">
        <v>672</v>
      </c>
      <c r="J125" s="263" t="s">
        <v>673</v>
      </c>
      <c r="K125" s="263" t="s">
        <v>674</v>
      </c>
      <c r="L125" s="263">
        <v>1</v>
      </c>
      <c r="M125" s="263" t="s">
        <v>671</v>
      </c>
      <c r="N125" s="259">
        <v>43313</v>
      </c>
      <c r="O125" s="334">
        <v>43663</v>
      </c>
    </row>
    <row r="126" spans="1:15" s="333" customFormat="1" ht="47.25">
      <c r="A126" s="312">
        <f t="shared" si="0"/>
        <v>116</v>
      </c>
      <c r="B126" s="282" t="s">
        <v>675</v>
      </c>
      <c r="C126" s="253">
        <v>118</v>
      </c>
      <c r="D126" s="254" t="s">
        <v>649</v>
      </c>
      <c r="E126" s="254">
        <v>48</v>
      </c>
      <c r="F126" s="255" t="s">
        <v>676</v>
      </c>
      <c r="G126" s="285" t="s">
        <v>2307</v>
      </c>
      <c r="H126" s="263">
        <v>1</v>
      </c>
      <c r="I126" s="262" t="s">
        <v>678</v>
      </c>
      <c r="J126" s="263" t="s">
        <v>679</v>
      </c>
      <c r="K126" s="262" t="s">
        <v>680</v>
      </c>
      <c r="L126" s="263">
        <v>1</v>
      </c>
      <c r="M126" s="263" t="s">
        <v>671</v>
      </c>
      <c r="N126" s="259">
        <v>43313</v>
      </c>
      <c r="O126" s="334">
        <v>43663</v>
      </c>
    </row>
    <row r="127" spans="1:15" s="333" customFormat="1" ht="31.5">
      <c r="A127" s="312">
        <f t="shared" si="0"/>
        <v>117</v>
      </c>
      <c r="B127" s="282" t="s">
        <v>681</v>
      </c>
      <c r="C127" s="253">
        <v>118</v>
      </c>
      <c r="D127" s="254" t="s">
        <v>649</v>
      </c>
      <c r="E127" s="254">
        <v>48</v>
      </c>
      <c r="F127" s="255" t="s">
        <v>676</v>
      </c>
      <c r="G127" s="285" t="s">
        <v>2307</v>
      </c>
      <c r="H127" s="263">
        <v>2</v>
      </c>
      <c r="I127" s="262" t="s">
        <v>682</v>
      </c>
      <c r="J127" s="263" t="s">
        <v>683</v>
      </c>
      <c r="K127" s="262" t="s">
        <v>684</v>
      </c>
      <c r="L127" s="263">
        <v>100</v>
      </c>
      <c r="M127" s="263" t="s">
        <v>671</v>
      </c>
      <c r="N127" s="259">
        <v>43313</v>
      </c>
      <c r="O127" s="334">
        <v>43663</v>
      </c>
    </row>
    <row r="128" spans="1:15" s="333" customFormat="1" ht="47.25">
      <c r="A128" s="312">
        <f t="shared" si="0"/>
        <v>118</v>
      </c>
      <c r="B128" s="282" t="s">
        <v>685</v>
      </c>
      <c r="C128" s="253">
        <v>118</v>
      </c>
      <c r="D128" s="254" t="s">
        <v>649</v>
      </c>
      <c r="E128" s="254">
        <v>48</v>
      </c>
      <c r="F128" s="255" t="s">
        <v>686</v>
      </c>
      <c r="G128" s="285" t="s">
        <v>2308</v>
      </c>
      <c r="H128" s="254">
        <v>1</v>
      </c>
      <c r="I128" s="264" t="s">
        <v>688</v>
      </c>
      <c r="J128" s="359" t="s">
        <v>689</v>
      </c>
      <c r="K128" s="359" t="s">
        <v>690</v>
      </c>
      <c r="L128" s="360">
        <v>100</v>
      </c>
      <c r="M128" s="263" t="s">
        <v>421</v>
      </c>
      <c r="N128" s="259">
        <v>43313</v>
      </c>
      <c r="O128" s="334">
        <v>43663</v>
      </c>
    </row>
    <row r="129" spans="1:15" s="333" customFormat="1" ht="63">
      <c r="A129" s="312">
        <f t="shared" si="0"/>
        <v>119</v>
      </c>
      <c r="B129" s="282" t="s">
        <v>691</v>
      </c>
      <c r="C129" s="253">
        <v>118</v>
      </c>
      <c r="D129" s="254" t="s">
        <v>649</v>
      </c>
      <c r="E129" s="254">
        <v>48</v>
      </c>
      <c r="F129" s="255" t="s">
        <v>692</v>
      </c>
      <c r="G129" s="285" t="s">
        <v>2309</v>
      </c>
      <c r="H129" s="252">
        <v>1</v>
      </c>
      <c r="I129" s="261" t="s">
        <v>695</v>
      </c>
      <c r="J129" s="261" t="s">
        <v>696</v>
      </c>
      <c r="K129" s="261" t="s">
        <v>697</v>
      </c>
      <c r="L129" s="336">
        <v>1</v>
      </c>
      <c r="M129" s="256" t="s">
        <v>693</v>
      </c>
      <c r="N129" s="259">
        <v>43313</v>
      </c>
      <c r="O129" s="259">
        <v>43404</v>
      </c>
    </row>
    <row r="130" spans="1:15" s="333" customFormat="1" ht="63">
      <c r="A130" s="312">
        <f t="shared" si="0"/>
        <v>120</v>
      </c>
      <c r="B130" s="282" t="s">
        <v>698</v>
      </c>
      <c r="C130" s="253">
        <v>118</v>
      </c>
      <c r="D130" s="254" t="s">
        <v>649</v>
      </c>
      <c r="E130" s="254">
        <v>48</v>
      </c>
      <c r="F130" s="255" t="s">
        <v>692</v>
      </c>
      <c r="G130" s="285" t="s">
        <v>2310</v>
      </c>
      <c r="H130" s="252">
        <v>2</v>
      </c>
      <c r="I130" s="261" t="s">
        <v>699</v>
      </c>
      <c r="J130" s="261" t="s">
        <v>700</v>
      </c>
      <c r="K130" s="261" t="s">
        <v>701</v>
      </c>
      <c r="L130" s="335">
        <v>100</v>
      </c>
      <c r="M130" s="256" t="s">
        <v>693</v>
      </c>
      <c r="N130" s="259">
        <v>43359</v>
      </c>
      <c r="O130" s="259">
        <v>43585</v>
      </c>
    </row>
    <row r="131" spans="1:15" s="333" customFormat="1" ht="63">
      <c r="A131" s="312">
        <f t="shared" si="0"/>
        <v>121</v>
      </c>
      <c r="B131" s="282" t="s">
        <v>703</v>
      </c>
      <c r="C131" s="253">
        <v>118</v>
      </c>
      <c r="D131" s="254" t="s">
        <v>649</v>
      </c>
      <c r="E131" s="254">
        <v>48</v>
      </c>
      <c r="F131" s="255" t="s">
        <v>692</v>
      </c>
      <c r="G131" s="285" t="s">
        <v>2311</v>
      </c>
      <c r="H131" s="252">
        <v>3</v>
      </c>
      <c r="I131" s="261" t="s">
        <v>704</v>
      </c>
      <c r="J131" s="261" t="s">
        <v>705</v>
      </c>
      <c r="K131" s="261" t="s">
        <v>706</v>
      </c>
      <c r="L131" s="335">
        <v>100</v>
      </c>
      <c r="M131" s="256" t="s">
        <v>693</v>
      </c>
      <c r="N131" s="259">
        <v>43344</v>
      </c>
      <c r="O131" s="259">
        <v>43585</v>
      </c>
    </row>
    <row r="132" spans="1:15" s="333" customFormat="1" ht="31.5">
      <c r="A132" s="312">
        <f t="shared" si="0"/>
        <v>122</v>
      </c>
      <c r="B132" s="282" t="s">
        <v>707</v>
      </c>
      <c r="C132" s="253">
        <v>118</v>
      </c>
      <c r="D132" s="254" t="s">
        <v>649</v>
      </c>
      <c r="E132" s="254">
        <v>48</v>
      </c>
      <c r="F132" s="255" t="s">
        <v>708</v>
      </c>
      <c r="G132" s="285" t="s">
        <v>2312</v>
      </c>
      <c r="H132" s="254">
        <v>1</v>
      </c>
      <c r="I132" s="263" t="s">
        <v>710</v>
      </c>
      <c r="J132" s="263" t="s">
        <v>711</v>
      </c>
      <c r="K132" s="263" t="s">
        <v>712</v>
      </c>
      <c r="L132" s="254">
        <v>1</v>
      </c>
      <c r="M132" s="263" t="s">
        <v>421</v>
      </c>
      <c r="N132" s="259">
        <v>43313</v>
      </c>
      <c r="O132" s="334">
        <v>43663</v>
      </c>
    </row>
    <row r="133" spans="1:15" s="333" customFormat="1" ht="47.25">
      <c r="A133" s="312">
        <f t="shared" si="0"/>
        <v>123</v>
      </c>
      <c r="B133" s="282" t="s">
        <v>713</v>
      </c>
      <c r="C133" s="253">
        <v>118</v>
      </c>
      <c r="D133" s="254" t="s">
        <v>649</v>
      </c>
      <c r="E133" s="254">
        <v>48</v>
      </c>
      <c r="F133" s="255" t="s">
        <v>708</v>
      </c>
      <c r="G133" s="285" t="s">
        <v>2312</v>
      </c>
      <c r="H133" s="254">
        <v>2</v>
      </c>
      <c r="I133" s="263" t="s">
        <v>714</v>
      </c>
      <c r="J133" s="252" t="s">
        <v>715</v>
      </c>
      <c r="K133" s="263" t="s">
        <v>716</v>
      </c>
      <c r="L133" s="254">
        <v>1</v>
      </c>
      <c r="M133" s="263" t="s">
        <v>421</v>
      </c>
      <c r="N133" s="259">
        <v>43313</v>
      </c>
      <c r="O133" s="334">
        <v>43663</v>
      </c>
    </row>
    <row r="134" spans="1:15" s="333" customFormat="1" ht="31.5">
      <c r="A134" s="312">
        <f t="shared" si="0"/>
        <v>124</v>
      </c>
      <c r="B134" s="282" t="s">
        <v>717</v>
      </c>
      <c r="C134" s="253">
        <v>118</v>
      </c>
      <c r="D134" s="254" t="s">
        <v>649</v>
      </c>
      <c r="E134" s="254">
        <v>48</v>
      </c>
      <c r="F134" s="255" t="s">
        <v>708</v>
      </c>
      <c r="G134" s="285" t="s">
        <v>2312</v>
      </c>
      <c r="H134" s="254">
        <v>3</v>
      </c>
      <c r="I134" s="263" t="s">
        <v>718</v>
      </c>
      <c r="J134" s="359" t="s">
        <v>719</v>
      </c>
      <c r="K134" s="359" t="s">
        <v>720</v>
      </c>
      <c r="L134" s="360">
        <v>100</v>
      </c>
      <c r="M134" s="263" t="s">
        <v>421</v>
      </c>
      <c r="N134" s="259">
        <v>43313</v>
      </c>
      <c r="O134" s="334">
        <v>43663</v>
      </c>
    </row>
    <row r="135" spans="1:15" s="333" customFormat="1" ht="47.25">
      <c r="A135" s="312">
        <f t="shared" si="0"/>
        <v>125</v>
      </c>
      <c r="B135" s="282" t="s">
        <v>721</v>
      </c>
      <c r="C135" s="253">
        <v>118</v>
      </c>
      <c r="D135" s="254" t="s">
        <v>649</v>
      </c>
      <c r="E135" s="254">
        <v>48</v>
      </c>
      <c r="F135" s="255" t="s">
        <v>722</v>
      </c>
      <c r="G135" s="285" t="s">
        <v>2313</v>
      </c>
      <c r="H135" s="254">
        <v>1</v>
      </c>
      <c r="I135" s="263" t="s">
        <v>724</v>
      </c>
      <c r="J135" s="263" t="s">
        <v>711</v>
      </c>
      <c r="K135" s="263" t="s">
        <v>712</v>
      </c>
      <c r="L135" s="254">
        <v>1</v>
      </c>
      <c r="M135" s="263" t="s">
        <v>421</v>
      </c>
      <c r="N135" s="259">
        <v>43313</v>
      </c>
      <c r="O135" s="334">
        <v>43663</v>
      </c>
    </row>
    <row r="136" spans="1:15" s="333" customFormat="1" ht="31.5">
      <c r="A136" s="312">
        <f t="shared" si="0"/>
        <v>126</v>
      </c>
      <c r="B136" s="282" t="s">
        <v>725</v>
      </c>
      <c r="C136" s="253">
        <v>118</v>
      </c>
      <c r="D136" s="254" t="s">
        <v>649</v>
      </c>
      <c r="E136" s="254">
        <v>48</v>
      </c>
      <c r="F136" s="337" t="s">
        <v>722</v>
      </c>
      <c r="G136" s="285" t="s">
        <v>2314</v>
      </c>
      <c r="H136" s="263">
        <v>2</v>
      </c>
      <c r="I136" s="263" t="s">
        <v>726</v>
      </c>
      <c r="J136" s="263" t="s">
        <v>727</v>
      </c>
      <c r="K136" s="263" t="s">
        <v>728</v>
      </c>
      <c r="L136" s="263">
        <v>1</v>
      </c>
      <c r="M136" s="263" t="s">
        <v>421</v>
      </c>
      <c r="N136" s="259">
        <v>43313</v>
      </c>
      <c r="O136" s="334">
        <v>43663</v>
      </c>
    </row>
    <row r="137" spans="1:15" s="333" customFormat="1" ht="47.25">
      <c r="A137" s="312">
        <f t="shared" si="0"/>
        <v>127</v>
      </c>
      <c r="B137" s="282" t="s">
        <v>729</v>
      </c>
      <c r="C137" s="253">
        <v>118</v>
      </c>
      <c r="D137" s="254" t="s">
        <v>649</v>
      </c>
      <c r="E137" s="254">
        <v>48</v>
      </c>
      <c r="F137" s="337" t="s">
        <v>722</v>
      </c>
      <c r="G137" s="285" t="s">
        <v>2314</v>
      </c>
      <c r="H137" s="263">
        <v>3</v>
      </c>
      <c r="I137" s="263" t="s">
        <v>730</v>
      </c>
      <c r="J137" s="359" t="s">
        <v>731</v>
      </c>
      <c r="K137" s="359" t="s">
        <v>732</v>
      </c>
      <c r="L137" s="360">
        <v>100</v>
      </c>
      <c r="M137" s="263" t="s">
        <v>421</v>
      </c>
      <c r="N137" s="259">
        <v>43313</v>
      </c>
      <c r="O137" s="334">
        <v>43663</v>
      </c>
    </row>
    <row r="138" spans="1:15" s="333" customFormat="1" ht="47.25">
      <c r="A138" s="312">
        <f t="shared" ref="A138:A191" si="1">+A137+1</f>
        <v>128</v>
      </c>
      <c r="B138" s="282" t="s">
        <v>733</v>
      </c>
      <c r="C138" s="253">
        <v>118</v>
      </c>
      <c r="D138" s="254" t="s">
        <v>649</v>
      </c>
      <c r="E138" s="254">
        <v>48</v>
      </c>
      <c r="F138" s="255" t="s">
        <v>734</v>
      </c>
      <c r="G138" s="285" t="s">
        <v>2315</v>
      </c>
      <c r="H138" s="254">
        <v>1</v>
      </c>
      <c r="I138" s="263" t="s">
        <v>736</v>
      </c>
      <c r="J138" s="252" t="s">
        <v>679</v>
      </c>
      <c r="K138" s="252" t="s">
        <v>728</v>
      </c>
      <c r="L138" s="254">
        <v>1</v>
      </c>
      <c r="M138" s="263" t="s">
        <v>421</v>
      </c>
      <c r="N138" s="259">
        <v>43313</v>
      </c>
      <c r="O138" s="334">
        <v>43663</v>
      </c>
    </row>
    <row r="139" spans="1:15" s="333" customFormat="1" ht="31.5">
      <c r="A139" s="312">
        <f t="shared" si="1"/>
        <v>129</v>
      </c>
      <c r="B139" s="282" t="s">
        <v>737</v>
      </c>
      <c r="C139" s="253">
        <v>118</v>
      </c>
      <c r="D139" s="254" t="s">
        <v>649</v>
      </c>
      <c r="E139" s="254">
        <v>48</v>
      </c>
      <c r="F139" s="255" t="s">
        <v>734</v>
      </c>
      <c r="G139" s="285" t="s">
        <v>2315</v>
      </c>
      <c r="H139" s="338">
        <v>2</v>
      </c>
      <c r="I139" s="263" t="s">
        <v>738</v>
      </c>
      <c r="J139" s="339" t="s">
        <v>739</v>
      </c>
      <c r="K139" s="339" t="s">
        <v>740</v>
      </c>
      <c r="L139" s="339">
        <v>1</v>
      </c>
      <c r="M139" s="263" t="s">
        <v>421</v>
      </c>
      <c r="N139" s="259">
        <v>43313</v>
      </c>
      <c r="O139" s="334">
        <v>43663</v>
      </c>
    </row>
    <row r="140" spans="1:15" s="333" customFormat="1" ht="78.75">
      <c r="A140" s="312">
        <f t="shared" si="1"/>
        <v>130</v>
      </c>
      <c r="B140" s="282" t="s">
        <v>741</v>
      </c>
      <c r="C140" s="253">
        <v>118</v>
      </c>
      <c r="D140" s="254" t="s">
        <v>649</v>
      </c>
      <c r="E140" s="254">
        <v>48</v>
      </c>
      <c r="F140" s="255" t="s">
        <v>742</v>
      </c>
      <c r="G140" s="285" t="s">
        <v>2316</v>
      </c>
      <c r="H140" s="263">
        <v>1</v>
      </c>
      <c r="I140" s="262" t="s">
        <v>745</v>
      </c>
      <c r="J140" s="262" t="s">
        <v>746</v>
      </c>
      <c r="K140" s="262" t="s">
        <v>747</v>
      </c>
      <c r="L140" s="340">
        <v>100</v>
      </c>
      <c r="M140" s="256" t="s">
        <v>743</v>
      </c>
      <c r="N140" s="259">
        <v>43313</v>
      </c>
      <c r="O140" s="334">
        <v>43663</v>
      </c>
    </row>
    <row r="141" spans="1:15" s="333" customFormat="1" ht="63">
      <c r="A141" s="312">
        <f t="shared" si="1"/>
        <v>131</v>
      </c>
      <c r="B141" s="282" t="s">
        <v>748</v>
      </c>
      <c r="C141" s="253">
        <v>118</v>
      </c>
      <c r="D141" s="254" t="s">
        <v>649</v>
      </c>
      <c r="E141" s="254">
        <v>48</v>
      </c>
      <c r="F141" s="255" t="s">
        <v>749</v>
      </c>
      <c r="G141" s="285" t="s">
        <v>2317</v>
      </c>
      <c r="H141" s="339">
        <v>1</v>
      </c>
      <c r="I141" s="341" t="s">
        <v>752</v>
      </c>
      <c r="J141" s="339" t="s">
        <v>753</v>
      </c>
      <c r="K141" s="339" t="s">
        <v>754</v>
      </c>
      <c r="L141" s="339">
        <v>100</v>
      </c>
      <c r="M141" s="342" t="s">
        <v>750</v>
      </c>
      <c r="N141" s="259">
        <v>43313</v>
      </c>
      <c r="O141" s="259">
        <v>43496</v>
      </c>
    </row>
    <row r="142" spans="1:15" s="333" customFormat="1" ht="78.75">
      <c r="A142" s="312">
        <f t="shared" si="1"/>
        <v>132</v>
      </c>
      <c r="B142" s="282" t="s">
        <v>755</v>
      </c>
      <c r="C142" s="253">
        <v>118</v>
      </c>
      <c r="D142" s="254" t="s">
        <v>649</v>
      </c>
      <c r="E142" s="254">
        <v>48</v>
      </c>
      <c r="F142" s="255" t="s">
        <v>756</v>
      </c>
      <c r="G142" s="285" t="s">
        <v>2318</v>
      </c>
      <c r="H142" s="338">
        <v>1</v>
      </c>
      <c r="I142" s="341" t="s">
        <v>752</v>
      </c>
      <c r="J142" s="339" t="s">
        <v>753</v>
      </c>
      <c r="K142" s="339" t="s">
        <v>758</v>
      </c>
      <c r="L142" s="339">
        <v>100</v>
      </c>
      <c r="M142" s="342" t="s">
        <v>750</v>
      </c>
      <c r="N142" s="259">
        <v>43313</v>
      </c>
      <c r="O142" s="259">
        <v>43496</v>
      </c>
    </row>
    <row r="143" spans="1:15" s="333" customFormat="1" ht="47.25">
      <c r="A143" s="312">
        <f t="shared" si="1"/>
        <v>133</v>
      </c>
      <c r="B143" s="282" t="s">
        <v>759</v>
      </c>
      <c r="C143" s="253">
        <v>118</v>
      </c>
      <c r="D143" s="254" t="s">
        <v>649</v>
      </c>
      <c r="E143" s="254">
        <v>48</v>
      </c>
      <c r="F143" s="255" t="s">
        <v>760</v>
      </c>
      <c r="G143" s="285" t="s">
        <v>2319</v>
      </c>
      <c r="H143" s="254">
        <v>1</v>
      </c>
      <c r="I143" s="263" t="s">
        <v>763</v>
      </c>
      <c r="J143" s="263" t="s">
        <v>764</v>
      </c>
      <c r="K143" s="263" t="s">
        <v>765</v>
      </c>
      <c r="L143" s="254">
        <v>1</v>
      </c>
      <c r="M143" s="263" t="s">
        <v>761</v>
      </c>
      <c r="N143" s="259">
        <v>43313</v>
      </c>
      <c r="O143" s="334">
        <v>43663</v>
      </c>
    </row>
    <row r="144" spans="1:15" s="333" customFormat="1" ht="47.25">
      <c r="A144" s="312">
        <f t="shared" si="1"/>
        <v>134</v>
      </c>
      <c r="B144" s="282" t="s">
        <v>766</v>
      </c>
      <c r="C144" s="253">
        <v>118</v>
      </c>
      <c r="D144" s="254" t="s">
        <v>649</v>
      </c>
      <c r="E144" s="254">
        <v>48</v>
      </c>
      <c r="F144" s="255" t="s">
        <v>767</v>
      </c>
      <c r="G144" s="285" t="s">
        <v>2319</v>
      </c>
      <c r="H144" s="254">
        <v>1</v>
      </c>
      <c r="I144" s="263" t="s">
        <v>763</v>
      </c>
      <c r="J144" s="263" t="s">
        <v>764</v>
      </c>
      <c r="K144" s="263" t="s">
        <v>765</v>
      </c>
      <c r="L144" s="254">
        <v>1</v>
      </c>
      <c r="M144" s="263" t="s">
        <v>761</v>
      </c>
      <c r="N144" s="259">
        <v>43313</v>
      </c>
      <c r="O144" s="334">
        <v>43663</v>
      </c>
    </row>
    <row r="145" spans="1:15" s="333" customFormat="1" ht="47.25">
      <c r="A145" s="312">
        <f t="shared" si="1"/>
        <v>135</v>
      </c>
      <c r="B145" s="282" t="s">
        <v>769</v>
      </c>
      <c r="C145" s="253">
        <v>118</v>
      </c>
      <c r="D145" s="254" t="s">
        <v>649</v>
      </c>
      <c r="E145" s="254">
        <v>48</v>
      </c>
      <c r="F145" s="255" t="s">
        <v>767</v>
      </c>
      <c r="G145" s="285" t="s">
        <v>2319</v>
      </c>
      <c r="H145" s="263">
        <v>2</v>
      </c>
      <c r="I145" s="263" t="s">
        <v>771</v>
      </c>
      <c r="J145" s="263" t="s">
        <v>772</v>
      </c>
      <c r="K145" s="263" t="s">
        <v>773</v>
      </c>
      <c r="L145" s="254">
        <v>4</v>
      </c>
      <c r="M145" s="263" t="s">
        <v>770</v>
      </c>
      <c r="N145" s="259">
        <v>43313</v>
      </c>
      <c r="O145" s="334">
        <v>43663</v>
      </c>
    </row>
    <row r="146" spans="1:15" s="333" customFormat="1" ht="47.25">
      <c r="A146" s="312">
        <f t="shared" si="1"/>
        <v>136</v>
      </c>
      <c r="B146" s="282" t="s">
        <v>774</v>
      </c>
      <c r="C146" s="253">
        <v>118</v>
      </c>
      <c r="D146" s="254" t="s">
        <v>649</v>
      </c>
      <c r="E146" s="254">
        <v>48</v>
      </c>
      <c r="F146" s="255" t="s">
        <v>775</v>
      </c>
      <c r="G146" s="285" t="s">
        <v>2320</v>
      </c>
      <c r="H146" s="252">
        <v>1</v>
      </c>
      <c r="I146" s="261" t="s">
        <v>777</v>
      </c>
      <c r="J146" s="261" t="s">
        <v>778</v>
      </c>
      <c r="K146" s="261" t="s">
        <v>779</v>
      </c>
      <c r="L146" s="335">
        <v>100</v>
      </c>
      <c r="M146" s="256" t="s">
        <v>693</v>
      </c>
      <c r="N146" s="259">
        <v>43313</v>
      </c>
      <c r="O146" s="259">
        <v>43585</v>
      </c>
    </row>
    <row r="147" spans="1:15" s="333" customFormat="1" ht="47.25">
      <c r="A147" s="312">
        <f t="shared" si="1"/>
        <v>137</v>
      </c>
      <c r="B147" s="282" t="s">
        <v>781</v>
      </c>
      <c r="C147" s="253">
        <v>118</v>
      </c>
      <c r="D147" s="254" t="s">
        <v>649</v>
      </c>
      <c r="E147" s="254">
        <v>48</v>
      </c>
      <c r="F147" s="255" t="s">
        <v>775</v>
      </c>
      <c r="G147" s="285" t="s">
        <v>2320</v>
      </c>
      <c r="H147" s="252">
        <v>2</v>
      </c>
      <c r="I147" s="261" t="s">
        <v>782</v>
      </c>
      <c r="J147" s="261" t="s">
        <v>783</v>
      </c>
      <c r="K147" s="261" t="s">
        <v>784</v>
      </c>
      <c r="L147" s="335">
        <v>5</v>
      </c>
      <c r="M147" s="256" t="s">
        <v>693</v>
      </c>
      <c r="N147" s="259">
        <v>43314</v>
      </c>
      <c r="O147" s="259">
        <v>43495</v>
      </c>
    </row>
    <row r="148" spans="1:15" s="333" customFormat="1" ht="78.75">
      <c r="A148" s="312">
        <f t="shared" si="1"/>
        <v>138</v>
      </c>
      <c r="B148" s="282" t="s">
        <v>785</v>
      </c>
      <c r="C148" s="253">
        <v>118</v>
      </c>
      <c r="D148" s="254" t="s">
        <v>649</v>
      </c>
      <c r="E148" s="254">
        <v>48</v>
      </c>
      <c r="F148" s="255" t="s">
        <v>786</v>
      </c>
      <c r="G148" s="285" t="s">
        <v>2321</v>
      </c>
      <c r="H148" s="252">
        <v>1</v>
      </c>
      <c r="I148" s="261" t="s">
        <v>788</v>
      </c>
      <c r="J148" s="256" t="s">
        <v>789</v>
      </c>
      <c r="K148" s="256" t="s">
        <v>790</v>
      </c>
      <c r="L148" s="335">
        <v>5</v>
      </c>
      <c r="M148" s="256" t="s">
        <v>693</v>
      </c>
      <c r="N148" s="259">
        <v>43313</v>
      </c>
      <c r="O148" s="259">
        <v>43495</v>
      </c>
    </row>
    <row r="149" spans="1:15" s="333" customFormat="1" ht="110.25">
      <c r="A149" s="312">
        <f t="shared" si="1"/>
        <v>139</v>
      </c>
      <c r="B149" s="282" t="s">
        <v>791</v>
      </c>
      <c r="C149" s="253">
        <v>118</v>
      </c>
      <c r="D149" s="254" t="s">
        <v>649</v>
      </c>
      <c r="E149" s="254">
        <v>48</v>
      </c>
      <c r="F149" s="255" t="s">
        <v>792</v>
      </c>
      <c r="G149" s="285" t="s">
        <v>2322</v>
      </c>
      <c r="H149" s="252">
        <v>1</v>
      </c>
      <c r="I149" s="261" t="s">
        <v>794</v>
      </c>
      <c r="J149" s="343" t="s">
        <v>789</v>
      </c>
      <c r="K149" s="343" t="s">
        <v>795</v>
      </c>
      <c r="L149" s="340">
        <v>5</v>
      </c>
      <c r="M149" s="256" t="s">
        <v>693</v>
      </c>
      <c r="N149" s="259">
        <v>43313</v>
      </c>
      <c r="O149" s="259">
        <v>43495</v>
      </c>
    </row>
    <row r="150" spans="1:15" s="333" customFormat="1" ht="94.5">
      <c r="A150" s="312">
        <f t="shared" si="1"/>
        <v>140</v>
      </c>
      <c r="B150" s="282" t="s">
        <v>796</v>
      </c>
      <c r="C150" s="253">
        <v>118</v>
      </c>
      <c r="D150" s="254" t="s">
        <v>649</v>
      </c>
      <c r="E150" s="254">
        <v>48</v>
      </c>
      <c r="F150" s="255" t="s">
        <v>797</v>
      </c>
      <c r="G150" s="285" t="s">
        <v>2323</v>
      </c>
      <c r="H150" s="252">
        <v>1</v>
      </c>
      <c r="I150" s="343" t="s">
        <v>800</v>
      </c>
      <c r="J150" s="343" t="s">
        <v>801</v>
      </c>
      <c r="K150" s="343" t="s">
        <v>802</v>
      </c>
      <c r="L150" s="256">
        <v>1</v>
      </c>
      <c r="M150" s="256" t="s">
        <v>798</v>
      </c>
      <c r="N150" s="259">
        <v>43327</v>
      </c>
      <c r="O150" s="334">
        <v>43663</v>
      </c>
    </row>
    <row r="151" spans="1:15" s="333" customFormat="1" ht="78.75">
      <c r="A151" s="312">
        <f t="shared" si="1"/>
        <v>141</v>
      </c>
      <c r="B151" s="282" t="s">
        <v>803</v>
      </c>
      <c r="C151" s="253">
        <v>118</v>
      </c>
      <c r="D151" s="254" t="s">
        <v>649</v>
      </c>
      <c r="E151" s="254">
        <v>48</v>
      </c>
      <c r="F151" s="255" t="s">
        <v>804</v>
      </c>
      <c r="G151" s="285" t="s">
        <v>2324</v>
      </c>
      <c r="H151" s="252">
        <v>1</v>
      </c>
      <c r="I151" s="343" t="s">
        <v>807</v>
      </c>
      <c r="J151" s="343" t="s">
        <v>808</v>
      </c>
      <c r="K151" s="343" t="s">
        <v>809</v>
      </c>
      <c r="L151" s="340">
        <v>100</v>
      </c>
      <c r="M151" s="256" t="s">
        <v>805</v>
      </c>
      <c r="N151" s="259">
        <v>43327</v>
      </c>
      <c r="O151" s="334">
        <v>43663</v>
      </c>
    </row>
    <row r="152" spans="1:15" s="333" customFormat="1" ht="63">
      <c r="A152" s="312">
        <f t="shared" si="1"/>
        <v>142</v>
      </c>
      <c r="B152" s="282" t="s">
        <v>810</v>
      </c>
      <c r="C152" s="253">
        <v>118</v>
      </c>
      <c r="D152" s="254" t="s">
        <v>649</v>
      </c>
      <c r="E152" s="254">
        <v>48</v>
      </c>
      <c r="F152" s="255" t="s">
        <v>811</v>
      </c>
      <c r="G152" s="285" t="s">
        <v>2325</v>
      </c>
      <c r="H152" s="263">
        <v>1</v>
      </c>
      <c r="I152" s="262" t="s">
        <v>814</v>
      </c>
      <c r="J152" s="344" t="s">
        <v>815</v>
      </c>
      <c r="K152" s="343" t="s">
        <v>816</v>
      </c>
      <c r="L152" s="258">
        <v>11</v>
      </c>
      <c r="M152" s="256" t="s">
        <v>812</v>
      </c>
      <c r="N152" s="259">
        <v>43497</v>
      </c>
      <c r="O152" s="259">
        <v>43539</v>
      </c>
    </row>
    <row r="153" spans="1:15" s="333" customFormat="1" ht="31.5">
      <c r="A153" s="312">
        <f t="shared" si="1"/>
        <v>143</v>
      </c>
      <c r="B153" s="282" t="s">
        <v>817</v>
      </c>
      <c r="C153" s="253">
        <v>118</v>
      </c>
      <c r="D153" s="254" t="s">
        <v>649</v>
      </c>
      <c r="E153" s="254">
        <v>48</v>
      </c>
      <c r="F153" s="255" t="s">
        <v>818</v>
      </c>
      <c r="G153" s="285" t="s">
        <v>2326</v>
      </c>
      <c r="H153" s="345">
        <v>1</v>
      </c>
      <c r="I153" s="346" t="s">
        <v>821</v>
      </c>
      <c r="J153" s="347" t="s">
        <v>822</v>
      </c>
      <c r="K153" s="329" t="s">
        <v>823</v>
      </c>
      <c r="L153" s="345">
        <v>100</v>
      </c>
      <c r="M153" s="329" t="s">
        <v>819</v>
      </c>
      <c r="N153" s="259">
        <v>43313</v>
      </c>
      <c r="O153" s="334">
        <v>43663</v>
      </c>
    </row>
    <row r="154" spans="1:15" s="333" customFormat="1" ht="47.25">
      <c r="A154" s="312">
        <f t="shared" si="1"/>
        <v>144</v>
      </c>
      <c r="B154" s="282" t="s">
        <v>824</v>
      </c>
      <c r="C154" s="253">
        <v>118</v>
      </c>
      <c r="D154" s="254" t="s">
        <v>649</v>
      </c>
      <c r="E154" s="254">
        <v>48</v>
      </c>
      <c r="F154" s="255" t="s">
        <v>825</v>
      </c>
      <c r="G154" s="285" t="s">
        <v>2327</v>
      </c>
      <c r="H154" s="348">
        <v>1</v>
      </c>
      <c r="I154" s="346" t="s">
        <v>828</v>
      </c>
      <c r="J154" s="348" t="s">
        <v>829</v>
      </c>
      <c r="K154" s="329" t="s">
        <v>830</v>
      </c>
      <c r="L154" s="348">
        <v>6</v>
      </c>
      <c r="M154" s="329" t="s">
        <v>826</v>
      </c>
      <c r="N154" s="259">
        <v>43313</v>
      </c>
      <c r="O154" s="259">
        <v>43496</v>
      </c>
    </row>
    <row r="155" spans="1:15" s="333" customFormat="1" ht="63">
      <c r="A155" s="312">
        <f t="shared" si="1"/>
        <v>145</v>
      </c>
      <c r="B155" s="282" t="s">
        <v>831</v>
      </c>
      <c r="C155" s="253">
        <v>118</v>
      </c>
      <c r="D155" s="254" t="s">
        <v>649</v>
      </c>
      <c r="E155" s="254">
        <v>48</v>
      </c>
      <c r="F155" s="255" t="s">
        <v>832</v>
      </c>
      <c r="G155" s="285" t="s">
        <v>2328</v>
      </c>
      <c r="H155" s="349">
        <v>1</v>
      </c>
      <c r="I155" s="346" t="s">
        <v>834</v>
      </c>
      <c r="J155" s="351" t="s">
        <v>835</v>
      </c>
      <c r="K155" s="351" t="s">
        <v>836</v>
      </c>
      <c r="L155" s="349">
        <v>100</v>
      </c>
      <c r="M155" s="329" t="s">
        <v>826</v>
      </c>
      <c r="N155" s="259">
        <v>43313</v>
      </c>
      <c r="O155" s="334">
        <v>43663</v>
      </c>
    </row>
    <row r="156" spans="1:15" s="333" customFormat="1" ht="47.25">
      <c r="A156" s="312">
        <f t="shared" si="1"/>
        <v>146</v>
      </c>
      <c r="B156" s="282" t="s">
        <v>837</v>
      </c>
      <c r="C156" s="253">
        <v>118</v>
      </c>
      <c r="D156" s="254" t="s">
        <v>649</v>
      </c>
      <c r="E156" s="254">
        <v>48</v>
      </c>
      <c r="F156" s="255" t="s">
        <v>832</v>
      </c>
      <c r="G156" s="285" t="s">
        <v>2329</v>
      </c>
      <c r="H156" s="348">
        <v>2</v>
      </c>
      <c r="I156" s="346" t="s">
        <v>838</v>
      </c>
      <c r="J156" s="350" t="s">
        <v>839</v>
      </c>
      <c r="K156" s="350" t="s">
        <v>840</v>
      </c>
      <c r="L156" s="348">
        <v>1</v>
      </c>
      <c r="M156" s="329" t="s">
        <v>819</v>
      </c>
      <c r="N156" s="259">
        <v>43313</v>
      </c>
      <c r="O156" s="334">
        <v>43663</v>
      </c>
    </row>
    <row r="157" spans="1:15" s="333" customFormat="1" ht="47.25">
      <c r="A157" s="312">
        <f t="shared" si="1"/>
        <v>147</v>
      </c>
      <c r="B157" s="282" t="s">
        <v>841</v>
      </c>
      <c r="C157" s="253">
        <v>118</v>
      </c>
      <c r="D157" s="254" t="s">
        <v>649</v>
      </c>
      <c r="E157" s="254">
        <v>48</v>
      </c>
      <c r="F157" s="255" t="s">
        <v>842</v>
      </c>
      <c r="G157" s="285" t="s">
        <v>2330</v>
      </c>
      <c r="H157" s="348">
        <v>1</v>
      </c>
      <c r="I157" s="346" t="s">
        <v>845</v>
      </c>
      <c r="J157" s="350" t="s">
        <v>846</v>
      </c>
      <c r="K157" s="350" t="s">
        <v>847</v>
      </c>
      <c r="L157" s="348">
        <v>1</v>
      </c>
      <c r="M157" s="347" t="s">
        <v>843</v>
      </c>
      <c r="N157" s="259">
        <v>43313</v>
      </c>
      <c r="O157" s="259">
        <v>43496</v>
      </c>
    </row>
    <row r="158" spans="1:15" s="333" customFormat="1" ht="63">
      <c r="A158" s="312">
        <f t="shared" si="1"/>
        <v>148</v>
      </c>
      <c r="B158" s="282" t="s">
        <v>848</v>
      </c>
      <c r="C158" s="253">
        <v>118</v>
      </c>
      <c r="D158" s="254" t="s">
        <v>649</v>
      </c>
      <c r="E158" s="254">
        <v>48</v>
      </c>
      <c r="F158" s="255" t="s">
        <v>849</v>
      </c>
      <c r="G158" s="285" t="s">
        <v>2331</v>
      </c>
      <c r="H158" s="349">
        <v>1</v>
      </c>
      <c r="I158" s="346" t="s">
        <v>852</v>
      </c>
      <c r="J158" s="349" t="s">
        <v>853</v>
      </c>
      <c r="K158" s="351" t="s">
        <v>854</v>
      </c>
      <c r="L158" s="349">
        <v>1</v>
      </c>
      <c r="M158" s="351" t="s">
        <v>850</v>
      </c>
      <c r="N158" s="259">
        <v>43313</v>
      </c>
      <c r="O158" s="259">
        <v>43419</v>
      </c>
    </row>
    <row r="159" spans="1:15" s="333" customFormat="1" ht="63">
      <c r="A159" s="312">
        <f t="shared" si="1"/>
        <v>149</v>
      </c>
      <c r="B159" s="282" t="s">
        <v>2332</v>
      </c>
      <c r="C159" s="253">
        <v>118</v>
      </c>
      <c r="D159" s="254" t="s">
        <v>649</v>
      </c>
      <c r="E159" s="254">
        <v>48</v>
      </c>
      <c r="F159" s="255" t="s">
        <v>849</v>
      </c>
      <c r="G159" s="285" t="s">
        <v>2331</v>
      </c>
      <c r="H159" s="349">
        <v>2</v>
      </c>
      <c r="I159" s="346" t="s">
        <v>856</v>
      </c>
      <c r="J159" s="351" t="s">
        <v>857</v>
      </c>
      <c r="K159" s="351" t="s">
        <v>858</v>
      </c>
      <c r="L159" s="349">
        <v>100</v>
      </c>
      <c r="M159" s="351" t="s">
        <v>855</v>
      </c>
      <c r="N159" s="259">
        <v>43313</v>
      </c>
      <c r="O159" s="259">
        <v>43470</v>
      </c>
    </row>
    <row r="160" spans="1:15" s="333" customFormat="1" ht="63">
      <c r="A160" s="312">
        <f t="shared" si="1"/>
        <v>150</v>
      </c>
      <c r="B160" s="282" t="s">
        <v>859</v>
      </c>
      <c r="C160" s="253">
        <v>118</v>
      </c>
      <c r="D160" s="254" t="s">
        <v>649</v>
      </c>
      <c r="E160" s="254">
        <v>48</v>
      </c>
      <c r="F160" s="255" t="s">
        <v>849</v>
      </c>
      <c r="G160" s="285" t="s">
        <v>2331</v>
      </c>
      <c r="H160" s="349">
        <v>3</v>
      </c>
      <c r="I160" s="346" t="s">
        <v>861</v>
      </c>
      <c r="J160" s="361" t="s">
        <v>862</v>
      </c>
      <c r="K160" s="361" t="s">
        <v>863</v>
      </c>
      <c r="L160" s="362">
        <v>1</v>
      </c>
      <c r="M160" s="351" t="s">
        <v>860</v>
      </c>
      <c r="N160" s="259">
        <v>43313</v>
      </c>
      <c r="O160" s="259">
        <v>43495</v>
      </c>
    </row>
    <row r="161" spans="1:15" s="333" customFormat="1" ht="63">
      <c r="A161" s="312">
        <f t="shared" si="1"/>
        <v>151</v>
      </c>
      <c r="B161" s="282" t="s">
        <v>864</v>
      </c>
      <c r="C161" s="253">
        <v>118</v>
      </c>
      <c r="D161" s="254" t="s">
        <v>649</v>
      </c>
      <c r="E161" s="254">
        <v>48</v>
      </c>
      <c r="F161" s="255" t="s">
        <v>865</v>
      </c>
      <c r="G161" s="285" t="s">
        <v>2333</v>
      </c>
      <c r="H161" s="349">
        <v>1</v>
      </c>
      <c r="I161" s="346" t="s">
        <v>868</v>
      </c>
      <c r="J161" s="351" t="s">
        <v>869</v>
      </c>
      <c r="K161" s="351" t="s">
        <v>870</v>
      </c>
      <c r="L161" s="349">
        <v>6</v>
      </c>
      <c r="M161" s="351" t="s">
        <v>866</v>
      </c>
      <c r="N161" s="259">
        <v>43313</v>
      </c>
      <c r="O161" s="259">
        <v>43496</v>
      </c>
    </row>
    <row r="162" spans="1:15" s="333" customFormat="1" ht="78.75">
      <c r="A162" s="312">
        <f t="shared" si="1"/>
        <v>152</v>
      </c>
      <c r="B162" s="282" t="s">
        <v>871</v>
      </c>
      <c r="C162" s="253">
        <v>118</v>
      </c>
      <c r="D162" s="254" t="s">
        <v>649</v>
      </c>
      <c r="E162" s="254">
        <v>48</v>
      </c>
      <c r="F162" s="255" t="s">
        <v>865</v>
      </c>
      <c r="G162" s="285" t="s">
        <v>2333</v>
      </c>
      <c r="H162" s="349">
        <v>2</v>
      </c>
      <c r="I162" s="346" t="s">
        <v>873</v>
      </c>
      <c r="J162" s="351" t="s">
        <v>874</v>
      </c>
      <c r="K162" s="351" t="s">
        <v>875</v>
      </c>
      <c r="L162" s="349">
        <v>6</v>
      </c>
      <c r="M162" s="351" t="s">
        <v>872</v>
      </c>
      <c r="N162" s="259">
        <v>43313</v>
      </c>
      <c r="O162" s="259">
        <v>43496</v>
      </c>
    </row>
    <row r="163" spans="1:15" s="333" customFormat="1" ht="63">
      <c r="A163" s="312">
        <f t="shared" si="1"/>
        <v>153</v>
      </c>
      <c r="B163" s="282" t="s">
        <v>876</v>
      </c>
      <c r="C163" s="253">
        <v>118</v>
      </c>
      <c r="D163" s="254" t="s">
        <v>649</v>
      </c>
      <c r="E163" s="254">
        <v>48</v>
      </c>
      <c r="F163" s="255" t="s">
        <v>877</v>
      </c>
      <c r="G163" s="285" t="s">
        <v>2333</v>
      </c>
      <c r="H163" s="349">
        <v>1</v>
      </c>
      <c r="I163" s="346" t="s">
        <v>879</v>
      </c>
      <c r="J163" s="351" t="s">
        <v>869</v>
      </c>
      <c r="K163" s="351" t="s">
        <v>870</v>
      </c>
      <c r="L163" s="349">
        <v>6</v>
      </c>
      <c r="M163" s="351" t="s">
        <v>866</v>
      </c>
      <c r="N163" s="259">
        <v>43313</v>
      </c>
      <c r="O163" s="259">
        <v>43496</v>
      </c>
    </row>
    <row r="164" spans="1:15" s="333" customFormat="1" ht="63">
      <c r="A164" s="312">
        <f t="shared" si="1"/>
        <v>154</v>
      </c>
      <c r="B164" s="282" t="s">
        <v>881</v>
      </c>
      <c r="C164" s="253">
        <v>118</v>
      </c>
      <c r="D164" s="254" t="s">
        <v>649</v>
      </c>
      <c r="E164" s="254">
        <v>48</v>
      </c>
      <c r="F164" s="255" t="s">
        <v>877</v>
      </c>
      <c r="G164" s="285" t="s">
        <v>2333</v>
      </c>
      <c r="H164" s="349">
        <v>2</v>
      </c>
      <c r="I164" s="346" t="s">
        <v>882</v>
      </c>
      <c r="J164" s="351" t="s">
        <v>874</v>
      </c>
      <c r="K164" s="351" t="s">
        <v>875</v>
      </c>
      <c r="L164" s="349">
        <v>5</v>
      </c>
      <c r="M164" s="351" t="s">
        <v>496</v>
      </c>
      <c r="N164" s="259">
        <v>43313</v>
      </c>
      <c r="O164" s="259">
        <v>43466</v>
      </c>
    </row>
    <row r="165" spans="1:15" s="333" customFormat="1" ht="31.5">
      <c r="A165" s="312">
        <f t="shared" si="1"/>
        <v>155</v>
      </c>
      <c r="B165" s="282" t="s">
        <v>883</v>
      </c>
      <c r="C165" s="253">
        <v>118</v>
      </c>
      <c r="D165" s="254" t="s">
        <v>649</v>
      </c>
      <c r="E165" s="254">
        <v>48</v>
      </c>
      <c r="F165" s="255" t="s">
        <v>884</v>
      </c>
      <c r="G165" s="285" t="s">
        <v>2334</v>
      </c>
      <c r="H165" s="349">
        <v>1</v>
      </c>
      <c r="I165" s="346" t="s">
        <v>887</v>
      </c>
      <c r="J165" s="347" t="s">
        <v>888</v>
      </c>
      <c r="K165" s="346" t="s">
        <v>889</v>
      </c>
      <c r="L165" s="352">
        <v>100</v>
      </c>
      <c r="M165" s="351" t="s">
        <v>885</v>
      </c>
      <c r="N165" s="259">
        <v>43313</v>
      </c>
      <c r="O165" s="259">
        <v>43496</v>
      </c>
    </row>
    <row r="166" spans="1:15" s="333" customFormat="1" ht="31.5">
      <c r="A166" s="312">
        <f t="shared" si="1"/>
        <v>156</v>
      </c>
      <c r="B166" s="282" t="s">
        <v>890</v>
      </c>
      <c r="C166" s="253">
        <v>118</v>
      </c>
      <c r="D166" s="254" t="s">
        <v>649</v>
      </c>
      <c r="E166" s="254">
        <v>48</v>
      </c>
      <c r="F166" s="255" t="s">
        <v>884</v>
      </c>
      <c r="G166" s="285" t="s">
        <v>2334</v>
      </c>
      <c r="H166" s="349">
        <v>2</v>
      </c>
      <c r="I166" s="346" t="s">
        <v>891</v>
      </c>
      <c r="J166" s="347" t="s">
        <v>892</v>
      </c>
      <c r="K166" s="347" t="s">
        <v>893</v>
      </c>
      <c r="L166" s="352">
        <v>6</v>
      </c>
      <c r="M166" s="351" t="s">
        <v>819</v>
      </c>
      <c r="N166" s="259">
        <v>43313</v>
      </c>
      <c r="O166" s="259">
        <v>43496</v>
      </c>
    </row>
    <row r="167" spans="1:15" s="333" customFormat="1" ht="63">
      <c r="A167" s="312">
        <f t="shared" si="1"/>
        <v>157</v>
      </c>
      <c r="B167" s="282" t="s">
        <v>894</v>
      </c>
      <c r="C167" s="253">
        <v>118</v>
      </c>
      <c r="D167" s="254" t="s">
        <v>649</v>
      </c>
      <c r="E167" s="254">
        <v>48</v>
      </c>
      <c r="F167" s="255" t="s">
        <v>884</v>
      </c>
      <c r="G167" s="285" t="s">
        <v>2334</v>
      </c>
      <c r="H167" s="349">
        <v>3</v>
      </c>
      <c r="I167" s="261" t="s">
        <v>882</v>
      </c>
      <c r="J167" s="351" t="s">
        <v>895</v>
      </c>
      <c r="K167" s="351" t="s">
        <v>875</v>
      </c>
      <c r="L167" s="349">
        <v>6</v>
      </c>
      <c r="M167" s="351" t="s">
        <v>496</v>
      </c>
      <c r="N167" s="259">
        <v>43313</v>
      </c>
      <c r="O167" s="259">
        <v>43496</v>
      </c>
    </row>
    <row r="168" spans="1:15" s="333" customFormat="1" ht="47.25">
      <c r="A168" s="312">
        <f t="shared" si="1"/>
        <v>158</v>
      </c>
      <c r="B168" s="282" t="s">
        <v>896</v>
      </c>
      <c r="C168" s="253">
        <v>118</v>
      </c>
      <c r="D168" s="254" t="s">
        <v>649</v>
      </c>
      <c r="E168" s="254">
        <v>48</v>
      </c>
      <c r="F168" s="255" t="s">
        <v>897</v>
      </c>
      <c r="G168" s="285" t="s">
        <v>2335</v>
      </c>
      <c r="H168" s="252">
        <v>1</v>
      </c>
      <c r="I168" s="262" t="s">
        <v>900</v>
      </c>
      <c r="J168" s="262" t="s">
        <v>901</v>
      </c>
      <c r="K168" s="262" t="s">
        <v>902</v>
      </c>
      <c r="L168" s="353">
        <v>100</v>
      </c>
      <c r="M168" s="252" t="s">
        <v>898</v>
      </c>
      <c r="N168" s="259">
        <v>43313</v>
      </c>
      <c r="O168" s="334">
        <v>43663</v>
      </c>
    </row>
    <row r="169" spans="1:15" s="333" customFormat="1" ht="142.5" customHeight="1">
      <c r="A169" s="312">
        <f t="shared" si="1"/>
        <v>159</v>
      </c>
      <c r="B169" s="282" t="s">
        <v>903</v>
      </c>
      <c r="C169" s="253">
        <v>118</v>
      </c>
      <c r="D169" s="254" t="s">
        <v>649</v>
      </c>
      <c r="E169" s="254">
        <v>48</v>
      </c>
      <c r="F169" s="255" t="s">
        <v>384</v>
      </c>
      <c r="G169" s="285" t="s">
        <v>2336</v>
      </c>
      <c r="H169" s="252">
        <v>1</v>
      </c>
      <c r="I169" s="343" t="s">
        <v>905</v>
      </c>
      <c r="J169" s="354" t="s">
        <v>906</v>
      </c>
      <c r="K169" s="343" t="s">
        <v>367</v>
      </c>
      <c r="L169" s="252">
        <v>1</v>
      </c>
      <c r="M169" s="256" t="s">
        <v>798</v>
      </c>
      <c r="N169" s="259">
        <v>43327</v>
      </c>
      <c r="O169" s="334">
        <v>43663</v>
      </c>
    </row>
    <row r="170" spans="1:15" s="333" customFormat="1" ht="117.75" customHeight="1">
      <c r="A170" s="312">
        <f t="shared" si="1"/>
        <v>160</v>
      </c>
      <c r="B170" s="282" t="s">
        <v>907</v>
      </c>
      <c r="C170" s="253">
        <v>118</v>
      </c>
      <c r="D170" s="254" t="s">
        <v>649</v>
      </c>
      <c r="E170" s="254">
        <v>48</v>
      </c>
      <c r="F170" s="255" t="s">
        <v>387</v>
      </c>
      <c r="G170" s="285" t="s">
        <v>2337</v>
      </c>
      <c r="H170" s="252">
        <v>1</v>
      </c>
      <c r="I170" s="343" t="s">
        <v>905</v>
      </c>
      <c r="J170" s="354" t="s">
        <v>906</v>
      </c>
      <c r="K170" s="343" t="s">
        <v>367</v>
      </c>
      <c r="L170" s="252">
        <v>1</v>
      </c>
      <c r="M170" s="256" t="s">
        <v>798</v>
      </c>
      <c r="N170" s="259">
        <v>43327</v>
      </c>
      <c r="O170" s="334">
        <v>43663</v>
      </c>
    </row>
    <row r="171" spans="1:15" s="333" customFormat="1" ht="53.25" customHeight="1">
      <c r="A171" s="312">
        <f t="shared" si="1"/>
        <v>161</v>
      </c>
      <c r="B171" s="282" t="s">
        <v>909</v>
      </c>
      <c r="C171" s="253">
        <v>118</v>
      </c>
      <c r="D171" s="254" t="s">
        <v>649</v>
      </c>
      <c r="E171" s="254">
        <v>48</v>
      </c>
      <c r="F171" s="255" t="s">
        <v>910</v>
      </c>
      <c r="G171" s="285" t="s">
        <v>2338</v>
      </c>
      <c r="H171" s="254">
        <v>1</v>
      </c>
      <c r="I171" s="263" t="s">
        <v>913</v>
      </c>
      <c r="J171" s="263" t="s">
        <v>914</v>
      </c>
      <c r="K171" s="263" t="s">
        <v>915</v>
      </c>
      <c r="L171" s="254">
        <v>1</v>
      </c>
      <c r="M171" s="263" t="s">
        <v>911</v>
      </c>
      <c r="N171" s="259">
        <v>43313</v>
      </c>
      <c r="O171" s="334">
        <v>43663</v>
      </c>
    </row>
    <row r="172" spans="1:15" s="333" customFormat="1" ht="63">
      <c r="A172" s="312">
        <f t="shared" si="1"/>
        <v>162</v>
      </c>
      <c r="B172" s="282" t="s">
        <v>916</v>
      </c>
      <c r="C172" s="253">
        <v>118</v>
      </c>
      <c r="D172" s="254" t="s">
        <v>649</v>
      </c>
      <c r="E172" s="254">
        <v>48</v>
      </c>
      <c r="F172" s="255" t="s">
        <v>917</v>
      </c>
      <c r="G172" s="285" t="s">
        <v>2338</v>
      </c>
      <c r="H172" s="254">
        <v>1</v>
      </c>
      <c r="I172" s="263" t="s">
        <v>919</v>
      </c>
      <c r="J172" s="263" t="s">
        <v>772</v>
      </c>
      <c r="K172" s="263" t="s">
        <v>920</v>
      </c>
      <c r="L172" s="254">
        <v>2</v>
      </c>
      <c r="M172" s="263" t="s">
        <v>911</v>
      </c>
      <c r="N172" s="259">
        <v>43313</v>
      </c>
      <c r="O172" s="334">
        <v>43663</v>
      </c>
    </row>
    <row r="173" spans="1:15" s="408" customFormat="1" ht="63">
      <c r="A173" s="398">
        <f t="shared" si="1"/>
        <v>163</v>
      </c>
      <c r="B173" s="399" t="s">
        <v>2358</v>
      </c>
      <c r="C173" s="400">
        <v>118</v>
      </c>
      <c r="D173" s="401" t="s">
        <v>649</v>
      </c>
      <c r="E173" s="401">
        <v>56</v>
      </c>
      <c r="F173" s="402" t="s">
        <v>760</v>
      </c>
      <c r="G173" s="403" t="s">
        <v>2005</v>
      </c>
      <c r="H173" s="404">
        <v>1</v>
      </c>
      <c r="I173" s="405" t="s">
        <v>2006</v>
      </c>
      <c r="J173" s="403" t="s">
        <v>2007</v>
      </c>
      <c r="K173" s="403" t="s">
        <v>656</v>
      </c>
      <c r="L173" s="406">
        <v>3</v>
      </c>
      <c r="M173" s="403" t="s">
        <v>2008</v>
      </c>
      <c r="N173" s="407">
        <v>43419</v>
      </c>
      <c r="O173" s="407">
        <v>43646</v>
      </c>
    </row>
    <row r="174" spans="1:15" s="408" customFormat="1" ht="47.25">
      <c r="A174" s="398">
        <f t="shared" si="1"/>
        <v>164</v>
      </c>
      <c r="B174" s="399" t="s">
        <v>2359</v>
      </c>
      <c r="C174" s="400">
        <v>118</v>
      </c>
      <c r="D174" s="401" t="s">
        <v>649</v>
      </c>
      <c r="E174" s="401">
        <v>56</v>
      </c>
      <c r="F174" s="402" t="s">
        <v>760</v>
      </c>
      <c r="G174" s="403" t="s">
        <v>2009</v>
      </c>
      <c r="H174" s="404">
        <v>2</v>
      </c>
      <c r="I174" s="409" t="s">
        <v>2010</v>
      </c>
      <c r="J174" s="403" t="s">
        <v>2011</v>
      </c>
      <c r="K174" s="403" t="s">
        <v>2012</v>
      </c>
      <c r="L174" s="404">
        <v>3</v>
      </c>
      <c r="M174" s="403" t="s">
        <v>1447</v>
      </c>
      <c r="N174" s="407">
        <v>43437</v>
      </c>
      <c r="O174" s="407">
        <v>43661</v>
      </c>
    </row>
    <row r="175" spans="1:15" s="408" customFormat="1" ht="78.75">
      <c r="A175" s="398">
        <f t="shared" si="1"/>
        <v>165</v>
      </c>
      <c r="B175" s="399" t="s">
        <v>2360</v>
      </c>
      <c r="C175" s="400">
        <v>118</v>
      </c>
      <c r="D175" s="401" t="s">
        <v>649</v>
      </c>
      <c r="E175" s="401">
        <v>56</v>
      </c>
      <c r="F175" s="401" t="s">
        <v>767</v>
      </c>
      <c r="G175" s="410" t="s">
        <v>2013</v>
      </c>
      <c r="H175" s="404">
        <v>1</v>
      </c>
      <c r="I175" s="409" t="s">
        <v>2014</v>
      </c>
      <c r="J175" s="403" t="s">
        <v>2015</v>
      </c>
      <c r="K175" s="403" t="s">
        <v>2016</v>
      </c>
      <c r="L175" s="404">
        <v>1</v>
      </c>
      <c r="M175" s="403" t="s">
        <v>2017</v>
      </c>
      <c r="N175" s="407">
        <v>43405</v>
      </c>
      <c r="O175" s="407">
        <v>43434</v>
      </c>
    </row>
    <row r="176" spans="1:15" s="408" customFormat="1" ht="78.75">
      <c r="A176" s="398">
        <f t="shared" si="1"/>
        <v>166</v>
      </c>
      <c r="B176" s="399" t="s">
        <v>2361</v>
      </c>
      <c r="C176" s="400">
        <v>118</v>
      </c>
      <c r="D176" s="401" t="s">
        <v>649</v>
      </c>
      <c r="E176" s="401">
        <v>56</v>
      </c>
      <c r="F176" s="402" t="s">
        <v>767</v>
      </c>
      <c r="G176" s="410" t="s">
        <v>2013</v>
      </c>
      <c r="H176" s="404">
        <v>2</v>
      </c>
      <c r="I176" s="409" t="s">
        <v>2018</v>
      </c>
      <c r="J176" s="403" t="s">
        <v>2019</v>
      </c>
      <c r="K176" s="403" t="s">
        <v>2020</v>
      </c>
      <c r="L176" s="404">
        <v>1</v>
      </c>
      <c r="M176" s="403" t="s">
        <v>2021</v>
      </c>
      <c r="N176" s="407">
        <v>43435</v>
      </c>
      <c r="O176" s="407">
        <v>43465</v>
      </c>
    </row>
    <row r="177" spans="1:15" s="408" customFormat="1" ht="94.5">
      <c r="A177" s="398">
        <f t="shared" si="1"/>
        <v>167</v>
      </c>
      <c r="B177" s="399" t="s">
        <v>2362</v>
      </c>
      <c r="C177" s="400">
        <v>118</v>
      </c>
      <c r="D177" s="401" t="s">
        <v>649</v>
      </c>
      <c r="E177" s="401">
        <v>56</v>
      </c>
      <c r="F177" s="401" t="s">
        <v>2022</v>
      </c>
      <c r="G177" s="411" t="s">
        <v>2023</v>
      </c>
      <c r="H177" s="404">
        <v>1</v>
      </c>
      <c r="I177" s="410" t="s">
        <v>2024</v>
      </c>
      <c r="J177" s="403" t="s">
        <v>2025</v>
      </c>
      <c r="K177" s="403" t="s">
        <v>2026</v>
      </c>
      <c r="L177" s="412">
        <v>1</v>
      </c>
      <c r="M177" s="403" t="s">
        <v>2027</v>
      </c>
      <c r="N177" s="407">
        <v>43405</v>
      </c>
      <c r="O177" s="407">
        <v>43748</v>
      </c>
    </row>
    <row r="178" spans="1:15" s="408" customFormat="1" ht="78.75">
      <c r="A178" s="398">
        <f t="shared" si="1"/>
        <v>168</v>
      </c>
      <c r="B178" s="399" t="s">
        <v>2363</v>
      </c>
      <c r="C178" s="400">
        <v>118</v>
      </c>
      <c r="D178" s="401" t="s">
        <v>649</v>
      </c>
      <c r="E178" s="401">
        <v>56</v>
      </c>
      <c r="F178" s="401" t="s">
        <v>2022</v>
      </c>
      <c r="G178" s="411" t="s">
        <v>2023</v>
      </c>
      <c r="H178" s="404">
        <v>2</v>
      </c>
      <c r="I178" s="409" t="s">
        <v>2028</v>
      </c>
      <c r="J178" s="403" t="s">
        <v>2029</v>
      </c>
      <c r="K178" s="413" t="s">
        <v>367</v>
      </c>
      <c r="L178" s="414">
        <v>1</v>
      </c>
      <c r="M178" s="403" t="s">
        <v>2030</v>
      </c>
      <c r="N178" s="407">
        <v>43405</v>
      </c>
      <c r="O178" s="407">
        <v>43748</v>
      </c>
    </row>
    <row r="179" spans="1:15" s="408" customFormat="1" ht="94.5">
      <c r="A179" s="398">
        <f t="shared" si="1"/>
        <v>169</v>
      </c>
      <c r="B179" s="399" t="s">
        <v>2364</v>
      </c>
      <c r="C179" s="400">
        <v>118</v>
      </c>
      <c r="D179" s="401" t="s">
        <v>649</v>
      </c>
      <c r="E179" s="401">
        <v>56</v>
      </c>
      <c r="F179" s="401" t="s">
        <v>2031</v>
      </c>
      <c r="G179" s="415" t="s">
        <v>2032</v>
      </c>
      <c r="H179" s="416">
        <v>1</v>
      </c>
      <c r="I179" s="410" t="s">
        <v>2024</v>
      </c>
      <c r="J179" s="403" t="s">
        <v>2025</v>
      </c>
      <c r="K179" s="403" t="s">
        <v>2026</v>
      </c>
      <c r="L179" s="412">
        <v>1</v>
      </c>
      <c r="M179" s="403" t="s">
        <v>2027</v>
      </c>
      <c r="N179" s="407">
        <v>43405</v>
      </c>
      <c r="O179" s="407">
        <v>43748</v>
      </c>
    </row>
    <row r="180" spans="1:15" s="408" customFormat="1" ht="78.75">
      <c r="A180" s="398">
        <f t="shared" si="1"/>
        <v>170</v>
      </c>
      <c r="B180" s="399" t="s">
        <v>2365</v>
      </c>
      <c r="C180" s="400">
        <v>118</v>
      </c>
      <c r="D180" s="401" t="s">
        <v>649</v>
      </c>
      <c r="E180" s="401">
        <v>56</v>
      </c>
      <c r="F180" s="401" t="s">
        <v>2031</v>
      </c>
      <c r="G180" s="415" t="s">
        <v>2032</v>
      </c>
      <c r="H180" s="416">
        <v>2</v>
      </c>
      <c r="I180" s="409" t="s">
        <v>2028</v>
      </c>
      <c r="J180" s="403" t="s">
        <v>2029</v>
      </c>
      <c r="K180" s="413" t="s">
        <v>367</v>
      </c>
      <c r="L180" s="414">
        <v>1</v>
      </c>
      <c r="M180" s="403" t="s">
        <v>2030</v>
      </c>
      <c r="N180" s="407">
        <v>43405</v>
      </c>
      <c r="O180" s="407">
        <v>43748</v>
      </c>
    </row>
    <row r="181" spans="1:15" s="408" customFormat="1" ht="63">
      <c r="A181" s="398">
        <f t="shared" si="1"/>
        <v>171</v>
      </c>
      <c r="B181" s="399" t="s">
        <v>2358</v>
      </c>
      <c r="C181" s="400">
        <v>118</v>
      </c>
      <c r="D181" s="401" t="s">
        <v>649</v>
      </c>
      <c r="E181" s="401">
        <v>56</v>
      </c>
      <c r="F181" s="401" t="s">
        <v>2033</v>
      </c>
      <c r="G181" s="415" t="s">
        <v>2034</v>
      </c>
      <c r="H181" s="416">
        <v>1</v>
      </c>
      <c r="I181" s="415" t="s">
        <v>2035</v>
      </c>
      <c r="J181" s="416" t="s">
        <v>2036</v>
      </c>
      <c r="K181" s="413" t="s">
        <v>2037</v>
      </c>
      <c r="L181" s="416">
        <v>11</v>
      </c>
      <c r="M181" s="403" t="s">
        <v>2038</v>
      </c>
      <c r="N181" s="407">
        <v>43405</v>
      </c>
      <c r="O181" s="407">
        <v>43748</v>
      </c>
    </row>
    <row r="182" spans="1:15" s="408" customFormat="1" ht="78.75">
      <c r="A182" s="398">
        <f t="shared" si="1"/>
        <v>172</v>
      </c>
      <c r="B182" s="399" t="s">
        <v>2358</v>
      </c>
      <c r="C182" s="400">
        <v>118</v>
      </c>
      <c r="D182" s="401" t="s">
        <v>649</v>
      </c>
      <c r="E182" s="401">
        <v>56</v>
      </c>
      <c r="F182" s="401" t="s">
        <v>2039</v>
      </c>
      <c r="G182" s="416" t="s">
        <v>2040</v>
      </c>
      <c r="H182" s="401">
        <v>1</v>
      </c>
      <c r="I182" s="415" t="s">
        <v>2041</v>
      </c>
      <c r="J182" s="416" t="s">
        <v>2042</v>
      </c>
      <c r="K182" s="416" t="s">
        <v>2043</v>
      </c>
      <c r="L182" s="417">
        <v>10</v>
      </c>
      <c r="M182" s="403" t="s">
        <v>2027</v>
      </c>
      <c r="N182" s="407">
        <v>43405</v>
      </c>
      <c r="O182" s="407">
        <v>43555</v>
      </c>
    </row>
    <row r="183" spans="1:15" s="408" customFormat="1" ht="47.25">
      <c r="A183" s="398">
        <f t="shared" si="1"/>
        <v>173</v>
      </c>
      <c r="B183" s="399" t="s">
        <v>2358</v>
      </c>
      <c r="C183" s="400">
        <v>118</v>
      </c>
      <c r="D183" s="401" t="s">
        <v>649</v>
      </c>
      <c r="E183" s="401">
        <v>56</v>
      </c>
      <c r="F183" s="401" t="s">
        <v>2039</v>
      </c>
      <c r="G183" s="415" t="s">
        <v>2044</v>
      </c>
      <c r="H183" s="401">
        <v>2</v>
      </c>
      <c r="I183" s="415" t="s">
        <v>2045</v>
      </c>
      <c r="J183" s="416" t="s">
        <v>2046</v>
      </c>
      <c r="K183" s="416" t="s">
        <v>2047</v>
      </c>
      <c r="L183" s="418">
        <v>1</v>
      </c>
      <c r="M183" s="403" t="s">
        <v>2027</v>
      </c>
      <c r="N183" s="407">
        <v>43405</v>
      </c>
      <c r="O183" s="407">
        <v>43748</v>
      </c>
    </row>
    <row r="184" spans="1:15" s="408" customFormat="1" ht="63">
      <c r="A184" s="398">
        <f t="shared" si="1"/>
        <v>174</v>
      </c>
      <c r="B184" s="399" t="s">
        <v>2358</v>
      </c>
      <c r="C184" s="400">
        <v>118</v>
      </c>
      <c r="D184" s="401" t="s">
        <v>649</v>
      </c>
      <c r="E184" s="401">
        <v>56</v>
      </c>
      <c r="F184" s="401" t="s">
        <v>2048</v>
      </c>
      <c r="G184" s="410" t="s">
        <v>2049</v>
      </c>
      <c r="H184" s="413">
        <v>1</v>
      </c>
      <c r="I184" s="410" t="s">
        <v>2050</v>
      </c>
      <c r="J184" s="410" t="s">
        <v>2051</v>
      </c>
      <c r="K184" s="403" t="s">
        <v>2052</v>
      </c>
      <c r="L184" s="412">
        <v>1</v>
      </c>
      <c r="M184" s="403" t="s">
        <v>2053</v>
      </c>
      <c r="N184" s="407">
        <v>43405</v>
      </c>
      <c r="O184" s="407">
        <v>43748</v>
      </c>
    </row>
    <row r="185" spans="1:15" s="408" customFormat="1" ht="47.25">
      <c r="A185" s="398">
        <f t="shared" si="1"/>
        <v>175</v>
      </c>
      <c r="B185" s="399" t="s">
        <v>2358</v>
      </c>
      <c r="C185" s="400">
        <v>118</v>
      </c>
      <c r="D185" s="401" t="s">
        <v>649</v>
      </c>
      <c r="E185" s="401">
        <v>56</v>
      </c>
      <c r="F185" s="401" t="s">
        <v>2048</v>
      </c>
      <c r="G185" s="410" t="s">
        <v>2049</v>
      </c>
      <c r="H185" s="413">
        <v>2</v>
      </c>
      <c r="I185" s="410" t="s">
        <v>2054</v>
      </c>
      <c r="J185" s="416" t="s">
        <v>2055</v>
      </c>
      <c r="K185" s="415" t="s">
        <v>2056</v>
      </c>
      <c r="L185" s="416">
        <v>1</v>
      </c>
      <c r="M185" s="403" t="s">
        <v>2057</v>
      </c>
      <c r="N185" s="407">
        <v>43405</v>
      </c>
      <c r="O185" s="407">
        <v>43748</v>
      </c>
    </row>
    <row r="186" spans="1:15" s="408" customFormat="1" ht="63">
      <c r="A186" s="398">
        <f t="shared" si="1"/>
        <v>176</v>
      </c>
      <c r="B186" s="399" t="s">
        <v>2358</v>
      </c>
      <c r="C186" s="400">
        <v>118</v>
      </c>
      <c r="D186" s="401" t="s">
        <v>649</v>
      </c>
      <c r="E186" s="401">
        <v>56</v>
      </c>
      <c r="F186" s="401" t="s">
        <v>2058</v>
      </c>
      <c r="G186" s="415" t="s">
        <v>2059</v>
      </c>
      <c r="H186" s="401">
        <v>1</v>
      </c>
      <c r="I186" s="419" t="s">
        <v>2060</v>
      </c>
      <c r="J186" s="416" t="s">
        <v>2061</v>
      </c>
      <c r="K186" s="416" t="s">
        <v>2062</v>
      </c>
      <c r="L186" s="401">
        <v>4</v>
      </c>
      <c r="M186" s="403" t="s">
        <v>2027</v>
      </c>
      <c r="N186" s="407">
        <v>43405</v>
      </c>
      <c r="O186" s="407">
        <v>43748</v>
      </c>
    </row>
    <row r="187" spans="1:15" s="408" customFormat="1" ht="63">
      <c r="A187" s="398">
        <f t="shared" si="1"/>
        <v>177</v>
      </c>
      <c r="B187" s="399" t="s">
        <v>2358</v>
      </c>
      <c r="C187" s="400">
        <v>118</v>
      </c>
      <c r="D187" s="401" t="s">
        <v>649</v>
      </c>
      <c r="E187" s="401">
        <v>56</v>
      </c>
      <c r="F187" s="401" t="s">
        <v>2063</v>
      </c>
      <c r="G187" s="415" t="s">
        <v>2064</v>
      </c>
      <c r="H187" s="401">
        <v>1</v>
      </c>
      <c r="I187" s="415" t="s">
        <v>2065</v>
      </c>
      <c r="J187" s="416" t="s">
        <v>2066</v>
      </c>
      <c r="K187" s="416" t="s">
        <v>367</v>
      </c>
      <c r="L187" s="401">
        <v>1</v>
      </c>
      <c r="M187" s="403" t="s">
        <v>798</v>
      </c>
      <c r="N187" s="407">
        <v>43405</v>
      </c>
      <c r="O187" s="407">
        <v>43663</v>
      </c>
    </row>
    <row r="188" spans="1:15" s="408" customFormat="1" ht="63">
      <c r="A188" s="398">
        <f t="shared" si="1"/>
        <v>178</v>
      </c>
      <c r="B188" s="399" t="s">
        <v>2358</v>
      </c>
      <c r="C188" s="400">
        <v>118</v>
      </c>
      <c r="D188" s="401" t="s">
        <v>649</v>
      </c>
      <c r="E188" s="401">
        <v>56</v>
      </c>
      <c r="F188" s="401" t="s">
        <v>2067</v>
      </c>
      <c r="G188" s="415" t="s">
        <v>2068</v>
      </c>
      <c r="H188" s="401">
        <v>1</v>
      </c>
      <c r="I188" s="415" t="s">
        <v>2069</v>
      </c>
      <c r="J188" s="416" t="s">
        <v>2070</v>
      </c>
      <c r="K188" s="416" t="s">
        <v>2071</v>
      </c>
      <c r="L188" s="418">
        <v>1</v>
      </c>
      <c r="M188" s="403" t="s">
        <v>2027</v>
      </c>
      <c r="N188" s="407">
        <v>43405</v>
      </c>
      <c r="O188" s="407">
        <v>43663</v>
      </c>
    </row>
    <row r="189" spans="1:15" s="408" customFormat="1" ht="78.75">
      <c r="A189" s="398">
        <f t="shared" si="1"/>
        <v>179</v>
      </c>
      <c r="B189" s="399" t="s">
        <v>2358</v>
      </c>
      <c r="C189" s="404">
        <v>118</v>
      </c>
      <c r="D189" s="416" t="s">
        <v>649</v>
      </c>
      <c r="E189" s="401">
        <v>56</v>
      </c>
      <c r="F189" s="416" t="s">
        <v>2072</v>
      </c>
      <c r="G189" s="415" t="s">
        <v>2073</v>
      </c>
      <c r="H189" s="416">
        <v>1</v>
      </c>
      <c r="I189" s="415" t="s">
        <v>2074</v>
      </c>
      <c r="J189" s="416" t="s">
        <v>2070</v>
      </c>
      <c r="K189" s="416" t="s">
        <v>2071</v>
      </c>
      <c r="L189" s="418">
        <v>1</v>
      </c>
      <c r="M189" s="403" t="s">
        <v>2027</v>
      </c>
      <c r="N189" s="407">
        <v>43405</v>
      </c>
      <c r="O189" s="407">
        <v>43663</v>
      </c>
    </row>
    <row r="190" spans="1:15" s="408" customFormat="1" ht="78.75">
      <c r="A190" s="398">
        <f t="shared" si="1"/>
        <v>180</v>
      </c>
      <c r="B190" s="399" t="s">
        <v>2358</v>
      </c>
      <c r="C190" s="400">
        <v>118</v>
      </c>
      <c r="D190" s="401" t="s">
        <v>649</v>
      </c>
      <c r="E190" s="401">
        <v>56</v>
      </c>
      <c r="F190" s="401" t="s">
        <v>2075</v>
      </c>
      <c r="G190" s="415" t="s">
        <v>2076</v>
      </c>
      <c r="H190" s="401">
        <v>1</v>
      </c>
      <c r="I190" s="415" t="s">
        <v>2077</v>
      </c>
      <c r="J190" s="403" t="s">
        <v>835</v>
      </c>
      <c r="K190" s="403" t="s">
        <v>2078</v>
      </c>
      <c r="L190" s="401">
        <v>3</v>
      </c>
      <c r="M190" s="403" t="s">
        <v>2079</v>
      </c>
      <c r="N190" s="407">
        <v>43405</v>
      </c>
      <c r="O190" s="407">
        <v>43555</v>
      </c>
    </row>
    <row r="191" spans="1:15" s="408" customFormat="1" ht="78.75">
      <c r="A191" s="398">
        <f t="shared" si="1"/>
        <v>181</v>
      </c>
      <c r="B191" s="399" t="s">
        <v>2358</v>
      </c>
      <c r="C191" s="400">
        <v>118</v>
      </c>
      <c r="D191" s="401" t="s">
        <v>649</v>
      </c>
      <c r="E191" s="401">
        <v>56</v>
      </c>
      <c r="F191" s="401" t="s">
        <v>2080</v>
      </c>
      <c r="G191" s="415" t="s">
        <v>2081</v>
      </c>
      <c r="H191" s="416">
        <v>1</v>
      </c>
      <c r="I191" s="415" t="s">
        <v>2082</v>
      </c>
      <c r="J191" s="415" t="s">
        <v>2083</v>
      </c>
      <c r="K191" s="415" t="s">
        <v>2084</v>
      </c>
      <c r="L191" s="420">
        <v>1</v>
      </c>
      <c r="M191" s="403" t="s">
        <v>2085</v>
      </c>
      <c r="N191" s="407">
        <v>43405</v>
      </c>
      <c r="O191" s="407">
        <v>43748</v>
      </c>
    </row>
    <row r="192" spans="1:15" ht="15.75">
      <c r="A192" s="397"/>
      <c r="B192" s="266"/>
      <c r="C192" s="267"/>
      <c r="D192" s="268"/>
      <c r="E192" s="268"/>
      <c r="F192" s="268"/>
      <c r="G192" s="268"/>
      <c r="H192" s="269"/>
      <c r="I192" s="268"/>
      <c r="J192" s="268"/>
      <c r="K192" s="267"/>
      <c r="L192" s="268"/>
      <c r="M192" s="270"/>
      <c r="N192" s="267"/>
      <c r="O192" s="267"/>
    </row>
    <row r="193" spans="1:15" ht="15.75">
      <c r="A193" s="397"/>
      <c r="B193" s="266"/>
      <c r="C193" s="267"/>
      <c r="D193" s="268"/>
      <c r="E193" s="268"/>
      <c r="F193" s="268"/>
      <c r="G193" s="268"/>
      <c r="H193" s="269"/>
      <c r="I193" s="268"/>
      <c r="J193" s="268"/>
      <c r="K193" s="267"/>
      <c r="L193" s="268"/>
      <c r="M193" s="270"/>
      <c r="N193" s="267"/>
      <c r="O193" s="267"/>
    </row>
    <row r="194" spans="1:15" ht="15.75">
      <c r="A194" s="397"/>
      <c r="B194" s="266"/>
      <c r="C194" s="267"/>
      <c r="D194" s="268"/>
      <c r="E194" s="268"/>
      <c r="F194" s="268"/>
      <c r="G194" s="268"/>
      <c r="H194" s="269"/>
      <c r="I194" s="268"/>
      <c r="J194" s="268"/>
      <c r="K194" s="267"/>
      <c r="L194" s="268"/>
      <c r="M194" s="270"/>
      <c r="N194" s="267"/>
      <c r="O194" s="267"/>
    </row>
    <row r="195" spans="1:15" ht="15.75">
      <c r="A195" s="397"/>
      <c r="B195" s="266"/>
      <c r="C195" s="267"/>
      <c r="D195" s="268"/>
      <c r="E195" s="268"/>
      <c r="F195" s="268"/>
      <c r="G195" s="268"/>
      <c r="H195" s="269"/>
      <c r="I195" s="268"/>
      <c r="J195" s="268"/>
      <c r="K195" s="267"/>
      <c r="L195" s="268"/>
      <c r="M195" s="270"/>
      <c r="N195" s="267"/>
      <c r="O195" s="267"/>
    </row>
    <row r="196" spans="1:15" ht="15.75">
      <c r="A196" s="397"/>
      <c r="B196" s="266"/>
      <c r="C196" s="267"/>
      <c r="D196" s="268"/>
      <c r="E196" s="268"/>
      <c r="F196" s="268"/>
      <c r="G196" s="268"/>
      <c r="H196" s="269"/>
      <c r="I196" s="268"/>
      <c r="J196" s="268"/>
      <c r="K196" s="267"/>
      <c r="L196" s="268"/>
      <c r="M196" s="270"/>
      <c r="N196" s="267"/>
      <c r="O196" s="267"/>
    </row>
    <row r="197" spans="1:15" ht="15.75">
      <c r="A197" s="397"/>
      <c r="B197" s="266"/>
      <c r="C197" s="267"/>
      <c r="D197" s="268"/>
      <c r="E197" s="268"/>
      <c r="F197" s="268"/>
      <c r="G197" s="268"/>
      <c r="H197" s="269"/>
      <c r="I197" s="268"/>
      <c r="J197" s="268"/>
      <c r="K197" s="267"/>
      <c r="L197" s="268"/>
      <c r="M197" s="270"/>
      <c r="N197" s="267"/>
      <c r="O197" s="267"/>
    </row>
    <row r="198" spans="1:15" ht="15.75">
      <c r="A198" s="397"/>
      <c r="B198" s="266"/>
      <c r="C198" s="267"/>
      <c r="D198" s="268"/>
      <c r="E198" s="268"/>
      <c r="F198" s="268"/>
      <c r="G198" s="268"/>
      <c r="H198" s="269"/>
      <c r="I198" s="268"/>
      <c r="J198" s="268"/>
      <c r="K198" s="267"/>
      <c r="L198" s="268"/>
      <c r="M198" s="270"/>
      <c r="N198" s="267"/>
      <c r="O198" s="267"/>
    </row>
    <row r="199" spans="1:15" ht="15.75">
      <c r="A199" s="397"/>
      <c r="B199" s="266"/>
      <c r="C199" s="267"/>
      <c r="D199" s="268"/>
      <c r="E199" s="268"/>
      <c r="F199" s="268"/>
      <c r="G199" s="268"/>
      <c r="H199" s="269"/>
      <c r="I199" s="268"/>
      <c r="J199" s="268"/>
      <c r="K199" s="267"/>
      <c r="L199" s="268"/>
      <c r="M199" s="270"/>
      <c r="N199" s="267"/>
      <c r="O199" s="267"/>
    </row>
    <row r="200" spans="1:15" ht="15.75">
      <c r="A200" s="397"/>
      <c r="B200" s="266"/>
      <c r="C200" s="267"/>
      <c r="D200" s="268"/>
      <c r="E200" s="268"/>
      <c r="F200" s="268"/>
      <c r="G200" s="268"/>
      <c r="H200" s="269"/>
      <c r="I200" s="268"/>
      <c r="J200" s="268"/>
      <c r="K200" s="267"/>
      <c r="L200" s="268"/>
      <c r="M200" s="270"/>
      <c r="N200" s="267"/>
      <c r="O200" s="267"/>
    </row>
    <row r="201" spans="1:15" ht="15.75">
      <c r="A201" s="397"/>
      <c r="B201" s="266"/>
      <c r="C201" s="267"/>
      <c r="D201" s="268"/>
      <c r="E201" s="268"/>
      <c r="F201" s="268"/>
      <c r="G201" s="268"/>
      <c r="H201" s="269"/>
      <c r="I201" s="268"/>
      <c r="J201" s="268"/>
      <c r="K201" s="267"/>
      <c r="L201" s="268"/>
      <c r="M201" s="270"/>
      <c r="N201" s="267"/>
      <c r="O201" s="267"/>
    </row>
    <row r="202" spans="1:15" ht="15.75">
      <c r="A202" s="397"/>
      <c r="B202" s="266"/>
      <c r="C202" s="267"/>
      <c r="D202" s="268"/>
      <c r="E202" s="268"/>
      <c r="F202" s="268"/>
      <c r="G202" s="268"/>
      <c r="H202" s="269"/>
      <c r="I202" s="268"/>
      <c r="J202" s="268"/>
      <c r="K202" s="267"/>
      <c r="L202" s="268"/>
      <c r="M202" s="270"/>
      <c r="N202" s="267"/>
      <c r="O202" s="267"/>
    </row>
    <row r="203" spans="1:15" ht="15.75">
      <c r="A203" s="397"/>
      <c r="B203" s="266"/>
      <c r="C203" s="267"/>
      <c r="D203" s="268"/>
      <c r="E203" s="268"/>
      <c r="F203" s="268"/>
      <c r="G203" s="268"/>
      <c r="H203" s="269"/>
      <c r="I203" s="268"/>
      <c r="J203" s="268"/>
      <c r="K203" s="267"/>
      <c r="L203" s="268"/>
      <c r="M203" s="270"/>
      <c r="N203" s="267"/>
      <c r="O203" s="267"/>
    </row>
    <row r="204" spans="1:15" ht="15.75">
      <c r="A204" s="397"/>
      <c r="B204" s="266"/>
      <c r="C204" s="267"/>
      <c r="D204" s="268"/>
      <c r="E204" s="268"/>
      <c r="F204" s="268"/>
      <c r="G204" s="268"/>
      <c r="H204" s="269"/>
      <c r="I204" s="268"/>
      <c r="J204" s="268"/>
      <c r="K204" s="267"/>
      <c r="L204" s="268"/>
      <c r="M204" s="270"/>
      <c r="N204" s="267"/>
      <c r="O204" s="267"/>
    </row>
    <row r="205" spans="1:15" ht="15.75">
      <c r="A205" s="397"/>
      <c r="B205" s="266"/>
      <c r="C205" s="267"/>
      <c r="D205" s="268"/>
      <c r="E205" s="268"/>
      <c r="F205" s="268"/>
      <c r="G205" s="268"/>
      <c r="H205" s="269"/>
      <c r="I205" s="268"/>
      <c r="J205" s="268"/>
      <c r="K205" s="267"/>
      <c r="L205" s="268"/>
      <c r="M205" s="270"/>
      <c r="N205" s="267"/>
      <c r="O205" s="267"/>
    </row>
    <row r="206" spans="1:15" ht="15.75">
      <c r="A206" s="397"/>
      <c r="B206" s="266"/>
      <c r="C206" s="267"/>
      <c r="D206" s="268"/>
      <c r="E206" s="268"/>
      <c r="F206" s="268"/>
      <c r="G206" s="268"/>
      <c r="H206" s="269"/>
      <c r="I206" s="268"/>
      <c r="J206" s="268"/>
      <c r="K206" s="267"/>
      <c r="L206" s="268"/>
      <c r="M206" s="270"/>
      <c r="N206" s="267"/>
      <c r="O206" s="267"/>
    </row>
    <row r="207" spans="1:15" ht="15.75">
      <c r="A207" s="397"/>
      <c r="B207" s="266"/>
      <c r="C207" s="267"/>
      <c r="D207" s="268"/>
      <c r="E207" s="268"/>
      <c r="F207" s="268"/>
      <c r="G207" s="268"/>
      <c r="H207" s="269"/>
      <c r="I207" s="268"/>
      <c r="J207" s="268"/>
      <c r="K207" s="267"/>
      <c r="L207" s="268"/>
      <c r="M207" s="270"/>
      <c r="N207" s="267"/>
      <c r="O207" s="267"/>
    </row>
    <row r="208" spans="1:15" ht="15.75">
      <c r="A208" s="397"/>
      <c r="B208" s="266"/>
      <c r="C208" s="267"/>
      <c r="D208" s="268"/>
      <c r="E208" s="268"/>
      <c r="F208" s="268"/>
      <c r="G208" s="268"/>
      <c r="H208" s="269"/>
      <c r="I208" s="268"/>
      <c r="J208" s="268"/>
      <c r="K208" s="267"/>
      <c r="L208" s="268"/>
      <c r="M208" s="270"/>
      <c r="N208" s="267"/>
      <c r="O208" s="267"/>
    </row>
    <row r="209" spans="1:15" ht="15.75">
      <c r="A209" s="397"/>
      <c r="B209" s="266"/>
      <c r="C209" s="267"/>
      <c r="D209" s="268"/>
      <c r="E209" s="268"/>
      <c r="F209" s="268"/>
      <c r="G209" s="268"/>
      <c r="H209" s="269"/>
      <c r="I209" s="268"/>
      <c r="J209" s="268"/>
      <c r="K209" s="267"/>
      <c r="L209" s="268"/>
      <c r="M209" s="270"/>
      <c r="N209" s="267"/>
      <c r="O209" s="267"/>
    </row>
    <row r="210" spans="1:15" ht="15.75">
      <c r="A210" s="397"/>
      <c r="B210" s="266"/>
      <c r="C210" s="267"/>
      <c r="D210" s="268"/>
      <c r="E210" s="268"/>
      <c r="F210" s="268"/>
      <c r="G210" s="268"/>
      <c r="H210" s="269"/>
      <c r="I210" s="268"/>
      <c r="J210" s="268"/>
      <c r="K210" s="267"/>
      <c r="L210" s="268"/>
      <c r="M210" s="270"/>
      <c r="N210" s="267"/>
      <c r="O210" s="267"/>
    </row>
    <row r="211" spans="1:15" ht="15.75">
      <c r="A211" s="397"/>
      <c r="B211" s="266"/>
      <c r="C211" s="267"/>
      <c r="D211" s="268"/>
      <c r="E211" s="268"/>
      <c r="F211" s="268"/>
      <c r="G211" s="268"/>
      <c r="H211" s="269"/>
      <c r="I211" s="268"/>
      <c r="J211" s="268"/>
      <c r="K211" s="267"/>
      <c r="L211" s="268"/>
      <c r="M211" s="270"/>
      <c r="N211" s="267"/>
      <c r="O211" s="267"/>
    </row>
    <row r="212" spans="1:15" ht="15.75">
      <c r="A212" s="397"/>
      <c r="B212" s="266"/>
      <c r="C212" s="267"/>
      <c r="D212" s="268"/>
      <c r="E212" s="268"/>
      <c r="F212" s="268"/>
      <c r="G212" s="268"/>
      <c r="H212" s="269"/>
      <c r="I212" s="268"/>
      <c r="J212" s="268"/>
      <c r="K212" s="267"/>
      <c r="L212" s="268"/>
      <c r="M212" s="270"/>
      <c r="N212" s="267"/>
      <c r="O212" s="267"/>
    </row>
    <row r="213" spans="1:15" ht="15.75">
      <c r="A213" s="397"/>
      <c r="B213" s="266"/>
      <c r="C213" s="267"/>
      <c r="D213" s="268"/>
      <c r="E213" s="268"/>
      <c r="F213" s="268"/>
      <c r="G213" s="268"/>
      <c r="H213" s="269"/>
      <c r="I213" s="268"/>
      <c r="J213" s="268"/>
      <c r="K213" s="267"/>
      <c r="L213" s="268"/>
      <c r="M213" s="270"/>
      <c r="N213" s="267"/>
      <c r="O213" s="267"/>
    </row>
    <row r="351001" spans="1:1">
      <c r="A351001" s="271" t="s">
        <v>388</v>
      </c>
    </row>
    <row r="351002" spans="1:1">
      <c r="A351002" s="271" t="s">
        <v>389</v>
      </c>
    </row>
    <row r="351003" spans="1:1">
      <c r="A351003" s="271" t="s">
        <v>391</v>
      </c>
    </row>
    <row r="351004" spans="1:1">
      <c r="A351004" s="271" t="s">
        <v>392</v>
      </c>
    </row>
    <row r="351005" spans="1:1">
      <c r="A351005" s="271" t="s">
        <v>393</v>
      </c>
    </row>
    <row r="351006" spans="1:1">
      <c r="A351006" s="271" t="s">
        <v>394</v>
      </c>
    </row>
    <row r="351007" spans="1:1">
      <c r="A351007" s="271" t="s">
        <v>395</v>
      </c>
    </row>
    <row r="351008" spans="1:1">
      <c r="A351008" s="271" t="s">
        <v>396</v>
      </c>
    </row>
    <row r="351009" spans="1:1">
      <c r="A351009" s="271" t="s">
        <v>397</v>
      </c>
    </row>
    <row r="351010" spans="1:1">
      <c r="A351010" s="271" t="s">
        <v>398</v>
      </c>
    </row>
    <row r="351011" spans="1:1">
      <c r="A351011" s="271" t="s">
        <v>25</v>
      </c>
    </row>
    <row r="351012" spans="1:1">
      <c r="A351012" s="271" t="s">
        <v>359</v>
      </c>
    </row>
  </sheetData>
  <mergeCells count="2">
    <mergeCell ref="D5:I5"/>
    <mergeCell ref="B8:O8"/>
  </mergeCells>
  <dataValidations count="21">
    <dataValidation type="list" allowBlank="1" showInputMessage="1" showErrorMessage="1" errorTitle="Entrada no válida" error="Por favor seleccione un elemento de la lista" promptTitle="Seleccione un elemento de la lista" sqref="D121:D172" xr:uid="{6FAA9A10-5E53-4E0B-999F-51E59754881F}">
      <formula1>$A$351017:$A$351030</formula1>
    </dataValidation>
    <dataValidation type="list" allowBlank="1" showInputMessage="1" showErrorMessage="1" errorTitle="Entrada no válida" error="Por favor seleccione un elemento de la lista" promptTitle="Seleccione un elemento de la lista" sqref="D110:D116" xr:uid="{530C34E1-A1CC-4FBE-9DF4-47ACFE8240EE}">
      <formula1>$A$350905:$A$350917</formula1>
    </dataValidation>
    <dataValidation type="list" allowBlank="1" showInputMessage="1" showErrorMessage="1" errorTitle="Entrada no válida" error="Por favor seleccione un elemento de la lista" promptTitle="Seleccione un elemento de la lista" sqref="D117:D120" xr:uid="{AD08DDF7-C965-4519-827D-22808B60EAFC}">
      <formula1>$A$350904:$A$350916</formula1>
    </dataValidation>
    <dataValidation allowBlank="1" showInputMessage="1" showErrorMessage="1" errorTitle="Entrada no válida" error="Escriba un texto  Maximo 20 Caracteres" promptTitle="Cualquier contenido Maximo 20 Caracteres" sqref="F117:F120" xr:uid="{41F024AD-B531-4666-8D98-8FFFB571B704}"/>
    <dataValidation type="textLength" allowBlank="1" showInputMessage="1" error="Escriba un texto  Maximo 100 Caracteres" promptTitle="Cualquier contenido Maximo 100 Caracteres" sqref="J103:J107 J109 J32 J42 J17 J53 J37:J38 J28" xr:uid="{D8EA8C86-3D2B-4419-B5FD-E98E9751147E}">
      <formula1>0</formula1>
      <formula2>100</formula2>
    </dataValidation>
    <dataValidation type="date" operator="notEqual" allowBlank="1" showInputMessage="1" showErrorMessage="1" errorTitle="Entrada no válida" error="Por favor escriba una fecha válida (AAAA/MM/DD)" promptTitle="Ingrese una fecha (AAAA/MM/DD)" sqref="O102 O91" xr:uid="{912481D9-EA6B-4A6C-9C05-C9E83362CACF}">
      <formula1>-99</formula1>
    </dataValidation>
    <dataValidation type="textLength" allowBlank="1" showInputMessage="1" showErrorMessage="1" error="Escriba un texto " promptTitle="Cualquier contenido" sqref="L91:M91 M92:M94 F91:I91" xr:uid="{AB76D17D-4701-46BB-A5D1-E0309143347F}">
      <formula1>0</formula1>
      <formula2>3500</formula2>
    </dataValidation>
    <dataValidation type="date" allowBlank="1" showInputMessage="1" errorTitle="Entrada no válida" error="Por favor escriba una fecha válida (AAAA/MM/DD)" promptTitle="Ingrese una fecha (AAAA/MM/DD)" sqref="N110:O120 N11:O72 N128 N132:N139 N143:N145 N171:N172" xr:uid="{27F33D90-9E0C-4392-8C4E-D50C1C8F6F31}">
      <formula1>1900/1/1</formula1>
      <formula2>3000/1/1</formula2>
    </dataValidation>
    <dataValidation type="decimal" allowBlank="1" showInputMessage="1" showErrorMessage="1" errorTitle="Entrada no válida" error="Por favor escriba un número" promptTitle="Escriba un número en esta casilla" sqref="L110:L115 L117:L120 L31 L39:L41 L57:L59 L18:L19 L11:L16 L33:L36 L29 L61:L64 L43:L52 L55 L21:L27 L70:L72 L132:L138 L128 L143:L145 L182:L183 L185:L190" xr:uid="{116DB938-A820-40B5-B53D-F1E968CFA787}">
      <formula1>-999999</formula1>
      <formula2>999999</formula2>
    </dataValidation>
    <dataValidation type="decimal" allowBlank="1" showInputMessage="1" showErrorMessage="1" errorTitle="Entrada no válida" error="Por favor escriba un número" promptTitle="Escriba un número en esta casilla" sqref="E11:E72 E110:E191" xr:uid="{C11011B6-35E1-4309-9AD6-8FFC1308778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74 D78:D79 D84:D102 D108" xr:uid="{8567E0B6-663D-4E60-A683-AE5F6AEB4854}">
      <formula1>$A$351000:$A$351012</formula1>
    </dataValidation>
    <dataValidation type="textLength" allowBlank="1" showInputMessage="1" showErrorMessage="1" errorTitle="Entrada no válida" error="Escriba un texto  Maximo 9 Caracteres" promptTitle="Cualquier contenido Maximo 9 Caracteres" sqref="C11:C120 C182:C191" xr:uid="{43E5F27E-05F0-4AAB-80BC-C05D9DE30552}">
      <formula1>0</formula1>
      <formula2>9</formula2>
    </dataValidation>
    <dataValidation type="whole" allowBlank="1" showInputMessage="1" showErrorMessage="1" errorTitle="Entrada no válida" error="Por favor escriba un número entero" promptTitle="Escriba un número entero en esta casilla" sqref="H110:H114 H57:H59 H117:H118 H11:H43 H55 H61:H64 H45:H53 H70:H72 H128 H182:H183" xr:uid="{AB0DAC46-FA2C-4239-8192-45529D903DE8}">
      <formula1>-999</formula1>
      <formula2>999</formula2>
    </dataValidation>
    <dataValidation type="textLength" allowBlank="1" showInputMessage="1" showErrorMessage="1" errorTitle="Entrada no válida" error="Escriba un texto  Maximo 200 Caracteres" promptTitle="Cualquier contenido Maximo 200 Caracteres" sqref="K31 K61 K33:K36 J110:J115 K119:K120 K12:K13 K72 K39:K41 K43:K48 K50 K57:K59 K19 K15:K16 K29 K63:K64 K52 K55 K21:K27 K70 K134 K137 K128 K182:K183 K185" xr:uid="{EFA3F542-CA7F-43B8-80F7-A1898A7450A7}">
      <formula1>0</formula1>
      <formula2>200</formula2>
    </dataValidation>
    <dataValidation type="textLength" allowBlank="1" showInputMessage="1" showErrorMessage="1" errorTitle="Entrada no válida" error="Escriba un texto  Maximo 100 Caracteres" promptTitle="Cualquier contenido Maximo 100 Caracteres" sqref="K62 J70:J72 M110:M120 M101:M102 K118 J117:J120 J11:J13 J14:K14 J30:K30 J39:J41 M29 J43:J48 J49:K49 J51:K51 J50 K71 J15:J16 J57:J59 K18 K20 J31 M11:M16 M31 J33:J36 J23:J27 M57:M59 J29 M61:M64 J61:J64 M43:M52 J52 M55 J55 J18:J21 J22:K22 M39:M41 M33:M36 M18:M27 M70:M72 M132:M139 M143:M145 J134 J128 M128 J182:J183 M185 J185" xr:uid="{49AC0121-7593-4DE4-B947-3095E1BB7820}">
      <formula1>0</formula1>
      <formula2>100</formula2>
    </dataValidation>
    <dataValidation type="textLength" allowBlank="1" showInputMessage="1" showErrorMessage="1" errorTitle="Entrada no válida" error="Escriba un texto  Maximo 500 Caracteres" promptTitle="Cualquier contenido Maximo 500 Caracteres" sqref="G11:G27 K11 G30:G44 G46:G72 G110:G114 I110:I114 G117:G120 K117 I117:I120 I16 I39:I41 I43:I48 I50 I57:I59 I33:I36 I29:I31 I61:I64 I52 I55 I11:I14 I18:I27 G128 I128 G182:G183 I182:I183" xr:uid="{0CCD214E-6D78-4B73-89D5-91766E346929}">
      <formula1>0</formula1>
      <formula2>500</formula2>
    </dataValidation>
    <dataValidation type="textLength" allowBlank="1" showInputMessage="1" showErrorMessage="1" errorTitle="Entrada no válida" error="Escriba un texto  Maximo 20 Caracteres" promptTitle="Cualquier contenido Maximo 20 Caracteres" sqref="F11:F21 F23:F72 F110:F114 F128:F172 F182:F191" xr:uid="{F1D23F2A-04C0-4692-AF8A-8334F0F20AFD}">
      <formula1>0</formula1>
      <formula2>20</formula2>
    </dataValidation>
    <dataValidation type="list" allowBlank="1" showInputMessage="1" showErrorMessage="1" errorTitle="Entrada no válida" error="Por favor seleccione un elemento de la lista" promptTitle="Seleccione un elemento de la lista" sqref="D176" xr:uid="{76A045B5-D91F-4908-81BE-3A77170D40A2}">
      <formula1>$A$350971:$A$350984</formula1>
    </dataValidation>
    <dataValidation type="list" allowBlank="1" showInputMessage="1" showErrorMessage="1" errorTitle="Entrada no válida" error="Por favor seleccione un elemento de la lista" promptTitle="Seleccione un elemento de la lista" sqref="D173:D174" xr:uid="{18E3A6E3-F172-4E91-ADDB-534EF08101E5}">
      <formula1>$A$350966:$A$350979</formula1>
    </dataValidation>
    <dataValidation type="list" allowBlank="1" showInputMessage="1" showErrorMessage="1" errorTitle="Entrada no válida" error="Por favor seleccione un elemento de la lista" promptTitle="Seleccione un elemento de la lista" sqref="D185" xr:uid="{321BC60E-11D4-45E9-9238-88E4F5A1FED0}">
      <formula1>$A$350990:$A$351003</formula1>
    </dataValidation>
    <dataValidation type="list" allowBlank="1" showInputMessage="1" showErrorMessage="1" errorTitle="Entrada no válida" error="Por favor seleccione un elemento de la lista" promptTitle="Seleccione un elemento de la lista" sqref="D186:D191 D175 D177:D184" xr:uid="{9B766CC3-DACF-4982-8895-727730C41CAE}">
      <formula1>$A$350987:$A$351000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EB35-AEE9-4F27-88F1-83752A920B71}">
  <dimension ref="A1:Q351013"/>
  <sheetViews>
    <sheetView topLeftCell="J10" workbookViewId="0">
      <selection activeCell="N11" sqref="N11"/>
    </sheetView>
  </sheetViews>
  <sheetFormatPr baseColWidth="10" defaultColWidth="9.140625" defaultRowHeight="15"/>
  <cols>
    <col min="2" max="2" width="16" customWidth="1"/>
    <col min="3" max="3" width="19.85546875" customWidth="1"/>
    <col min="4" max="4" width="19.7109375" customWidth="1"/>
    <col min="5" max="5" width="20.140625" customWidth="1"/>
    <col min="6" max="6" width="26.7109375" customWidth="1"/>
    <col min="7" max="7" width="19" customWidth="1"/>
    <col min="8" max="8" width="63" customWidth="1"/>
    <col min="9" max="9" width="26" customWidth="1"/>
    <col min="10" max="10" width="44" customWidth="1"/>
    <col min="11" max="11" width="10" customWidth="1"/>
    <col min="12" max="12" width="22" customWidth="1"/>
    <col min="13" max="13" width="26" style="363" customWidth="1"/>
    <col min="14" max="14" width="37" style="363" customWidth="1"/>
    <col min="15" max="15" width="39" style="363" customWidth="1"/>
    <col min="16" max="16" width="24" style="2" customWidth="1"/>
  </cols>
  <sheetData>
    <row r="1" spans="1:17">
      <c r="B1" s="251" t="s">
        <v>0</v>
      </c>
      <c r="C1" s="251">
        <v>70</v>
      </c>
      <c r="D1" s="251" t="s">
        <v>2086</v>
      </c>
    </row>
    <row r="2" spans="1:17">
      <c r="B2" s="251" t="s">
        <v>2</v>
      </c>
      <c r="C2" s="251">
        <v>14252</v>
      </c>
      <c r="D2" s="251" t="s">
        <v>2339</v>
      </c>
    </row>
    <row r="3" spans="1:17">
      <c r="B3" s="251" t="s">
        <v>4</v>
      </c>
      <c r="C3" s="251">
        <v>1</v>
      </c>
    </row>
    <row r="4" spans="1:17">
      <c r="B4" s="251" t="s">
        <v>5</v>
      </c>
      <c r="C4" s="251">
        <v>118</v>
      </c>
    </row>
    <row r="5" spans="1:17" ht="29.25" customHeight="1">
      <c r="B5" s="251" t="s">
        <v>6</v>
      </c>
      <c r="C5" s="364">
        <v>43259</v>
      </c>
      <c r="D5" s="701"/>
      <c r="E5" s="701"/>
      <c r="F5" s="701"/>
    </row>
    <row r="6" spans="1:17">
      <c r="B6" s="251" t="s">
        <v>7</v>
      </c>
      <c r="C6" s="251">
        <v>1</v>
      </c>
      <c r="D6" s="251" t="s">
        <v>2089</v>
      </c>
    </row>
    <row r="8" spans="1:17">
      <c r="A8" s="251" t="s">
        <v>9</v>
      </c>
      <c r="B8" s="683" t="s">
        <v>2340</v>
      </c>
      <c r="C8" s="684"/>
      <c r="D8" s="684"/>
      <c r="E8" s="684"/>
      <c r="F8" s="684"/>
      <c r="G8" s="684"/>
      <c r="H8" s="684"/>
      <c r="I8" s="684"/>
      <c r="J8" s="684"/>
      <c r="K8" s="684"/>
      <c r="L8" s="684"/>
      <c r="M8" s="684"/>
      <c r="N8" s="684"/>
      <c r="O8" s="684"/>
      <c r="P8" s="684"/>
    </row>
    <row r="9" spans="1:17" ht="45.75" customHeight="1">
      <c r="C9" s="251">
        <v>4</v>
      </c>
      <c r="D9" s="251">
        <v>8</v>
      </c>
      <c r="E9" s="251">
        <v>12</v>
      </c>
      <c r="F9" s="251">
        <v>16</v>
      </c>
      <c r="G9" s="251">
        <v>20</v>
      </c>
      <c r="H9" s="251">
        <v>24</v>
      </c>
      <c r="I9" s="251">
        <v>32</v>
      </c>
      <c r="J9" s="251">
        <v>36</v>
      </c>
      <c r="K9" s="251">
        <v>48</v>
      </c>
      <c r="L9" s="251">
        <v>52</v>
      </c>
      <c r="M9" s="251">
        <v>56</v>
      </c>
      <c r="N9" s="251">
        <v>60</v>
      </c>
      <c r="O9" s="251">
        <v>64</v>
      </c>
      <c r="P9" s="519">
        <v>68</v>
      </c>
    </row>
    <row r="10" spans="1:17" ht="96" customHeight="1">
      <c r="C10" s="76" t="s">
        <v>11</v>
      </c>
      <c r="D10" s="76" t="s">
        <v>12</v>
      </c>
      <c r="E10" s="76" t="s">
        <v>13</v>
      </c>
      <c r="F10" s="76" t="s">
        <v>14</v>
      </c>
      <c r="G10" s="76" t="s">
        <v>2003</v>
      </c>
      <c r="H10" s="76" t="s">
        <v>2341</v>
      </c>
      <c r="I10" s="76" t="s">
        <v>411</v>
      </c>
      <c r="J10" s="76" t="s">
        <v>2004</v>
      </c>
      <c r="K10" s="76" t="s">
        <v>413</v>
      </c>
      <c r="L10" s="76" t="s">
        <v>408</v>
      </c>
      <c r="M10" s="76" t="s">
        <v>2342</v>
      </c>
      <c r="N10" s="76" t="s">
        <v>2343</v>
      </c>
      <c r="O10" s="76" t="s">
        <v>2344</v>
      </c>
      <c r="P10" s="76" t="s">
        <v>2345</v>
      </c>
      <c r="Q10" s="76"/>
    </row>
    <row r="11" spans="1:17" s="372" customFormat="1" ht="162.75" customHeight="1">
      <c r="A11" s="365">
        <v>1</v>
      </c>
      <c r="B11" s="366" t="s">
        <v>24</v>
      </c>
      <c r="C11" s="365">
        <v>118</v>
      </c>
      <c r="D11" s="367" t="s">
        <v>25</v>
      </c>
      <c r="E11" s="367">
        <v>80</v>
      </c>
      <c r="F11" s="367" t="s">
        <v>331</v>
      </c>
      <c r="G11" s="367">
        <v>1</v>
      </c>
      <c r="H11" s="368" t="s">
        <v>2265</v>
      </c>
      <c r="I11" s="369" t="s">
        <v>2266</v>
      </c>
      <c r="J11" s="369" t="s">
        <v>332</v>
      </c>
      <c r="K11" s="369">
        <v>1</v>
      </c>
      <c r="L11" s="369" t="s">
        <v>2267</v>
      </c>
      <c r="M11" s="370">
        <v>43100</v>
      </c>
      <c r="N11" s="370">
        <v>43055</v>
      </c>
      <c r="O11" s="371" t="s">
        <v>2346</v>
      </c>
      <c r="P11" s="371" t="s">
        <v>2347</v>
      </c>
    </row>
    <row r="12" spans="1:17" s="375" customFormat="1" ht="179.25" customHeight="1">
      <c r="A12" s="365">
        <f>+A11+1</f>
        <v>2</v>
      </c>
      <c r="B12" s="373" t="s">
        <v>30</v>
      </c>
      <c r="C12" s="365">
        <v>118</v>
      </c>
      <c r="D12" s="367" t="s">
        <v>25</v>
      </c>
      <c r="E12" s="367">
        <v>80</v>
      </c>
      <c r="F12" s="367" t="s">
        <v>335</v>
      </c>
      <c r="G12" s="367">
        <v>1</v>
      </c>
      <c r="H12" s="368" t="s">
        <v>2348</v>
      </c>
      <c r="I12" s="369" t="s">
        <v>2271</v>
      </c>
      <c r="J12" s="369" t="s">
        <v>336</v>
      </c>
      <c r="K12" s="369">
        <v>1</v>
      </c>
      <c r="L12" s="369" t="s">
        <v>2267</v>
      </c>
      <c r="M12" s="370">
        <v>43100</v>
      </c>
      <c r="N12" s="370">
        <v>43055</v>
      </c>
      <c r="O12" s="374" t="s">
        <v>2346</v>
      </c>
      <c r="P12" s="628" t="s">
        <v>2349</v>
      </c>
    </row>
    <row r="13" spans="1:17" s="375" customFormat="1" ht="107.25" customHeight="1">
      <c r="A13" s="365">
        <f t="shared" ref="A13:A43" si="0">+A12+1</f>
        <v>3</v>
      </c>
      <c r="B13" s="373" t="s">
        <v>32</v>
      </c>
      <c r="C13" s="365">
        <v>118</v>
      </c>
      <c r="D13" s="367" t="s">
        <v>25</v>
      </c>
      <c r="E13" s="367">
        <v>80</v>
      </c>
      <c r="F13" s="367" t="s">
        <v>355</v>
      </c>
      <c r="G13" s="367">
        <v>1</v>
      </c>
      <c r="H13" s="368" t="s">
        <v>2350</v>
      </c>
      <c r="I13" s="369" t="s">
        <v>2294</v>
      </c>
      <c r="J13" s="369" t="s">
        <v>356</v>
      </c>
      <c r="K13" s="369">
        <v>1</v>
      </c>
      <c r="L13" s="369" t="s">
        <v>2267</v>
      </c>
      <c r="M13" s="370">
        <v>43100</v>
      </c>
      <c r="N13" s="370">
        <v>43055</v>
      </c>
      <c r="O13" s="374" t="s">
        <v>2346</v>
      </c>
      <c r="P13" s="628" t="s">
        <v>2349</v>
      </c>
    </row>
    <row r="14" spans="1:17" s="386" customFormat="1" ht="93.75">
      <c r="A14" s="376">
        <f t="shared" si="0"/>
        <v>4</v>
      </c>
      <c r="B14" s="377" t="s">
        <v>36</v>
      </c>
      <c r="C14" s="378">
        <v>118</v>
      </c>
      <c r="D14" s="376" t="s">
        <v>25</v>
      </c>
      <c r="E14" s="379">
        <v>49</v>
      </c>
      <c r="F14" s="380" t="s">
        <v>37</v>
      </c>
      <c r="G14" s="379">
        <v>1</v>
      </c>
      <c r="H14" s="380" t="s">
        <v>438</v>
      </c>
      <c r="I14" s="380" t="s">
        <v>439</v>
      </c>
      <c r="J14" s="380" t="s">
        <v>440</v>
      </c>
      <c r="K14" s="381">
        <v>1</v>
      </c>
      <c r="L14" s="380" t="s">
        <v>431</v>
      </c>
      <c r="M14" s="382">
        <v>43465</v>
      </c>
      <c r="N14" s="383">
        <v>43259</v>
      </c>
      <c r="O14" s="384" t="s">
        <v>2351</v>
      </c>
      <c r="P14" s="385" t="s">
        <v>2352</v>
      </c>
    </row>
    <row r="15" spans="1:17" s="386" customFormat="1" ht="201" customHeight="1">
      <c r="A15" s="376">
        <f t="shared" si="0"/>
        <v>5</v>
      </c>
      <c r="B15" s="377" t="s">
        <v>40</v>
      </c>
      <c r="C15" s="378">
        <v>118</v>
      </c>
      <c r="D15" s="376" t="s">
        <v>25</v>
      </c>
      <c r="E15" s="379">
        <v>49</v>
      </c>
      <c r="F15" s="380" t="s">
        <v>41</v>
      </c>
      <c r="G15" s="379">
        <v>1</v>
      </c>
      <c r="H15" s="387" t="s">
        <v>445</v>
      </c>
      <c r="I15" s="380" t="s">
        <v>446</v>
      </c>
      <c r="J15" s="380" t="s">
        <v>447</v>
      </c>
      <c r="K15" s="380">
        <v>1</v>
      </c>
      <c r="L15" s="380" t="s">
        <v>421</v>
      </c>
      <c r="M15" s="382">
        <v>43465</v>
      </c>
      <c r="N15" s="383">
        <v>43259</v>
      </c>
      <c r="O15" s="384" t="s">
        <v>2351</v>
      </c>
      <c r="P15" s="385" t="s">
        <v>2353</v>
      </c>
    </row>
    <row r="16" spans="1:17" s="386" customFormat="1" ht="93.75">
      <c r="A16" s="376">
        <f t="shared" si="0"/>
        <v>6</v>
      </c>
      <c r="B16" s="377" t="s">
        <v>44</v>
      </c>
      <c r="C16" s="378">
        <v>118</v>
      </c>
      <c r="D16" s="376" t="s">
        <v>25</v>
      </c>
      <c r="E16" s="379">
        <v>49</v>
      </c>
      <c r="F16" s="380" t="s">
        <v>53</v>
      </c>
      <c r="G16" s="379">
        <v>1</v>
      </c>
      <c r="H16" s="380" t="s">
        <v>438</v>
      </c>
      <c r="I16" s="380" t="s">
        <v>439</v>
      </c>
      <c r="J16" s="380" t="s">
        <v>440</v>
      </c>
      <c r="K16" s="381">
        <v>1</v>
      </c>
      <c r="L16" s="380" t="s">
        <v>431</v>
      </c>
      <c r="M16" s="382">
        <v>43465</v>
      </c>
      <c r="N16" s="383">
        <v>43259</v>
      </c>
      <c r="O16" s="384" t="s">
        <v>2351</v>
      </c>
      <c r="P16" s="385" t="s">
        <v>2354</v>
      </c>
    </row>
    <row r="17" spans="1:16" s="386" customFormat="1" ht="93.75">
      <c r="A17" s="376">
        <f t="shared" si="0"/>
        <v>7</v>
      </c>
      <c r="B17" s="377" t="s">
        <v>48</v>
      </c>
      <c r="C17" s="378">
        <v>118</v>
      </c>
      <c r="D17" s="376" t="s">
        <v>25</v>
      </c>
      <c r="E17" s="379">
        <v>49</v>
      </c>
      <c r="F17" s="380" t="s">
        <v>60</v>
      </c>
      <c r="G17" s="379">
        <v>1</v>
      </c>
      <c r="H17" s="380" t="s">
        <v>438</v>
      </c>
      <c r="I17" s="380" t="s">
        <v>439</v>
      </c>
      <c r="J17" s="380" t="s">
        <v>440</v>
      </c>
      <c r="K17" s="381">
        <v>1</v>
      </c>
      <c r="L17" s="380" t="s">
        <v>421</v>
      </c>
      <c r="M17" s="382">
        <v>43465</v>
      </c>
      <c r="N17" s="383">
        <v>43259</v>
      </c>
      <c r="O17" s="384" t="s">
        <v>2351</v>
      </c>
      <c r="P17" s="385" t="s">
        <v>2354</v>
      </c>
    </row>
    <row r="18" spans="1:16" s="386" customFormat="1" ht="112.5">
      <c r="A18" s="376">
        <f t="shared" si="0"/>
        <v>8</v>
      </c>
      <c r="B18" s="377" t="s">
        <v>52</v>
      </c>
      <c r="C18" s="378">
        <v>118</v>
      </c>
      <c r="D18" s="376" t="s">
        <v>25</v>
      </c>
      <c r="E18" s="379">
        <v>49</v>
      </c>
      <c r="F18" s="380" t="s">
        <v>62</v>
      </c>
      <c r="G18" s="379">
        <v>1</v>
      </c>
      <c r="H18" s="387" t="s">
        <v>457</v>
      </c>
      <c r="I18" s="380" t="s">
        <v>424</v>
      </c>
      <c r="J18" s="380" t="s">
        <v>458</v>
      </c>
      <c r="K18" s="380">
        <v>1</v>
      </c>
      <c r="L18" s="380" t="s">
        <v>421</v>
      </c>
      <c r="M18" s="382">
        <v>43465</v>
      </c>
      <c r="N18" s="383">
        <v>43259</v>
      </c>
      <c r="O18" s="384" t="s">
        <v>2351</v>
      </c>
      <c r="P18" s="385" t="s">
        <v>2354</v>
      </c>
    </row>
    <row r="19" spans="1:16" s="386" customFormat="1" ht="75">
      <c r="A19" s="376">
        <f t="shared" si="0"/>
        <v>9</v>
      </c>
      <c r="B19" s="377" t="s">
        <v>55</v>
      </c>
      <c r="C19" s="378">
        <v>118</v>
      </c>
      <c r="D19" s="376" t="s">
        <v>25</v>
      </c>
      <c r="E19" s="379">
        <v>49</v>
      </c>
      <c r="F19" s="380" t="s">
        <v>66</v>
      </c>
      <c r="G19" s="379">
        <v>1</v>
      </c>
      <c r="H19" s="387" t="s">
        <v>460</v>
      </c>
      <c r="I19" s="380" t="s">
        <v>446</v>
      </c>
      <c r="J19" s="380" t="s">
        <v>461</v>
      </c>
      <c r="K19" s="380">
        <v>1</v>
      </c>
      <c r="L19" s="380" t="s">
        <v>421</v>
      </c>
      <c r="M19" s="382">
        <v>43465</v>
      </c>
      <c r="N19" s="383">
        <v>43259</v>
      </c>
      <c r="O19" s="384" t="s">
        <v>2351</v>
      </c>
      <c r="P19" s="385" t="s">
        <v>2355</v>
      </c>
    </row>
    <row r="20" spans="1:16" s="386" customFormat="1" ht="112.5">
      <c r="A20" s="376">
        <f t="shared" si="0"/>
        <v>10</v>
      </c>
      <c r="B20" s="377" t="s">
        <v>59</v>
      </c>
      <c r="C20" s="378">
        <v>118</v>
      </c>
      <c r="D20" s="376" t="s">
        <v>25</v>
      </c>
      <c r="E20" s="379">
        <v>49</v>
      </c>
      <c r="F20" s="380" t="s">
        <v>70</v>
      </c>
      <c r="G20" s="379">
        <v>1</v>
      </c>
      <c r="H20" s="387" t="s">
        <v>457</v>
      </c>
      <c r="I20" s="380" t="s">
        <v>424</v>
      </c>
      <c r="J20" s="380" t="s">
        <v>458</v>
      </c>
      <c r="K20" s="380">
        <v>1</v>
      </c>
      <c r="L20" s="380" t="s">
        <v>421</v>
      </c>
      <c r="M20" s="382">
        <v>43465</v>
      </c>
      <c r="N20" s="383">
        <v>43259</v>
      </c>
      <c r="O20" s="384" t="s">
        <v>2351</v>
      </c>
      <c r="P20" s="385" t="s">
        <v>2354</v>
      </c>
    </row>
    <row r="21" spans="1:16" s="386" customFormat="1" ht="112.5">
      <c r="A21" s="376">
        <f t="shared" si="0"/>
        <v>11</v>
      </c>
      <c r="B21" s="377" t="s">
        <v>61</v>
      </c>
      <c r="C21" s="378">
        <v>118</v>
      </c>
      <c r="D21" s="376" t="s">
        <v>25</v>
      </c>
      <c r="E21" s="379">
        <v>49</v>
      </c>
      <c r="F21" s="380" t="s">
        <v>73</v>
      </c>
      <c r="G21" s="379">
        <v>1</v>
      </c>
      <c r="H21" s="387" t="s">
        <v>464</v>
      </c>
      <c r="I21" s="380" t="s">
        <v>446</v>
      </c>
      <c r="J21" s="380" t="s">
        <v>458</v>
      </c>
      <c r="K21" s="380">
        <v>1</v>
      </c>
      <c r="L21" s="380" t="s">
        <v>421</v>
      </c>
      <c r="M21" s="382">
        <v>43465</v>
      </c>
      <c r="N21" s="383">
        <v>43259</v>
      </c>
      <c r="O21" s="384" t="s">
        <v>2351</v>
      </c>
      <c r="P21" s="385" t="s">
        <v>2355</v>
      </c>
    </row>
    <row r="22" spans="1:16" s="386" customFormat="1" ht="112.5">
      <c r="A22" s="376">
        <f t="shared" si="0"/>
        <v>12</v>
      </c>
      <c r="B22" s="377" t="s">
        <v>65</v>
      </c>
      <c r="C22" s="378">
        <v>118</v>
      </c>
      <c r="D22" s="376" t="s">
        <v>25</v>
      </c>
      <c r="E22" s="379">
        <v>49</v>
      </c>
      <c r="F22" s="380" t="s">
        <v>76</v>
      </c>
      <c r="G22" s="379">
        <v>1</v>
      </c>
      <c r="H22" s="387" t="s">
        <v>464</v>
      </c>
      <c r="I22" s="380" t="s">
        <v>446</v>
      </c>
      <c r="J22" s="380" t="s">
        <v>458</v>
      </c>
      <c r="K22" s="380">
        <v>1</v>
      </c>
      <c r="L22" s="380" t="s">
        <v>421</v>
      </c>
      <c r="M22" s="382">
        <v>43465</v>
      </c>
      <c r="N22" s="383">
        <v>43259</v>
      </c>
      <c r="O22" s="384" t="s">
        <v>2351</v>
      </c>
      <c r="P22" s="385" t="s">
        <v>2355</v>
      </c>
    </row>
    <row r="23" spans="1:16" s="386" customFormat="1" ht="112.5">
      <c r="A23" s="376">
        <f t="shared" si="0"/>
        <v>13</v>
      </c>
      <c r="B23" s="377" t="s">
        <v>69</v>
      </c>
      <c r="C23" s="378">
        <v>118</v>
      </c>
      <c r="D23" s="376" t="s">
        <v>25</v>
      </c>
      <c r="E23" s="379">
        <v>49</v>
      </c>
      <c r="F23" s="380" t="s">
        <v>86</v>
      </c>
      <c r="G23" s="379">
        <v>1</v>
      </c>
      <c r="H23" s="387" t="s">
        <v>471</v>
      </c>
      <c r="I23" s="380" t="s">
        <v>446</v>
      </c>
      <c r="J23" s="380" t="s">
        <v>87</v>
      </c>
      <c r="K23" s="380">
        <v>1</v>
      </c>
      <c r="L23" s="380" t="s">
        <v>421</v>
      </c>
      <c r="M23" s="382">
        <v>43465</v>
      </c>
      <c r="N23" s="383">
        <v>43259</v>
      </c>
      <c r="O23" s="384" t="s">
        <v>2351</v>
      </c>
      <c r="P23" s="385" t="s">
        <v>2356</v>
      </c>
    </row>
    <row r="24" spans="1:16" s="386" customFormat="1" ht="93.75">
      <c r="A24" s="376">
        <f t="shared" si="0"/>
        <v>14</v>
      </c>
      <c r="B24" s="377" t="s">
        <v>72</v>
      </c>
      <c r="C24" s="378">
        <v>118</v>
      </c>
      <c r="D24" s="376" t="s">
        <v>25</v>
      </c>
      <c r="E24" s="379">
        <v>49</v>
      </c>
      <c r="F24" s="380" t="s">
        <v>93</v>
      </c>
      <c r="G24" s="379">
        <v>1</v>
      </c>
      <c r="H24" s="380" t="s">
        <v>438</v>
      </c>
      <c r="I24" s="380" t="s">
        <v>439</v>
      </c>
      <c r="J24" s="380" t="s">
        <v>440</v>
      </c>
      <c r="K24" s="381">
        <v>1</v>
      </c>
      <c r="L24" s="380" t="s">
        <v>421</v>
      </c>
      <c r="M24" s="382">
        <v>43465</v>
      </c>
      <c r="N24" s="383">
        <v>43259</v>
      </c>
      <c r="O24" s="384" t="s">
        <v>2351</v>
      </c>
      <c r="P24" s="385" t="s">
        <v>2354</v>
      </c>
    </row>
    <row r="25" spans="1:16" s="386" customFormat="1" ht="93.75">
      <c r="A25" s="376">
        <f t="shared" si="0"/>
        <v>15</v>
      </c>
      <c r="B25" s="377" t="s">
        <v>75</v>
      </c>
      <c r="C25" s="378">
        <v>118</v>
      </c>
      <c r="D25" s="376" t="s">
        <v>25</v>
      </c>
      <c r="E25" s="379">
        <v>49</v>
      </c>
      <c r="F25" s="380" t="s">
        <v>100</v>
      </c>
      <c r="G25" s="379">
        <v>1</v>
      </c>
      <c r="H25" s="387" t="s">
        <v>483</v>
      </c>
      <c r="I25" s="380" t="s">
        <v>484</v>
      </c>
      <c r="J25" s="380" t="s">
        <v>485</v>
      </c>
      <c r="K25" s="381">
        <v>1</v>
      </c>
      <c r="L25" s="380" t="s">
        <v>481</v>
      </c>
      <c r="M25" s="382">
        <v>43465</v>
      </c>
      <c r="N25" s="383">
        <v>43259</v>
      </c>
      <c r="O25" s="384" t="s">
        <v>2351</v>
      </c>
      <c r="P25" s="385" t="s">
        <v>2352</v>
      </c>
    </row>
    <row r="26" spans="1:16" s="386" customFormat="1" ht="56.25">
      <c r="A26" s="376">
        <f t="shared" si="0"/>
        <v>16</v>
      </c>
      <c r="B26" s="377" t="s">
        <v>78</v>
      </c>
      <c r="C26" s="378">
        <v>118</v>
      </c>
      <c r="D26" s="376" t="s">
        <v>25</v>
      </c>
      <c r="E26" s="379">
        <v>49</v>
      </c>
      <c r="F26" s="380" t="s">
        <v>116</v>
      </c>
      <c r="G26" s="379">
        <v>1</v>
      </c>
      <c r="H26" s="387" t="s">
        <v>492</v>
      </c>
      <c r="I26" s="380" t="s">
        <v>446</v>
      </c>
      <c r="J26" s="380" t="s">
        <v>117</v>
      </c>
      <c r="K26" s="380">
        <v>1</v>
      </c>
      <c r="L26" s="380" t="s">
        <v>421</v>
      </c>
      <c r="M26" s="382">
        <v>43465</v>
      </c>
      <c r="N26" s="383">
        <v>43259</v>
      </c>
      <c r="O26" s="384" t="s">
        <v>2351</v>
      </c>
      <c r="P26" s="385" t="s">
        <v>2356</v>
      </c>
    </row>
    <row r="27" spans="1:16" s="386" customFormat="1" ht="75">
      <c r="A27" s="376">
        <f t="shared" si="0"/>
        <v>17</v>
      </c>
      <c r="B27" s="377" t="s">
        <v>81</v>
      </c>
      <c r="C27" s="378">
        <v>118</v>
      </c>
      <c r="D27" s="376" t="s">
        <v>25</v>
      </c>
      <c r="E27" s="379">
        <v>49</v>
      </c>
      <c r="F27" s="380" t="s">
        <v>120</v>
      </c>
      <c r="G27" s="379">
        <v>1</v>
      </c>
      <c r="H27" s="387" t="s">
        <v>488</v>
      </c>
      <c r="I27" s="380" t="s">
        <v>446</v>
      </c>
      <c r="J27" s="380" t="s">
        <v>108</v>
      </c>
      <c r="K27" s="380">
        <v>1</v>
      </c>
      <c r="L27" s="380" t="s">
        <v>421</v>
      </c>
      <c r="M27" s="382">
        <v>43465</v>
      </c>
      <c r="N27" s="383">
        <v>43259</v>
      </c>
      <c r="O27" s="384" t="s">
        <v>2351</v>
      </c>
      <c r="P27" s="385" t="s">
        <v>2355</v>
      </c>
    </row>
    <row r="28" spans="1:16" s="386" customFormat="1" ht="56.25">
      <c r="A28" s="376">
        <f t="shared" si="0"/>
        <v>18</v>
      </c>
      <c r="B28" s="377" t="s">
        <v>85</v>
      </c>
      <c r="C28" s="378">
        <v>118</v>
      </c>
      <c r="D28" s="376" t="s">
        <v>25</v>
      </c>
      <c r="E28" s="379">
        <v>49</v>
      </c>
      <c r="F28" s="380" t="s">
        <v>217</v>
      </c>
      <c r="G28" s="379">
        <v>1</v>
      </c>
      <c r="H28" s="387" t="s">
        <v>566</v>
      </c>
      <c r="I28" s="380" t="s">
        <v>446</v>
      </c>
      <c r="J28" s="380" t="s">
        <v>117</v>
      </c>
      <c r="K28" s="380">
        <v>1</v>
      </c>
      <c r="L28" s="380" t="s">
        <v>421</v>
      </c>
      <c r="M28" s="382">
        <v>43465</v>
      </c>
      <c r="N28" s="383">
        <v>43259</v>
      </c>
      <c r="O28" s="384" t="s">
        <v>2351</v>
      </c>
      <c r="P28" s="385" t="s">
        <v>2356</v>
      </c>
    </row>
    <row r="29" spans="1:16" s="386" customFormat="1" ht="93.75">
      <c r="A29" s="376">
        <f t="shared" si="0"/>
        <v>19</v>
      </c>
      <c r="B29" s="377" t="s">
        <v>89</v>
      </c>
      <c r="C29" s="388">
        <v>118</v>
      </c>
      <c r="D29" s="389" t="s">
        <v>25</v>
      </c>
      <c r="E29" s="389">
        <v>49</v>
      </c>
      <c r="F29" s="380" t="s">
        <v>49</v>
      </c>
      <c r="G29" s="380">
        <v>1</v>
      </c>
      <c r="H29" s="390" t="s">
        <v>449</v>
      </c>
      <c r="I29" s="380" t="s">
        <v>446</v>
      </c>
      <c r="J29" s="390" t="s">
        <v>450</v>
      </c>
      <c r="K29" s="380">
        <v>1</v>
      </c>
      <c r="L29" s="380" t="s">
        <v>421</v>
      </c>
      <c r="M29" s="382">
        <v>43465</v>
      </c>
      <c r="N29" s="383">
        <v>43259</v>
      </c>
      <c r="O29" s="384" t="s">
        <v>2351</v>
      </c>
      <c r="P29" s="385" t="s">
        <v>2352</v>
      </c>
    </row>
    <row r="30" spans="1:16" s="386" customFormat="1" ht="93.75">
      <c r="A30" s="376">
        <f t="shared" si="0"/>
        <v>20</v>
      </c>
      <c r="B30" s="377" t="s">
        <v>92</v>
      </c>
      <c r="C30" s="388">
        <v>118</v>
      </c>
      <c r="D30" s="389" t="s">
        <v>25</v>
      </c>
      <c r="E30" s="389">
        <v>49</v>
      </c>
      <c r="F30" s="380" t="s">
        <v>134</v>
      </c>
      <c r="G30" s="380">
        <v>1</v>
      </c>
      <c r="H30" s="390" t="s">
        <v>504</v>
      </c>
      <c r="I30" s="380" t="s">
        <v>446</v>
      </c>
      <c r="J30" s="390" t="s">
        <v>505</v>
      </c>
      <c r="K30" s="381">
        <v>1</v>
      </c>
      <c r="L30" s="380" t="s">
        <v>496</v>
      </c>
      <c r="M30" s="382">
        <v>43465</v>
      </c>
      <c r="N30" s="383">
        <v>43259</v>
      </c>
      <c r="O30" s="384" t="s">
        <v>2351</v>
      </c>
      <c r="P30" s="385" t="s">
        <v>2352</v>
      </c>
    </row>
    <row r="31" spans="1:16" s="386" customFormat="1" ht="75">
      <c r="A31" s="376">
        <f t="shared" si="0"/>
        <v>21</v>
      </c>
      <c r="B31" s="377" t="s">
        <v>95</v>
      </c>
      <c r="C31" s="388">
        <v>118</v>
      </c>
      <c r="D31" s="389" t="s">
        <v>25</v>
      </c>
      <c r="E31" s="389">
        <v>49</v>
      </c>
      <c r="F31" s="380" t="s">
        <v>169</v>
      </c>
      <c r="G31" s="380">
        <v>2</v>
      </c>
      <c r="H31" s="390" t="s">
        <v>527</v>
      </c>
      <c r="I31" s="380" t="s">
        <v>446</v>
      </c>
      <c r="J31" s="390" t="s">
        <v>528</v>
      </c>
      <c r="K31" s="381">
        <v>1</v>
      </c>
      <c r="L31" s="380" t="s">
        <v>496</v>
      </c>
      <c r="M31" s="382">
        <v>43465</v>
      </c>
      <c r="N31" s="383">
        <v>43259</v>
      </c>
      <c r="O31" s="384" t="s">
        <v>2351</v>
      </c>
      <c r="P31" s="385" t="s">
        <v>2353</v>
      </c>
    </row>
    <row r="32" spans="1:16" s="386" customFormat="1" ht="75">
      <c r="A32" s="376">
        <f t="shared" si="0"/>
        <v>22</v>
      </c>
      <c r="B32" s="377" t="s">
        <v>99</v>
      </c>
      <c r="C32" s="388">
        <v>118</v>
      </c>
      <c r="D32" s="389" t="s">
        <v>25</v>
      </c>
      <c r="E32" s="389">
        <v>49</v>
      </c>
      <c r="F32" s="380" t="s">
        <v>176</v>
      </c>
      <c r="G32" s="380">
        <v>1</v>
      </c>
      <c r="H32" s="390" t="s">
        <v>530</v>
      </c>
      <c r="I32" s="380" t="s">
        <v>446</v>
      </c>
      <c r="J32" s="390" t="s">
        <v>528</v>
      </c>
      <c r="K32" s="381">
        <v>1</v>
      </c>
      <c r="L32" s="380" t="s">
        <v>496</v>
      </c>
      <c r="M32" s="382">
        <v>43465</v>
      </c>
      <c r="N32" s="383">
        <v>43259</v>
      </c>
      <c r="O32" s="384" t="s">
        <v>2351</v>
      </c>
      <c r="P32" s="385" t="s">
        <v>2353</v>
      </c>
    </row>
    <row r="33" spans="1:16" s="386" customFormat="1" ht="75">
      <c r="A33" s="376">
        <f t="shared" si="0"/>
        <v>23</v>
      </c>
      <c r="B33" s="377" t="s">
        <v>103</v>
      </c>
      <c r="C33" s="388">
        <v>118</v>
      </c>
      <c r="D33" s="389" t="s">
        <v>25</v>
      </c>
      <c r="E33" s="389">
        <v>49</v>
      </c>
      <c r="F33" s="380" t="s">
        <v>182</v>
      </c>
      <c r="G33" s="380">
        <v>1</v>
      </c>
      <c r="H33" s="390" t="s">
        <v>530</v>
      </c>
      <c r="I33" s="380" t="s">
        <v>446</v>
      </c>
      <c r="J33" s="380" t="s">
        <v>528</v>
      </c>
      <c r="K33" s="381">
        <v>1</v>
      </c>
      <c r="L33" s="380" t="s">
        <v>496</v>
      </c>
      <c r="M33" s="382">
        <v>43465</v>
      </c>
      <c r="N33" s="383">
        <v>43259</v>
      </c>
      <c r="O33" s="384" t="s">
        <v>2351</v>
      </c>
      <c r="P33" s="385" t="s">
        <v>2353</v>
      </c>
    </row>
    <row r="34" spans="1:16" s="386" customFormat="1" ht="93.75">
      <c r="A34" s="376">
        <f t="shared" si="0"/>
        <v>24</v>
      </c>
      <c r="B34" s="377" t="s">
        <v>106</v>
      </c>
      <c r="C34" s="388">
        <v>118</v>
      </c>
      <c r="D34" s="389" t="s">
        <v>25</v>
      </c>
      <c r="E34" s="389">
        <v>49</v>
      </c>
      <c r="F34" s="380" t="s">
        <v>196</v>
      </c>
      <c r="G34" s="380">
        <v>1</v>
      </c>
      <c r="H34" s="390" t="s">
        <v>546</v>
      </c>
      <c r="I34" s="380" t="s">
        <v>547</v>
      </c>
      <c r="J34" s="390" t="s">
        <v>548</v>
      </c>
      <c r="K34" s="381">
        <v>1</v>
      </c>
      <c r="L34" s="380" t="s">
        <v>496</v>
      </c>
      <c r="M34" s="382">
        <v>43465</v>
      </c>
      <c r="N34" s="383">
        <v>43259</v>
      </c>
      <c r="O34" s="384" t="s">
        <v>2351</v>
      </c>
      <c r="P34" s="385" t="s">
        <v>2354</v>
      </c>
    </row>
    <row r="35" spans="1:16" s="386" customFormat="1" ht="93.75">
      <c r="A35" s="376">
        <f t="shared" si="0"/>
        <v>25</v>
      </c>
      <c r="B35" s="377" t="s">
        <v>110</v>
      </c>
      <c r="C35" s="388">
        <v>118</v>
      </c>
      <c r="D35" s="389" t="s">
        <v>25</v>
      </c>
      <c r="E35" s="389">
        <v>49</v>
      </c>
      <c r="F35" s="380" t="s">
        <v>213</v>
      </c>
      <c r="G35" s="380">
        <v>1</v>
      </c>
      <c r="H35" s="390" t="s">
        <v>562</v>
      </c>
      <c r="I35" s="380" t="s">
        <v>563</v>
      </c>
      <c r="J35" s="390" t="s">
        <v>564</v>
      </c>
      <c r="K35" s="381">
        <v>1</v>
      </c>
      <c r="L35" s="380" t="s">
        <v>496</v>
      </c>
      <c r="M35" s="382">
        <v>43465</v>
      </c>
      <c r="N35" s="383">
        <v>43259</v>
      </c>
      <c r="O35" s="384" t="s">
        <v>2351</v>
      </c>
      <c r="P35" s="385" t="s">
        <v>2354</v>
      </c>
    </row>
    <row r="36" spans="1:16" s="386" customFormat="1" ht="93.75">
      <c r="A36" s="376">
        <f t="shared" si="0"/>
        <v>26</v>
      </c>
      <c r="B36" s="377" t="s">
        <v>112</v>
      </c>
      <c r="C36" s="388">
        <v>118</v>
      </c>
      <c r="D36" s="389" t="s">
        <v>25</v>
      </c>
      <c r="E36" s="389">
        <v>49</v>
      </c>
      <c r="F36" s="380" t="s">
        <v>219</v>
      </c>
      <c r="G36" s="380">
        <v>1</v>
      </c>
      <c r="H36" s="390" t="s">
        <v>569</v>
      </c>
      <c r="I36" s="380" t="s">
        <v>570</v>
      </c>
      <c r="J36" s="390" t="s">
        <v>571</v>
      </c>
      <c r="K36" s="380">
        <v>1</v>
      </c>
      <c r="L36" s="380" t="s">
        <v>496</v>
      </c>
      <c r="M36" s="382">
        <v>43465</v>
      </c>
      <c r="N36" s="383">
        <v>43259</v>
      </c>
      <c r="O36" s="384" t="s">
        <v>2351</v>
      </c>
      <c r="P36" s="385" t="s">
        <v>2354</v>
      </c>
    </row>
    <row r="37" spans="1:16" s="386" customFormat="1" ht="93.75">
      <c r="A37" s="376">
        <f t="shared" si="0"/>
        <v>27</v>
      </c>
      <c r="B37" s="377" t="s">
        <v>115</v>
      </c>
      <c r="C37" s="388">
        <v>118</v>
      </c>
      <c r="D37" s="389" t="s">
        <v>25</v>
      </c>
      <c r="E37" s="389">
        <v>49</v>
      </c>
      <c r="F37" s="380" t="s">
        <v>222</v>
      </c>
      <c r="G37" s="380">
        <v>1</v>
      </c>
      <c r="H37" s="390" t="s">
        <v>573</v>
      </c>
      <c r="I37" s="380" t="s">
        <v>574</v>
      </c>
      <c r="J37" s="390" t="s">
        <v>575</v>
      </c>
      <c r="K37" s="380">
        <v>2</v>
      </c>
      <c r="L37" s="380" t="s">
        <v>496</v>
      </c>
      <c r="M37" s="382">
        <v>43465</v>
      </c>
      <c r="N37" s="383">
        <v>43259</v>
      </c>
      <c r="O37" s="384" t="s">
        <v>2351</v>
      </c>
      <c r="P37" s="385" t="s">
        <v>2354</v>
      </c>
    </row>
    <row r="38" spans="1:16" s="386" customFormat="1" ht="112.5">
      <c r="A38" s="388">
        <f t="shared" si="0"/>
        <v>28</v>
      </c>
      <c r="B38" s="377" t="s">
        <v>119</v>
      </c>
      <c r="C38" s="388">
        <v>118</v>
      </c>
      <c r="D38" s="389" t="s">
        <v>25</v>
      </c>
      <c r="E38" s="389">
        <v>49</v>
      </c>
      <c r="F38" s="380" t="s">
        <v>224</v>
      </c>
      <c r="G38" s="380">
        <v>1</v>
      </c>
      <c r="H38" s="390" t="s">
        <v>577</v>
      </c>
      <c r="I38" s="380" t="s">
        <v>578</v>
      </c>
      <c r="J38" s="390" t="s">
        <v>225</v>
      </c>
      <c r="K38" s="380">
        <v>1</v>
      </c>
      <c r="L38" s="380" t="s">
        <v>496</v>
      </c>
      <c r="M38" s="382">
        <v>43465</v>
      </c>
      <c r="N38" s="383">
        <v>43259</v>
      </c>
      <c r="O38" s="382" t="s">
        <v>2351</v>
      </c>
      <c r="P38" s="391" t="s">
        <v>2357</v>
      </c>
    </row>
    <row r="39" spans="1:16" s="386" customFormat="1" ht="93.75">
      <c r="A39" s="376">
        <f t="shared" si="0"/>
        <v>29</v>
      </c>
      <c r="B39" s="377" t="s">
        <v>121</v>
      </c>
      <c r="C39" s="388">
        <v>118</v>
      </c>
      <c r="D39" s="389" t="s">
        <v>25</v>
      </c>
      <c r="E39" s="389">
        <v>49</v>
      </c>
      <c r="F39" s="380" t="s">
        <v>228</v>
      </c>
      <c r="G39" s="380">
        <v>1</v>
      </c>
      <c r="H39" s="390" t="s">
        <v>581</v>
      </c>
      <c r="I39" s="380" t="s">
        <v>582</v>
      </c>
      <c r="J39" s="390" t="s">
        <v>582</v>
      </c>
      <c r="K39" s="380">
        <v>1</v>
      </c>
      <c r="L39" s="380" t="s">
        <v>579</v>
      </c>
      <c r="M39" s="382">
        <v>43465</v>
      </c>
      <c r="N39" s="383">
        <v>43259</v>
      </c>
      <c r="O39" s="384" t="s">
        <v>2351</v>
      </c>
      <c r="P39" s="385" t="s">
        <v>2354</v>
      </c>
    </row>
    <row r="40" spans="1:16" s="386" customFormat="1" ht="93.75">
      <c r="A40" s="376">
        <f t="shared" si="0"/>
        <v>30</v>
      </c>
      <c r="B40" s="377" t="s">
        <v>125</v>
      </c>
      <c r="C40" s="378">
        <v>118</v>
      </c>
      <c r="D40" s="376" t="s">
        <v>25</v>
      </c>
      <c r="E40" s="379">
        <v>49</v>
      </c>
      <c r="F40" s="380" t="s">
        <v>157</v>
      </c>
      <c r="G40" s="379">
        <v>1</v>
      </c>
      <c r="H40" s="392" t="s">
        <v>516</v>
      </c>
      <c r="I40" s="392" t="s">
        <v>517</v>
      </c>
      <c r="J40" s="393" t="s">
        <v>518</v>
      </c>
      <c r="K40" s="380">
        <v>2</v>
      </c>
      <c r="L40" s="380" t="s">
        <v>514</v>
      </c>
      <c r="M40" s="394">
        <v>43465</v>
      </c>
      <c r="N40" s="383">
        <v>43259</v>
      </c>
      <c r="O40" s="384" t="s">
        <v>2351</v>
      </c>
      <c r="P40" s="385" t="s">
        <v>2352</v>
      </c>
    </row>
    <row r="41" spans="1:16" s="386" customFormat="1" ht="93.75">
      <c r="A41" s="376">
        <f t="shared" si="0"/>
        <v>31</v>
      </c>
      <c r="B41" s="377" t="s">
        <v>129</v>
      </c>
      <c r="C41" s="378">
        <v>118</v>
      </c>
      <c r="D41" s="376" t="s">
        <v>25</v>
      </c>
      <c r="E41" s="379">
        <v>49</v>
      </c>
      <c r="F41" s="380" t="s">
        <v>165</v>
      </c>
      <c r="G41" s="379">
        <v>1</v>
      </c>
      <c r="H41" s="392" t="s">
        <v>516</v>
      </c>
      <c r="I41" s="392" t="s">
        <v>517</v>
      </c>
      <c r="J41" s="393" t="s">
        <v>518</v>
      </c>
      <c r="K41" s="380">
        <v>2</v>
      </c>
      <c r="L41" s="380" t="s">
        <v>514</v>
      </c>
      <c r="M41" s="394">
        <v>43465</v>
      </c>
      <c r="N41" s="383">
        <v>43259</v>
      </c>
      <c r="O41" s="384" t="s">
        <v>2351</v>
      </c>
      <c r="P41" s="385" t="s">
        <v>2352</v>
      </c>
    </row>
    <row r="42" spans="1:16" s="386" customFormat="1" ht="93.75">
      <c r="A42" s="376">
        <f t="shared" si="0"/>
        <v>32</v>
      </c>
      <c r="B42" s="377" t="s">
        <v>133</v>
      </c>
      <c r="C42" s="378">
        <v>118</v>
      </c>
      <c r="D42" s="376" t="s">
        <v>25</v>
      </c>
      <c r="E42" s="379">
        <v>49</v>
      </c>
      <c r="F42" s="380" t="s">
        <v>232</v>
      </c>
      <c r="G42" s="379">
        <v>1</v>
      </c>
      <c r="H42" s="392" t="s">
        <v>585</v>
      </c>
      <c r="I42" s="392" t="s">
        <v>586</v>
      </c>
      <c r="J42" s="380" t="s">
        <v>587</v>
      </c>
      <c r="K42" s="380">
        <v>1</v>
      </c>
      <c r="L42" s="380" t="s">
        <v>898</v>
      </c>
      <c r="M42" s="394">
        <v>43495</v>
      </c>
      <c r="N42" s="383">
        <v>43259</v>
      </c>
      <c r="O42" s="384" t="s">
        <v>2351</v>
      </c>
      <c r="P42" s="385" t="s">
        <v>2352</v>
      </c>
    </row>
    <row r="43" spans="1:16" s="386" customFormat="1" ht="112.5">
      <c r="A43" s="376">
        <f t="shared" si="0"/>
        <v>33</v>
      </c>
      <c r="B43" s="377" t="s">
        <v>137</v>
      </c>
      <c r="C43" s="378">
        <v>118</v>
      </c>
      <c r="D43" s="376" t="s">
        <v>25</v>
      </c>
      <c r="E43" s="379">
        <v>49</v>
      </c>
      <c r="F43" s="380" t="s">
        <v>232</v>
      </c>
      <c r="G43" s="379">
        <v>2</v>
      </c>
      <c r="H43" s="392" t="s">
        <v>590</v>
      </c>
      <c r="I43" s="392" t="s">
        <v>591</v>
      </c>
      <c r="J43" s="380" t="s">
        <v>592</v>
      </c>
      <c r="K43" s="380">
        <v>1</v>
      </c>
      <c r="L43" s="380" t="s">
        <v>898</v>
      </c>
      <c r="M43" s="394">
        <v>43495</v>
      </c>
      <c r="N43" s="383">
        <v>43259</v>
      </c>
      <c r="O43" s="384" t="s">
        <v>2351</v>
      </c>
      <c r="P43" s="385" t="s">
        <v>2352</v>
      </c>
    </row>
    <row r="44" spans="1:16" s="395" customFormat="1" ht="18.75">
      <c r="M44" s="396"/>
      <c r="N44" s="396"/>
      <c r="O44" s="396"/>
      <c r="P44" s="629"/>
    </row>
    <row r="45" spans="1:16" s="395" customFormat="1" ht="18.75">
      <c r="M45" s="396"/>
      <c r="N45" s="396"/>
      <c r="O45" s="396"/>
      <c r="P45" s="629"/>
    </row>
    <row r="46" spans="1:16" s="395" customFormat="1" ht="18.75">
      <c r="M46" s="396"/>
      <c r="N46" s="396"/>
      <c r="O46" s="396"/>
      <c r="P46" s="629"/>
    </row>
    <row r="47" spans="1:16" s="395" customFormat="1" ht="18.75">
      <c r="M47" s="396"/>
      <c r="N47" s="396"/>
      <c r="O47" s="396"/>
      <c r="P47" s="629"/>
    </row>
    <row r="48" spans="1:16" s="395" customFormat="1" ht="18.75">
      <c r="M48" s="396"/>
      <c r="N48" s="396"/>
      <c r="O48" s="396"/>
      <c r="P48" s="629"/>
    </row>
    <row r="49" spans="13:16" s="395" customFormat="1" ht="18.75">
      <c r="M49" s="396"/>
      <c r="N49" s="396"/>
      <c r="O49" s="396"/>
      <c r="P49" s="629"/>
    </row>
    <row r="50" spans="13:16" s="395" customFormat="1" ht="18.75">
      <c r="M50" s="396"/>
      <c r="N50" s="396"/>
      <c r="O50" s="396"/>
      <c r="P50" s="629"/>
    </row>
    <row r="51" spans="13:16" s="395" customFormat="1" ht="18.75">
      <c r="M51" s="396"/>
      <c r="N51" s="396"/>
      <c r="O51" s="396"/>
      <c r="P51" s="629"/>
    </row>
    <row r="52" spans="13:16" s="395" customFormat="1" ht="18.75">
      <c r="M52" s="396"/>
      <c r="N52" s="396"/>
      <c r="O52" s="396"/>
      <c r="P52" s="629"/>
    </row>
    <row r="53" spans="13:16" s="395" customFormat="1" ht="18.75">
      <c r="M53" s="396"/>
      <c r="N53" s="396"/>
      <c r="O53" s="396"/>
      <c r="P53" s="629"/>
    </row>
    <row r="54" spans="13:16" s="395" customFormat="1" ht="18.75">
      <c r="M54" s="396"/>
      <c r="N54" s="396"/>
      <c r="O54" s="396"/>
      <c r="P54" s="629"/>
    </row>
    <row r="55" spans="13:16" s="395" customFormat="1" ht="18.75">
      <c r="M55" s="396"/>
      <c r="N55" s="396"/>
      <c r="O55" s="396"/>
      <c r="P55" s="629"/>
    </row>
    <row r="56" spans="13:16" s="395" customFormat="1" ht="18.75">
      <c r="M56" s="396"/>
      <c r="N56" s="396"/>
      <c r="O56" s="396"/>
      <c r="P56" s="629"/>
    </row>
    <row r="57" spans="13:16" s="395" customFormat="1" ht="18.75">
      <c r="M57" s="396"/>
      <c r="N57" s="396"/>
      <c r="O57" s="396"/>
      <c r="P57" s="629"/>
    </row>
    <row r="58" spans="13:16" s="395" customFormat="1" ht="18.75">
      <c r="M58" s="396"/>
      <c r="N58" s="396"/>
      <c r="O58" s="396"/>
      <c r="P58" s="629"/>
    </row>
    <row r="59" spans="13:16" s="395" customFormat="1" ht="18.75">
      <c r="M59" s="396"/>
      <c r="N59" s="396"/>
      <c r="O59" s="396"/>
      <c r="P59" s="629"/>
    </row>
    <row r="60" spans="13:16" s="395" customFormat="1" ht="18.75">
      <c r="M60" s="396"/>
      <c r="N60" s="396"/>
      <c r="O60" s="396"/>
      <c r="P60" s="629"/>
    </row>
    <row r="61" spans="13:16" s="395" customFormat="1" ht="18.75">
      <c r="M61" s="396"/>
      <c r="N61" s="396"/>
      <c r="O61" s="396"/>
      <c r="P61" s="629"/>
    </row>
    <row r="62" spans="13:16" s="395" customFormat="1" ht="18.75">
      <c r="M62" s="396"/>
      <c r="N62" s="396"/>
      <c r="O62" s="396"/>
      <c r="P62" s="629"/>
    </row>
    <row r="63" spans="13:16" s="395" customFormat="1" ht="18.75">
      <c r="M63" s="396"/>
      <c r="N63" s="396"/>
      <c r="O63" s="396"/>
      <c r="P63" s="629"/>
    </row>
    <row r="64" spans="13:16" s="395" customFormat="1" ht="18.75">
      <c r="M64" s="396"/>
      <c r="N64" s="396"/>
      <c r="O64" s="396"/>
      <c r="P64" s="629"/>
    </row>
    <row r="65" spans="13:16" s="395" customFormat="1" ht="18.75">
      <c r="M65" s="396"/>
      <c r="N65" s="396"/>
      <c r="O65" s="396"/>
      <c r="P65" s="629"/>
    </row>
    <row r="66" spans="13:16" s="395" customFormat="1" ht="18.75">
      <c r="M66" s="396"/>
      <c r="N66" s="396"/>
      <c r="O66" s="396"/>
      <c r="P66" s="629"/>
    </row>
    <row r="67" spans="13:16" s="395" customFormat="1" ht="18.75">
      <c r="M67" s="396"/>
      <c r="N67" s="396"/>
      <c r="O67" s="396"/>
      <c r="P67" s="629"/>
    </row>
    <row r="68" spans="13:16" s="395" customFormat="1" ht="18.75">
      <c r="M68" s="396"/>
      <c r="N68" s="396"/>
      <c r="O68" s="396"/>
      <c r="P68" s="629"/>
    </row>
    <row r="69" spans="13:16" s="395" customFormat="1" ht="18.75">
      <c r="M69" s="396"/>
      <c r="N69" s="396"/>
      <c r="O69" s="396"/>
      <c r="P69" s="629"/>
    </row>
    <row r="70" spans="13:16" s="395" customFormat="1" ht="18.75">
      <c r="M70" s="396"/>
      <c r="N70" s="396"/>
      <c r="O70" s="396"/>
      <c r="P70" s="629"/>
    </row>
    <row r="71" spans="13:16" s="395" customFormat="1" ht="18.75">
      <c r="M71" s="396"/>
      <c r="N71" s="396"/>
      <c r="O71" s="396"/>
      <c r="P71" s="629"/>
    </row>
    <row r="72" spans="13:16" s="395" customFormat="1" ht="18.75">
      <c r="M72" s="396"/>
      <c r="N72" s="396"/>
      <c r="O72" s="396"/>
      <c r="P72" s="629"/>
    </row>
    <row r="73" spans="13:16" s="395" customFormat="1" ht="18.75">
      <c r="M73" s="396"/>
      <c r="N73" s="396"/>
      <c r="O73" s="396"/>
      <c r="P73" s="629"/>
    </row>
    <row r="74" spans="13:16" s="395" customFormat="1" ht="18.75">
      <c r="M74" s="396"/>
      <c r="N74" s="396"/>
      <c r="O74" s="396"/>
      <c r="P74" s="629"/>
    </row>
    <row r="75" spans="13:16" s="395" customFormat="1" ht="18.75">
      <c r="M75" s="396"/>
      <c r="N75" s="396"/>
      <c r="O75" s="396"/>
      <c r="P75" s="629"/>
    </row>
    <row r="76" spans="13:16" s="395" customFormat="1" ht="18.75">
      <c r="M76" s="396"/>
      <c r="N76" s="396"/>
      <c r="O76" s="396"/>
      <c r="P76" s="629"/>
    </row>
    <row r="77" spans="13:16" s="395" customFormat="1" ht="18.75">
      <c r="M77" s="396"/>
      <c r="N77" s="396"/>
      <c r="O77" s="396"/>
      <c r="P77" s="629"/>
    </row>
    <row r="78" spans="13:16" s="395" customFormat="1" ht="18.75">
      <c r="M78" s="396"/>
      <c r="N78" s="396"/>
      <c r="O78" s="396"/>
      <c r="P78" s="629"/>
    </row>
    <row r="79" spans="13:16" s="395" customFormat="1" ht="18.75">
      <c r="M79" s="396"/>
      <c r="N79" s="396"/>
      <c r="O79" s="396"/>
      <c r="P79" s="629"/>
    </row>
    <row r="80" spans="13:16" s="395" customFormat="1" ht="18.75">
      <c r="M80" s="396"/>
      <c r="N80" s="396"/>
      <c r="O80" s="396"/>
      <c r="P80" s="629"/>
    </row>
    <row r="81" spans="13:16" s="395" customFormat="1" ht="18.75">
      <c r="M81" s="396"/>
      <c r="N81" s="396"/>
      <c r="O81" s="396"/>
      <c r="P81" s="629"/>
    </row>
    <row r="82" spans="13:16" s="395" customFormat="1" ht="18.75">
      <c r="M82" s="396"/>
      <c r="N82" s="396"/>
      <c r="O82" s="396"/>
      <c r="P82" s="629"/>
    </row>
    <row r="83" spans="13:16" s="395" customFormat="1" ht="18.75">
      <c r="M83" s="396"/>
      <c r="N83" s="396"/>
      <c r="O83" s="396"/>
      <c r="P83" s="629"/>
    </row>
    <row r="84" spans="13:16" s="395" customFormat="1" ht="18.75">
      <c r="M84" s="396"/>
      <c r="N84" s="396"/>
      <c r="O84" s="396"/>
      <c r="P84" s="629"/>
    </row>
    <row r="85" spans="13:16" s="395" customFormat="1" ht="18.75">
      <c r="M85" s="396"/>
      <c r="N85" s="396"/>
      <c r="O85" s="396"/>
      <c r="P85" s="629"/>
    </row>
    <row r="86" spans="13:16" s="395" customFormat="1" ht="18.75">
      <c r="M86" s="396"/>
      <c r="N86" s="396"/>
      <c r="O86" s="396"/>
      <c r="P86" s="629"/>
    </row>
    <row r="87" spans="13:16" s="395" customFormat="1" ht="18.75">
      <c r="M87" s="396"/>
      <c r="N87" s="396"/>
      <c r="O87" s="396"/>
      <c r="P87" s="629"/>
    </row>
    <row r="88" spans="13:16" s="395" customFormat="1" ht="18.75">
      <c r="M88" s="396"/>
      <c r="N88" s="396"/>
      <c r="O88" s="396"/>
      <c r="P88" s="629"/>
    </row>
    <row r="89" spans="13:16" s="395" customFormat="1" ht="18.75">
      <c r="M89" s="396"/>
      <c r="N89" s="396"/>
      <c r="O89" s="396"/>
      <c r="P89" s="629"/>
    </row>
    <row r="90" spans="13:16" s="395" customFormat="1" ht="18.75">
      <c r="M90" s="396"/>
      <c r="N90" s="396"/>
      <c r="O90" s="396"/>
      <c r="P90" s="629"/>
    </row>
    <row r="91" spans="13:16" s="395" customFormat="1" ht="18.75">
      <c r="M91" s="396"/>
      <c r="N91" s="396"/>
      <c r="O91" s="396"/>
      <c r="P91" s="629"/>
    </row>
    <row r="92" spans="13:16" s="395" customFormat="1" ht="18.75">
      <c r="M92" s="396"/>
      <c r="N92" s="396"/>
      <c r="O92" s="396"/>
      <c r="P92" s="629"/>
    </row>
    <row r="93" spans="13:16" s="395" customFormat="1" ht="18.75">
      <c r="M93" s="396"/>
      <c r="N93" s="396"/>
      <c r="O93" s="396"/>
      <c r="P93" s="629"/>
    </row>
    <row r="94" spans="13:16" s="395" customFormat="1" ht="18.75">
      <c r="M94" s="396"/>
      <c r="N94" s="396"/>
      <c r="O94" s="396"/>
      <c r="P94" s="629"/>
    </row>
    <row r="95" spans="13:16" s="395" customFormat="1" ht="18.75">
      <c r="M95" s="396"/>
      <c r="N95" s="396"/>
      <c r="O95" s="396"/>
      <c r="P95" s="629"/>
    </row>
    <row r="96" spans="13:16" s="395" customFormat="1" ht="18.75">
      <c r="M96" s="396"/>
      <c r="N96" s="396"/>
      <c r="O96" s="396"/>
      <c r="P96" s="629"/>
    </row>
    <row r="97" spans="13:16" s="395" customFormat="1" ht="18.75">
      <c r="M97" s="396"/>
      <c r="N97" s="396"/>
      <c r="O97" s="396"/>
      <c r="P97" s="629"/>
    </row>
    <row r="98" spans="13:16" s="395" customFormat="1" ht="18.75">
      <c r="M98" s="396"/>
      <c r="N98" s="396"/>
      <c r="O98" s="396"/>
      <c r="P98" s="629"/>
    </row>
    <row r="99" spans="13:16" s="395" customFormat="1" ht="18.75">
      <c r="M99" s="396"/>
      <c r="N99" s="396"/>
      <c r="O99" s="396"/>
      <c r="P99" s="629"/>
    </row>
    <row r="100" spans="13:16" s="395" customFormat="1" ht="18.75">
      <c r="M100" s="396"/>
      <c r="N100" s="396"/>
      <c r="O100" s="396"/>
      <c r="P100" s="629"/>
    </row>
    <row r="101" spans="13:16" s="395" customFormat="1" ht="18.75">
      <c r="M101" s="396"/>
      <c r="N101" s="396"/>
      <c r="O101" s="396"/>
      <c r="P101" s="629"/>
    </row>
    <row r="102" spans="13:16" s="395" customFormat="1" ht="18.75">
      <c r="M102" s="396"/>
      <c r="N102" s="396"/>
      <c r="O102" s="396"/>
      <c r="P102" s="629"/>
    </row>
    <row r="103" spans="13:16" s="395" customFormat="1" ht="18.75">
      <c r="M103" s="396"/>
      <c r="N103" s="396"/>
      <c r="O103" s="396"/>
      <c r="P103" s="629"/>
    </row>
    <row r="104" spans="13:16" s="395" customFormat="1" ht="18.75">
      <c r="M104" s="396"/>
      <c r="N104" s="396"/>
      <c r="O104" s="396"/>
      <c r="P104" s="629"/>
    </row>
    <row r="105" spans="13:16" s="395" customFormat="1" ht="18.75">
      <c r="M105" s="396"/>
      <c r="N105" s="396"/>
      <c r="O105" s="396"/>
      <c r="P105" s="629"/>
    </row>
    <row r="106" spans="13:16" s="395" customFormat="1" ht="18.75">
      <c r="M106" s="396"/>
      <c r="N106" s="396"/>
      <c r="O106" s="396"/>
      <c r="P106" s="629"/>
    </row>
    <row r="107" spans="13:16" s="395" customFormat="1" ht="18.75">
      <c r="M107" s="396"/>
      <c r="N107" s="396"/>
      <c r="O107" s="396"/>
      <c r="P107" s="629"/>
    </row>
    <row r="108" spans="13:16" s="395" customFormat="1" ht="18.75">
      <c r="M108" s="396"/>
      <c r="N108" s="396"/>
      <c r="O108" s="396"/>
      <c r="P108" s="629"/>
    </row>
    <row r="109" spans="13:16" s="395" customFormat="1" ht="18.75">
      <c r="M109" s="396"/>
      <c r="N109" s="396"/>
      <c r="O109" s="396"/>
      <c r="P109" s="629"/>
    </row>
    <row r="110" spans="13:16" s="395" customFormat="1" ht="18.75">
      <c r="M110" s="396"/>
      <c r="N110" s="396"/>
      <c r="O110" s="396"/>
      <c r="P110" s="629"/>
    </row>
    <row r="111" spans="13:16" s="395" customFormat="1" ht="18.75">
      <c r="M111" s="396"/>
      <c r="N111" s="396"/>
      <c r="O111" s="396"/>
      <c r="P111" s="629"/>
    </row>
    <row r="112" spans="13:16" s="395" customFormat="1" ht="18.75">
      <c r="M112" s="396"/>
      <c r="N112" s="396"/>
      <c r="O112" s="396"/>
      <c r="P112" s="629"/>
    </row>
    <row r="113" spans="13:16" s="395" customFormat="1" ht="18.75">
      <c r="M113" s="396"/>
      <c r="N113" s="396"/>
      <c r="O113" s="396"/>
      <c r="P113" s="629"/>
    </row>
    <row r="114" spans="13:16" s="395" customFormat="1" ht="18.75">
      <c r="M114" s="396"/>
      <c r="N114" s="396"/>
      <c r="O114" s="396"/>
      <c r="P114" s="629"/>
    </row>
    <row r="115" spans="13:16" s="395" customFormat="1" ht="18.75">
      <c r="M115" s="396"/>
      <c r="N115" s="396"/>
      <c r="O115" s="396"/>
      <c r="P115" s="629"/>
    </row>
    <row r="116" spans="13:16" s="395" customFormat="1" ht="18.75">
      <c r="M116" s="396"/>
      <c r="N116" s="396"/>
      <c r="O116" s="396"/>
      <c r="P116" s="629"/>
    </row>
    <row r="117" spans="13:16" s="395" customFormat="1" ht="18.75">
      <c r="M117" s="396"/>
      <c r="N117" s="396"/>
      <c r="O117" s="396"/>
      <c r="P117" s="629"/>
    </row>
    <row r="118" spans="13:16" s="395" customFormat="1" ht="18.75">
      <c r="M118" s="396"/>
      <c r="N118" s="396"/>
      <c r="O118" s="396"/>
      <c r="P118" s="629"/>
    </row>
    <row r="119" spans="13:16" s="395" customFormat="1" ht="18.75">
      <c r="M119" s="396"/>
      <c r="N119" s="396"/>
      <c r="O119" s="396"/>
      <c r="P119" s="629"/>
    </row>
    <row r="120" spans="13:16" s="395" customFormat="1" ht="18.75">
      <c r="M120" s="396"/>
      <c r="N120" s="396"/>
      <c r="O120" s="396"/>
      <c r="P120" s="629"/>
    </row>
    <row r="121" spans="13:16" s="395" customFormat="1" ht="18.75">
      <c r="M121" s="396"/>
      <c r="N121" s="396"/>
      <c r="O121" s="396"/>
      <c r="P121" s="629"/>
    </row>
    <row r="122" spans="13:16" s="395" customFormat="1" ht="18.75">
      <c r="M122" s="396"/>
      <c r="N122" s="396"/>
      <c r="O122" s="396"/>
      <c r="P122" s="629"/>
    </row>
    <row r="123" spans="13:16" s="395" customFormat="1" ht="18.75">
      <c r="M123" s="396"/>
      <c r="N123" s="396"/>
      <c r="O123" s="396"/>
      <c r="P123" s="629"/>
    </row>
    <row r="124" spans="13:16" s="395" customFormat="1" ht="18.75">
      <c r="M124" s="396"/>
      <c r="N124" s="396"/>
      <c r="O124" s="396"/>
      <c r="P124" s="629"/>
    </row>
    <row r="125" spans="13:16" s="395" customFormat="1" ht="18.75">
      <c r="M125" s="396"/>
      <c r="N125" s="396"/>
      <c r="O125" s="396"/>
      <c r="P125" s="629"/>
    </row>
    <row r="126" spans="13:16" s="395" customFormat="1" ht="18.75">
      <c r="M126" s="396"/>
      <c r="N126" s="396"/>
      <c r="O126" s="396"/>
      <c r="P126" s="629"/>
    </row>
    <row r="127" spans="13:16" s="395" customFormat="1" ht="18.75">
      <c r="M127" s="396"/>
      <c r="N127" s="396"/>
      <c r="O127" s="396"/>
      <c r="P127" s="629"/>
    </row>
    <row r="128" spans="13:16" s="395" customFormat="1" ht="18.75">
      <c r="M128" s="396"/>
      <c r="N128" s="396"/>
      <c r="O128" s="396"/>
      <c r="P128" s="629"/>
    </row>
    <row r="129" spans="13:16" s="395" customFormat="1" ht="18.75">
      <c r="M129" s="396"/>
      <c r="N129" s="396"/>
      <c r="O129" s="396"/>
      <c r="P129" s="629"/>
    </row>
    <row r="130" spans="13:16" s="395" customFormat="1" ht="18.75">
      <c r="M130" s="396"/>
      <c r="N130" s="396"/>
      <c r="O130" s="396"/>
      <c r="P130" s="629"/>
    </row>
    <row r="131" spans="13:16" s="395" customFormat="1" ht="18.75">
      <c r="M131" s="396"/>
      <c r="N131" s="396"/>
      <c r="O131" s="396"/>
      <c r="P131" s="629"/>
    </row>
    <row r="132" spans="13:16" s="395" customFormat="1" ht="18.75">
      <c r="M132" s="396"/>
      <c r="N132" s="396"/>
      <c r="O132" s="396"/>
      <c r="P132" s="629"/>
    </row>
    <row r="351002" spans="1:1">
      <c r="A351002" t="s">
        <v>388</v>
      </c>
    </row>
    <row r="351003" spans="1:1">
      <c r="A351003" t="s">
        <v>389</v>
      </c>
    </row>
    <row r="351004" spans="1:1">
      <c r="A351004" t="s">
        <v>391</v>
      </c>
    </row>
    <row r="351005" spans="1:1">
      <c r="A351005" t="s">
        <v>392</v>
      </c>
    </row>
    <row r="351006" spans="1:1">
      <c r="A351006" t="s">
        <v>393</v>
      </c>
    </row>
    <row r="351007" spans="1:1">
      <c r="A351007" t="s">
        <v>394</v>
      </c>
    </row>
    <row r="351008" spans="1:1">
      <c r="A351008" t="s">
        <v>395</v>
      </c>
    </row>
    <row r="351009" spans="1:1">
      <c r="A351009" t="s">
        <v>396</v>
      </c>
    </row>
    <row r="351010" spans="1:1">
      <c r="A351010" t="s">
        <v>397</v>
      </c>
    </row>
    <row r="351011" spans="1:1">
      <c r="A351011" t="s">
        <v>398</v>
      </c>
    </row>
    <row r="351012" spans="1:1">
      <c r="A351012" t="s">
        <v>25</v>
      </c>
    </row>
    <row r="351013" spans="1:1">
      <c r="A351013" t="s">
        <v>359</v>
      </c>
    </row>
  </sheetData>
  <autoFilter ref="A10:Q43" xr:uid="{33154A4B-F142-43E1-A6F1-177FEC9CB879}"/>
  <mergeCells count="2">
    <mergeCell ref="D5:F5"/>
    <mergeCell ref="B8:P8"/>
  </mergeCells>
  <dataValidations count="19">
    <dataValidation type="list" allowBlank="1" showInputMessage="1" showErrorMessage="1" errorTitle="Entrada no válida" error="Por favor seleccione un elemento de la lista" promptTitle="Seleccione un elemento de la lista" sqref="D14:D15 D30:D31" xr:uid="{3B10CA4E-3FA1-4087-8405-4EE9BC788524}">
      <formula1>$A$350682:$A$350694</formula1>
    </dataValidation>
    <dataValidation type="textLength" allowBlank="1" showInputMessage="1" showErrorMessage="1" errorTitle="Entrada no válida" error="Escriba un texto  Maximo 500 Caracteres" promptTitle="Cualquier contenido Maximo 500 Caracteres" sqref="H16:H22 H14 H24" xr:uid="{7E46F2E1-82EC-4404-ADEC-4222975F9E3C}">
      <formula1>0</formula1>
      <formula2>500</formula2>
    </dataValidation>
    <dataValidation type="decimal" allowBlank="1" showInputMessage="1" showErrorMessage="1" errorTitle="Entrada no válida" error="Por favor escriba un número" promptTitle="Escriba un número en esta casilla" sqref="K39:K43 K18:K22 K14:K16" xr:uid="{CC3FE5E4-3EB4-43E7-ADA0-543605D1A6D6}">
      <formula1>-999999</formula1>
      <formula2>999999</formula2>
    </dataValidation>
    <dataValidation type="textLength" allowBlank="1" showInputMessage="1" showErrorMessage="1" errorTitle="Entrada no válida" error="Escriba un texto  Maximo 200 Caracteres" promptTitle="Cualquier contenido Maximo 200 Caracteres" sqref="J15 J18:J22 J39 J43" xr:uid="{53A35832-2C54-48E4-9769-0BCA4E793529}">
      <formula1>0</formula1>
      <formula2>200</formula2>
    </dataValidation>
    <dataValidation type="decimal" allowBlank="1" showInputMessage="1" showErrorMessage="1" errorTitle="Entrada no válida" error="Por favor escriba un número" promptTitle="Escriba un número en esta casilla" sqref="E29 E39 E16:E27" xr:uid="{72CA8EE3-7671-4CFF-8DC4-E66DD3100A8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29 D16:D27" xr:uid="{B28D9EFA-E8A1-42EB-972E-E514BB0C9044}">
      <formula1>$A$350670:$A$350682</formula1>
    </dataValidation>
    <dataValidation type="textLength" allowBlank="1" showInputMessage="1" showErrorMessage="1" errorTitle="Entrada no válida" error="Escriba un texto  Maximo 9 Caracteres" promptTitle="Cualquier contenido Maximo 9 Caracteres" sqref="C29 C39 C16:C27" xr:uid="{DDB553D6-C09D-458C-847A-4D97A51E260C}">
      <formula1>0</formula1>
      <formula2>9</formula2>
    </dataValidation>
    <dataValidation type="list" allowBlank="1" showInputMessage="1" showErrorMessage="1" errorTitle="Entrada no válida" error="Por favor seleccione un elemento de la lista" promptTitle="Seleccione un elemento de la lista" sqref="D39" xr:uid="{2A536363-3198-484F-B008-31687D8B9136}">
      <formula1>$A$350996:$A$351008</formula1>
    </dataValidation>
    <dataValidation type="list" allowBlank="1" showInputMessage="1" showErrorMessage="1" errorTitle="Entrada no válida" error="Por favor seleccione un elemento de la lista" promptTitle="Seleccione un elemento de la lista" sqref="D40:D41" xr:uid="{4A40D59D-AE9C-474B-ABD0-F57CE8EEB375}">
      <formula1>$A$350585:$A$350597</formula1>
    </dataValidation>
    <dataValidation type="list" allowBlank="1" showInputMessage="1" showErrorMessage="1" errorTitle="Entrada no válida" error="Por favor seleccione un elemento de la lista" promptTitle="Seleccione un elemento de la lista" sqref="D42:D43" xr:uid="{D7BEC221-0CFF-4542-91B9-7C5B0A6F95E5}">
      <formula1>$A$350587:$A$350599</formula1>
    </dataValidation>
    <dataValidation type="textLength" allowBlank="1" showInputMessage="1" showErrorMessage="1" errorTitle="Entrada no válida" error="Escriba un texto  Maximo 100 Caracteres" promptTitle="Cualquier contenido Maximo 100 Caracteres" sqref="P11:P43 L14:L22 I39 I20:I22 I40:J41 J42 L39:L43 I42:I43 I19:J19 J16:J17 I14:J14 I15:I18 I24:J24" xr:uid="{E2E80A59-B1B6-4207-ACE2-DCC9194EC15D}">
      <formula1>0</formula1>
      <formula2>100</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O43" xr:uid="{55F5A36C-7D88-4131-B56A-CE8ADA8ACC73}">
      <formula1>0</formula1>
      <formula2>15</formula2>
    </dataValidation>
    <dataValidation type="date" allowBlank="1" showInputMessage="1" errorTitle="Entrada no válida" error="Por favor escriba una fecha válida (AAAA/MM/DD)" promptTitle="Ingrese una fecha (AAAA/MM/DD)" sqref="M11:N13 M40:M43 N14:N43 M14:M34 M36" xr:uid="{F57E6CBC-471B-48DB-8062-320BDB560973}">
      <formula1>1900/1/1</formula1>
      <formula2>3000/1/1</formula2>
    </dataValidation>
    <dataValidation type="whole" allowBlank="1" showInputMessage="1" showErrorMessage="1" errorTitle="Entrada no válida" error="Por favor escriba un número entero" promptTitle="Escriba un número entero en esta casilla" sqref="G29:G31 G11:G27 G39:G43" xr:uid="{56F852D4-243E-43F0-8E85-779226390465}">
      <formula1>-999</formula1>
      <formula2>999</formula2>
    </dataValidation>
    <dataValidation type="textLength" allowBlank="1" showInputMessage="1" showErrorMessage="1" errorTitle="Entrada no válida" error="Escriba un texto  Maximo 20 Caracteres" promptTitle="Cualquier contenido Maximo 20 Caracteres" sqref="F11:F18 F29:F31 F20:F27 F39:F43" xr:uid="{19CFA10B-3106-4852-B535-6DCA8C2C5F4F}">
      <formula1>0</formula1>
      <formula2>20</formula2>
    </dataValidation>
    <dataValidation type="decimal" allowBlank="1" showInputMessage="1" showErrorMessage="1" errorTitle="Entrada no válida" error="Por favor escriba un número" promptTitle="Escriba un número en esta casilla" sqref="E11:E15 E30:E31 E40:E43" xr:uid="{36A795DA-E29B-4909-952D-4B47AD5D131F}">
      <formula1>-9999</formula1>
      <formula2>9999</formula2>
    </dataValidation>
    <dataValidation type="textLength" allowBlank="1" showInputMessage="1" showErrorMessage="1" errorTitle="Entrada no válida" error="Escriba un texto  Maximo 10 Caracteres" promptTitle="Cualquier contenido Maximo 10 Caracteres" sqref="C11:C15 C30:C31 C40:C43" xr:uid="{FFAAA288-9819-4DEB-A7DE-13AE64B52435}">
      <formula1>0</formula1>
      <formula2>10</formula2>
    </dataValidation>
    <dataValidation type="list" allowBlank="1" showInputMessage="1" showErrorMessage="1" errorTitle="Entrada no válida" error="Por favor seleccione un elemento de la lista" promptTitle="Seleccione un elemento de la lista" sqref="D11:D13" xr:uid="{A9F5369D-00BC-4E58-8ABD-406C27C36451}">
      <formula1>$A$351003:$A$351015</formula1>
    </dataValidation>
    <dataValidation type="textLength" allowBlank="1" showInputMessage="1" error="Escriba un texto  Maximo 100 Caracteres" promptTitle="Cualquier contenido Maximo 100 Caracteres" sqref="I11:I13 I29:I31 I23 I25:I27" xr:uid="{907AB531-AA5C-4466-928C-8450E99AAAEF}">
      <formula1>0</formula1>
      <formula2>100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68D1-8706-4E7F-A779-7F1C9DDB5010}">
  <sheetPr filterMode="1"/>
  <dimension ref="A1:AR350681"/>
  <sheetViews>
    <sheetView topLeftCell="A10" zoomScale="70" zoomScaleNormal="70" workbookViewId="0">
      <pane xSplit="6060" ySplit="1350" topLeftCell="J88" activePane="bottomLeft"/>
      <selection activeCell="A10" sqref="A10"/>
      <selection pane="topRight" activeCell="E10" sqref="E10"/>
      <selection pane="bottomLeft" activeCell="C88" sqref="C88"/>
      <selection pane="bottomRight" activeCell="E16" sqref="E16"/>
    </sheetView>
  </sheetViews>
  <sheetFormatPr baseColWidth="10" defaultColWidth="9.140625" defaultRowHeight="18.75"/>
  <cols>
    <col min="1" max="1" width="11.85546875" style="46" customWidth="1"/>
    <col min="2" max="2" width="17" style="46" customWidth="1"/>
    <col min="3" max="3" width="28" style="49" customWidth="1"/>
    <col min="4" max="4" width="20.28515625" style="46" customWidth="1"/>
    <col min="5" max="5" width="24.42578125" style="46" customWidth="1"/>
    <col min="6" max="6" width="24.5703125" style="46" customWidth="1"/>
    <col min="7" max="7" width="17.7109375" style="46" customWidth="1"/>
    <col min="8" max="8" width="32.5703125" style="49" customWidth="1"/>
    <col min="9" max="9" width="20.28515625" style="47" customWidth="1"/>
    <col min="10" max="10" width="18" style="47" customWidth="1"/>
    <col min="11" max="11" width="11.5703125" style="47" customWidth="1"/>
    <col min="12" max="12" width="12.140625" style="47" customWidth="1"/>
    <col min="13" max="13" width="21.140625" style="47" customWidth="1"/>
    <col min="14" max="14" width="12" style="47" customWidth="1"/>
    <col min="15" max="15" width="21.85546875" style="46" customWidth="1"/>
    <col min="16" max="16" width="19" style="46" customWidth="1"/>
    <col min="17" max="17" width="80.5703125" style="46" customWidth="1"/>
    <col min="18" max="18" width="51.28515625" style="46" customWidth="1"/>
    <col min="19" max="20" width="31.28515625" style="521" customWidth="1"/>
    <col min="21" max="21" width="19.140625" style="46" customWidth="1"/>
    <col min="22" max="22" width="16.5703125" style="46" customWidth="1"/>
    <col min="23" max="23" width="22.140625" style="46" customWidth="1"/>
    <col min="24" max="24" width="17.42578125" style="522" customWidth="1"/>
    <col min="25" max="25" width="227.140625" style="46" customWidth="1"/>
    <col min="26" max="26" width="99.85546875" style="16" customWidth="1"/>
    <col min="27" max="27" width="18.42578125" style="523" customWidth="1"/>
    <col min="28" max="28" width="17.85546875" style="16" customWidth="1"/>
    <col min="29" max="29" width="27.5703125" style="523" customWidth="1"/>
    <col min="30" max="30" width="20.28515625" style="47" customWidth="1"/>
    <col min="31" max="31" width="19.42578125" style="47" customWidth="1"/>
    <col min="32" max="32" width="24" style="523" customWidth="1"/>
    <col min="33" max="33" width="24.85546875" style="523" customWidth="1"/>
    <col min="34" max="34" width="30.42578125" style="523" customWidth="1"/>
    <col min="35" max="35" width="27" style="422" customWidth="1"/>
    <col min="36" max="36" width="32.42578125" style="423" customWidth="1"/>
    <col min="37" max="37" width="20.85546875" style="424" customWidth="1"/>
    <col min="38" max="38" width="20.140625" style="425" customWidth="1"/>
    <col min="39" max="39" width="22.5703125" style="425" customWidth="1"/>
    <col min="40" max="40" width="44.85546875" style="523" customWidth="1"/>
    <col min="41" max="41" width="17.28515625" style="425" customWidth="1"/>
    <col min="42" max="43" width="9.140625" style="46"/>
    <col min="44" max="44" width="35.85546875" style="46" customWidth="1"/>
    <col min="45" max="16384" width="9.140625" style="46"/>
  </cols>
  <sheetData>
    <row r="1" spans="1:44">
      <c r="C1" s="520" t="s">
        <v>0</v>
      </c>
      <c r="D1" s="421">
        <v>71</v>
      </c>
      <c r="E1" s="421" t="s">
        <v>1</v>
      </c>
    </row>
    <row r="2" spans="1:44">
      <c r="C2" s="520" t="s">
        <v>2</v>
      </c>
      <c r="D2" s="421">
        <v>14253</v>
      </c>
      <c r="E2" s="421" t="s">
        <v>3</v>
      </c>
    </row>
    <row r="3" spans="1:44">
      <c r="C3" s="520" t="s">
        <v>4</v>
      </c>
      <c r="D3" s="421">
        <v>1</v>
      </c>
    </row>
    <row r="4" spans="1:44">
      <c r="C4" s="520" t="s">
        <v>5</v>
      </c>
      <c r="D4" s="421">
        <v>118</v>
      </c>
    </row>
    <row r="5" spans="1:44">
      <c r="C5" s="520" t="s">
        <v>6</v>
      </c>
      <c r="D5" s="426">
        <v>43220</v>
      </c>
      <c r="Q5" s="48"/>
    </row>
    <row r="6" spans="1:44">
      <c r="C6" s="520" t="s">
        <v>7</v>
      </c>
      <c r="D6" s="421">
        <v>12</v>
      </c>
      <c r="E6" s="421" t="s">
        <v>8</v>
      </c>
      <c r="Q6" s="48"/>
    </row>
    <row r="7" spans="1:44">
      <c r="Q7" s="50"/>
      <c r="R7" s="50"/>
    </row>
    <row r="8" spans="1:44">
      <c r="A8" s="421" t="s">
        <v>9</v>
      </c>
      <c r="B8" s="421"/>
      <c r="C8" s="702" t="s">
        <v>10</v>
      </c>
      <c r="D8" s="703"/>
      <c r="E8" s="703"/>
      <c r="F8" s="703"/>
      <c r="G8" s="703"/>
      <c r="H8" s="704"/>
      <c r="I8" s="704"/>
      <c r="J8" s="704"/>
      <c r="K8" s="704"/>
      <c r="L8" s="704"/>
      <c r="M8" s="704"/>
      <c r="N8" s="704"/>
      <c r="O8" s="703"/>
      <c r="P8" s="703"/>
      <c r="Q8" s="703"/>
      <c r="R8" s="703"/>
      <c r="S8" s="705"/>
      <c r="T8" s="703"/>
      <c r="U8" s="703"/>
      <c r="V8" s="703"/>
      <c r="W8" s="703"/>
      <c r="X8" s="706"/>
      <c r="Y8" s="703"/>
      <c r="Z8" s="704"/>
      <c r="AA8" s="703"/>
      <c r="AB8" s="704"/>
      <c r="AC8" s="703"/>
      <c r="AD8" s="704"/>
      <c r="AE8" s="704"/>
    </row>
    <row r="9" spans="1:44" ht="48" customHeight="1">
      <c r="D9" s="427">
        <v>4</v>
      </c>
      <c r="E9" s="427">
        <v>8</v>
      </c>
      <c r="F9" s="427">
        <v>12</v>
      </c>
      <c r="G9" s="427"/>
      <c r="H9" s="428">
        <v>16</v>
      </c>
      <c r="I9" s="428"/>
      <c r="J9" s="428"/>
      <c r="K9" s="428"/>
      <c r="L9" s="428"/>
      <c r="M9" s="428"/>
      <c r="N9" s="428"/>
      <c r="O9" s="429"/>
      <c r="P9" s="427">
        <v>20</v>
      </c>
      <c r="Q9" s="427"/>
      <c r="R9" s="427"/>
      <c r="S9" s="427"/>
      <c r="T9" s="427">
        <v>28</v>
      </c>
      <c r="U9" s="427"/>
      <c r="V9" s="427"/>
      <c r="W9" s="427"/>
      <c r="X9" s="430">
        <v>32</v>
      </c>
      <c r="Y9" s="427">
        <v>36</v>
      </c>
      <c r="Z9" s="428"/>
      <c r="AA9" s="427">
        <v>40</v>
      </c>
      <c r="AB9" s="428">
        <v>44</v>
      </c>
      <c r="AC9" s="427">
        <v>48</v>
      </c>
      <c r="AD9" s="431">
        <v>52</v>
      </c>
      <c r="AE9" s="524">
        <v>56</v>
      </c>
      <c r="AF9" s="707" t="s">
        <v>399</v>
      </c>
      <c r="AG9" s="707"/>
      <c r="AH9" s="525"/>
      <c r="AI9" s="526"/>
      <c r="AK9" s="527"/>
      <c r="AL9" s="528"/>
      <c r="AM9" s="528"/>
    </row>
    <row r="10" spans="1:44" s="70" customFormat="1" ht="82.5" customHeight="1">
      <c r="A10" s="529"/>
      <c r="B10" s="530" t="s">
        <v>400</v>
      </c>
      <c r="C10" s="530" t="s">
        <v>401</v>
      </c>
      <c r="D10" s="530" t="s">
        <v>11</v>
      </c>
      <c r="E10" s="530" t="s">
        <v>12</v>
      </c>
      <c r="F10" s="530" t="s">
        <v>13</v>
      </c>
      <c r="G10" s="530" t="s">
        <v>402</v>
      </c>
      <c r="H10" s="530" t="s">
        <v>14</v>
      </c>
      <c r="I10" s="432" t="s">
        <v>403</v>
      </c>
      <c r="J10" s="432" t="s">
        <v>404</v>
      </c>
      <c r="K10" s="432" t="s">
        <v>405</v>
      </c>
      <c r="L10" s="432" t="s">
        <v>406</v>
      </c>
      <c r="M10" s="432" t="s">
        <v>407</v>
      </c>
      <c r="N10" s="432"/>
      <c r="O10" s="530" t="s">
        <v>408</v>
      </c>
      <c r="P10" s="530" t="s">
        <v>15</v>
      </c>
      <c r="Q10" s="530" t="s">
        <v>409</v>
      </c>
      <c r="R10" s="530" t="s">
        <v>410</v>
      </c>
      <c r="S10" s="530" t="s">
        <v>411</v>
      </c>
      <c r="T10" s="530" t="s">
        <v>412</v>
      </c>
      <c r="U10" s="531" t="s">
        <v>413</v>
      </c>
      <c r="V10" s="530" t="s">
        <v>414</v>
      </c>
      <c r="W10" s="530" t="s">
        <v>415</v>
      </c>
      <c r="X10" s="530" t="s">
        <v>17</v>
      </c>
      <c r="Y10" s="432" t="s">
        <v>18</v>
      </c>
      <c r="Z10" s="432" t="s">
        <v>416</v>
      </c>
      <c r="AA10" s="432" t="s">
        <v>19</v>
      </c>
      <c r="AB10" s="432" t="s">
        <v>20</v>
      </c>
      <c r="AC10" s="432" t="s">
        <v>21</v>
      </c>
      <c r="AD10" s="432" t="s">
        <v>22</v>
      </c>
      <c r="AE10" s="432" t="s">
        <v>23</v>
      </c>
      <c r="AF10" s="530" t="s">
        <v>417</v>
      </c>
      <c r="AG10" s="530" t="s">
        <v>418</v>
      </c>
      <c r="AH10" s="530" t="s">
        <v>2558</v>
      </c>
      <c r="AI10" s="433" t="s">
        <v>419</v>
      </c>
      <c r="AJ10" s="434"/>
      <c r="AK10" s="435"/>
      <c r="AL10" s="435"/>
      <c r="AM10" s="432" t="s">
        <v>2381</v>
      </c>
      <c r="AN10" s="436" t="s">
        <v>420</v>
      </c>
      <c r="AO10" s="435"/>
      <c r="AP10" s="437"/>
      <c r="AQ10" s="437"/>
    </row>
    <row r="11" spans="1:44" s="16" customFormat="1" ht="157.5" hidden="1" customHeight="1">
      <c r="A11" s="424">
        <v>1</v>
      </c>
      <c r="B11" s="438" t="s">
        <v>24</v>
      </c>
      <c r="C11" s="438" t="s">
        <v>24</v>
      </c>
      <c r="D11" s="438">
        <v>118</v>
      </c>
      <c r="E11" s="439" t="s">
        <v>25</v>
      </c>
      <c r="F11" s="439">
        <v>49</v>
      </c>
      <c r="G11" s="440">
        <v>2016</v>
      </c>
      <c r="H11" s="441" t="s">
        <v>26</v>
      </c>
      <c r="I11" s="442"/>
      <c r="J11" s="442">
        <v>1</v>
      </c>
      <c r="K11" s="442"/>
      <c r="L11" s="442"/>
      <c r="M11" s="442"/>
      <c r="N11" s="440">
        <v>1</v>
      </c>
      <c r="O11" s="442" t="s">
        <v>421</v>
      </c>
      <c r="P11" s="442">
        <v>1</v>
      </c>
      <c r="Q11" s="443" t="s">
        <v>422</v>
      </c>
      <c r="R11" s="443" t="s">
        <v>423</v>
      </c>
      <c r="S11" s="444" t="s">
        <v>424</v>
      </c>
      <c r="T11" s="442" t="s">
        <v>27</v>
      </c>
      <c r="U11" s="445">
        <v>1</v>
      </c>
      <c r="V11" s="446">
        <v>42958</v>
      </c>
      <c r="W11" s="446">
        <v>43131</v>
      </c>
      <c r="X11" s="447">
        <v>1</v>
      </c>
      <c r="Y11" s="448" t="s">
        <v>2382</v>
      </c>
      <c r="Z11" s="448" t="s">
        <v>28</v>
      </c>
      <c r="AA11" s="439">
        <v>100</v>
      </c>
      <c r="AB11" s="449" t="s">
        <v>425</v>
      </c>
      <c r="AC11" s="450">
        <v>43056</v>
      </c>
      <c r="AD11" s="439"/>
      <c r="AE11" s="450" t="s">
        <v>425</v>
      </c>
      <c r="AF11" s="424" t="s">
        <v>426</v>
      </c>
      <c r="AG11" s="451" t="s">
        <v>427</v>
      </c>
      <c r="AH11" s="451" t="s">
        <v>428</v>
      </c>
      <c r="AI11" s="424" t="s">
        <v>429</v>
      </c>
      <c r="AJ11" s="424" t="s">
        <v>430</v>
      </c>
      <c r="AK11" s="424"/>
      <c r="AL11" s="424"/>
      <c r="AM11" s="422"/>
      <c r="AN11" s="452" t="s">
        <v>430</v>
      </c>
      <c r="AO11" s="424" t="s">
        <v>2383</v>
      </c>
      <c r="AR11" s="443"/>
    </row>
    <row r="12" spans="1:44" s="16" customFormat="1" ht="151.5" hidden="1" customHeight="1">
      <c r="A12" s="424">
        <f>+A11+1</f>
        <v>2</v>
      </c>
      <c r="B12" s="438" t="s">
        <v>30</v>
      </c>
      <c r="C12" s="438" t="s">
        <v>30</v>
      </c>
      <c r="D12" s="438">
        <v>118</v>
      </c>
      <c r="E12" s="439" t="s">
        <v>25</v>
      </c>
      <c r="F12" s="439">
        <v>49</v>
      </c>
      <c r="G12" s="440">
        <v>2016</v>
      </c>
      <c r="H12" s="441" t="s">
        <v>26</v>
      </c>
      <c r="I12" s="442"/>
      <c r="J12" s="442">
        <v>1</v>
      </c>
      <c r="K12" s="442"/>
      <c r="L12" s="442"/>
      <c r="M12" s="442"/>
      <c r="N12" s="440"/>
      <c r="O12" s="442" t="s">
        <v>431</v>
      </c>
      <c r="P12" s="442">
        <v>2</v>
      </c>
      <c r="Q12" s="443" t="s">
        <v>422</v>
      </c>
      <c r="R12" s="443" t="s">
        <v>432</v>
      </c>
      <c r="S12" s="444" t="s">
        <v>433</v>
      </c>
      <c r="T12" s="442" t="s">
        <v>31</v>
      </c>
      <c r="U12" s="445">
        <v>1</v>
      </c>
      <c r="V12" s="446">
        <v>42958</v>
      </c>
      <c r="W12" s="446">
        <v>43312</v>
      </c>
      <c r="X12" s="447">
        <v>1</v>
      </c>
      <c r="Y12" s="448" t="s">
        <v>2384</v>
      </c>
      <c r="Z12" s="448" t="s">
        <v>28</v>
      </c>
      <c r="AA12" s="439">
        <v>100</v>
      </c>
      <c r="AB12" s="449" t="s">
        <v>425</v>
      </c>
      <c r="AC12" s="450">
        <v>43056</v>
      </c>
      <c r="AD12" s="424"/>
      <c r="AE12" s="424"/>
      <c r="AF12" s="424" t="s">
        <v>426</v>
      </c>
      <c r="AG12" s="451" t="s">
        <v>427</v>
      </c>
      <c r="AH12" s="451" t="s">
        <v>428</v>
      </c>
      <c r="AI12" s="424" t="s">
        <v>429</v>
      </c>
      <c r="AJ12" s="424" t="s">
        <v>430</v>
      </c>
      <c r="AK12" s="424"/>
      <c r="AL12" s="424"/>
      <c r="AM12" s="422"/>
      <c r="AN12" s="452" t="s">
        <v>430</v>
      </c>
      <c r="AO12" s="424" t="s">
        <v>2383</v>
      </c>
      <c r="AR12" s="443"/>
    </row>
    <row r="13" spans="1:44" s="16" customFormat="1" ht="252.75" hidden="1" customHeight="1">
      <c r="A13" s="424">
        <f t="shared" ref="A13:A76" si="0">+A12+1</f>
        <v>3</v>
      </c>
      <c r="B13" s="438" t="s">
        <v>32</v>
      </c>
      <c r="C13" s="438" t="s">
        <v>32</v>
      </c>
      <c r="D13" s="438">
        <v>118</v>
      </c>
      <c r="E13" s="439" t="s">
        <v>25</v>
      </c>
      <c r="F13" s="439">
        <v>49</v>
      </c>
      <c r="G13" s="440">
        <v>2016</v>
      </c>
      <c r="H13" s="441" t="s">
        <v>33</v>
      </c>
      <c r="I13" s="442">
        <v>1</v>
      </c>
      <c r="J13" s="442"/>
      <c r="K13" s="442"/>
      <c r="L13" s="442"/>
      <c r="M13" s="442"/>
      <c r="N13" s="440">
        <v>1</v>
      </c>
      <c r="O13" s="442" t="s">
        <v>421</v>
      </c>
      <c r="P13" s="442">
        <v>1</v>
      </c>
      <c r="Q13" s="443" t="s">
        <v>434</v>
      </c>
      <c r="R13" s="443" t="s">
        <v>435</v>
      </c>
      <c r="S13" s="444" t="s">
        <v>436</v>
      </c>
      <c r="T13" s="442" t="s">
        <v>34</v>
      </c>
      <c r="U13" s="445">
        <v>1</v>
      </c>
      <c r="V13" s="446">
        <v>42958</v>
      </c>
      <c r="W13" s="446">
        <v>43131</v>
      </c>
      <c r="X13" s="447">
        <v>1</v>
      </c>
      <c r="Y13" s="448" t="s">
        <v>2385</v>
      </c>
      <c r="Z13" s="453" t="s">
        <v>35</v>
      </c>
      <c r="AA13" s="439">
        <v>100</v>
      </c>
      <c r="AB13" s="449" t="s">
        <v>425</v>
      </c>
      <c r="AC13" s="450">
        <v>43138</v>
      </c>
      <c r="AD13" s="424"/>
      <c r="AE13" s="424"/>
      <c r="AF13" s="424" t="s">
        <v>426</v>
      </c>
      <c r="AG13" s="451" t="s">
        <v>427</v>
      </c>
      <c r="AH13" s="451" t="s">
        <v>428</v>
      </c>
      <c r="AI13" s="424" t="s">
        <v>429</v>
      </c>
      <c r="AJ13" s="424" t="s">
        <v>430</v>
      </c>
      <c r="AK13" s="424" t="s">
        <v>2386</v>
      </c>
      <c r="AL13" s="424"/>
      <c r="AM13" s="422"/>
      <c r="AN13" s="452" t="s">
        <v>430</v>
      </c>
      <c r="AO13" s="424" t="s">
        <v>2383</v>
      </c>
      <c r="AR13" s="443"/>
    </row>
    <row r="14" spans="1:44" s="547" customFormat="1" ht="157.5" hidden="1" customHeight="1">
      <c r="A14" s="424">
        <f t="shared" si="0"/>
        <v>4</v>
      </c>
      <c r="B14" s="532" t="s">
        <v>36</v>
      </c>
      <c r="C14" s="532" t="s">
        <v>36</v>
      </c>
      <c r="D14" s="438">
        <v>118</v>
      </c>
      <c r="E14" s="439" t="s">
        <v>25</v>
      </c>
      <c r="F14" s="439">
        <v>49</v>
      </c>
      <c r="G14" s="440">
        <v>2016</v>
      </c>
      <c r="H14" s="533" t="s">
        <v>37</v>
      </c>
      <c r="I14" s="442">
        <v>1</v>
      </c>
      <c r="J14" s="442"/>
      <c r="K14" s="442"/>
      <c r="L14" s="442"/>
      <c r="M14" s="442"/>
      <c r="N14" s="440">
        <v>1</v>
      </c>
      <c r="O14" s="534" t="s">
        <v>431</v>
      </c>
      <c r="P14" s="534">
        <v>1</v>
      </c>
      <c r="Q14" s="465" t="s">
        <v>437</v>
      </c>
      <c r="R14" s="535" t="s">
        <v>438</v>
      </c>
      <c r="S14" s="535" t="s">
        <v>439</v>
      </c>
      <c r="T14" s="535" t="s">
        <v>440</v>
      </c>
      <c r="U14" s="536">
        <v>1</v>
      </c>
      <c r="V14" s="537">
        <v>42958</v>
      </c>
      <c r="W14" s="537">
        <v>43465</v>
      </c>
      <c r="X14" s="538">
        <v>0</v>
      </c>
      <c r="Y14" s="539" t="s">
        <v>2559</v>
      </c>
      <c r="Z14" s="540" t="s">
        <v>39</v>
      </c>
      <c r="AA14" s="541"/>
      <c r="AB14" s="542" t="s">
        <v>425</v>
      </c>
      <c r="AC14" s="543">
        <v>43220</v>
      </c>
      <c r="AD14" s="544"/>
      <c r="AE14" s="544"/>
      <c r="AF14" s="544" t="s">
        <v>442</v>
      </c>
      <c r="AG14" s="544" t="s">
        <v>443</v>
      </c>
      <c r="AH14" s="451" t="s">
        <v>428</v>
      </c>
      <c r="AI14" s="544" t="s">
        <v>429</v>
      </c>
      <c r="AJ14" s="544" t="s">
        <v>430</v>
      </c>
      <c r="AK14" s="544" t="s">
        <v>2387</v>
      </c>
      <c r="AL14" s="545" t="s">
        <v>2388</v>
      </c>
      <c r="AM14" s="545" t="s">
        <v>2389</v>
      </c>
      <c r="AN14" s="546" t="s">
        <v>430</v>
      </c>
      <c r="AO14" s="544" t="s">
        <v>2383</v>
      </c>
      <c r="AR14" s="443"/>
    </row>
    <row r="15" spans="1:44" s="547" customFormat="1" ht="232.5" hidden="1" customHeight="1">
      <c r="A15" s="424">
        <f t="shared" si="0"/>
        <v>5</v>
      </c>
      <c r="B15" s="532" t="s">
        <v>40</v>
      </c>
      <c r="C15" s="532" t="s">
        <v>40</v>
      </c>
      <c r="D15" s="438">
        <v>118</v>
      </c>
      <c r="E15" s="439" t="s">
        <v>25</v>
      </c>
      <c r="F15" s="439">
        <v>49</v>
      </c>
      <c r="G15" s="440">
        <v>2016</v>
      </c>
      <c r="H15" s="533" t="s">
        <v>41</v>
      </c>
      <c r="I15" s="442"/>
      <c r="J15" s="442">
        <v>1</v>
      </c>
      <c r="K15" s="442"/>
      <c r="L15" s="442"/>
      <c r="M15" s="442"/>
      <c r="N15" s="440">
        <v>1</v>
      </c>
      <c r="O15" s="534" t="s">
        <v>421</v>
      </c>
      <c r="P15" s="534">
        <v>1</v>
      </c>
      <c r="Q15" s="465" t="s">
        <v>444</v>
      </c>
      <c r="R15" s="535" t="s">
        <v>445</v>
      </c>
      <c r="S15" s="535" t="s">
        <v>446</v>
      </c>
      <c r="T15" s="535" t="s">
        <v>447</v>
      </c>
      <c r="U15" s="535">
        <v>1</v>
      </c>
      <c r="V15" s="537">
        <v>42958</v>
      </c>
      <c r="W15" s="537">
        <v>43465</v>
      </c>
      <c r="X15" s="538">
        <v>0</v>
      </c>
      <c r="Y15" s="539" t="s">
        <v>2560</v>
      </c>
      <c r="Z15" s="540" t="s">
        <v>43</v>
      </c>
      <c r="AA15" s="541"/>
      <c r="AB15" s="542" t="s">
        <v>425</v>
      </c>
      <c r="AC15" s="543">
        <v>43220</v>
      </c>
      <c r="AD15" s="544"/>
      <c r="AE15" s="544"/>
      <c r="AF15" s="544" t="s">
        <v>442</v>
      </c>
      <c r="AG15" s="544" t="s">
        <v>443</v>
      </c>
      <c r="AH15" s="451" t="s">
        <v>428</v>
      </c>
      <c r="AI15" s="544" t="s">
        <v>429</v>
      </c>
      <c r="AJ15" s="544" t="s">
        <v>430</v>
      </c>
      <c r="AK15" s="544"/>
      <c r="AL15" s="545" t="s">
        <v>2388</v>
      </c>
      <c r="AM15" s="545" t="s">
        <v>2389</v>
      </c>
      <c r="AN15" s="546" t="s">
        <v>430</v>
      </c>
      <c r="AO15" s="544" t="s">
        <v>2383</v>
      </c>
      <c r="AR15" s="443"/>
    </row>
    <row r="16" spans="1:44" s="16" customFormat="1" ht="153" customHeight="1">
      <c r="A16" s="424">
        <f t="shared" si="0"/>
        <v>6</v>
      </c>
      <c r="B16" s="438" t="s">
        <v>44</v>
      </c>
      <c r="C16" s="548" t="s">
        <v>44</v>
      </c>
      <c r="D16" s="438">
        <v>118</v>
      </c>
      <c r="E16" s="439" t="s">
        <v>25</v>
      </c>
      <c r="F16" s="439">
        <v>49</v>
      </c>
      <c r="G16" s="440">
        <v>2016</v>
      </c>
      <c r="H16" s="441" t="s">
        <v>45</v>
      </c>
      <c r="I16" s="442"/>
      <c r="J16" s="442">
        <v>1</v>
      </c>
      <c r="K16" s="442"/>
      <c r="L16" s="442"/>
      <c r="M16" s="442"/>
      <c r="N16" s="440">
        <v>1</v>
      </c>
      <c r="O16" s="442" t="s">
        <v>421</v>
      </c>
      <c r="P16" s="442">
        <v>1</v>
      </c>
      <c r="Q16" s="443" t="s">
        <v>2390</v>
      </c>
      <c r="R16" s="443" t="s">
        <v>2098</v>
      </c>
      <c r="S16" s="444" t="s">
        <v>2099</v>
      </c>
      <c r="T16" s="442" t="s">
        <v>46</v>
      </c>
      <c r="U16" s="444">
        <v>1</v>
      </c>
      <c r="V16" s="446">
        <v>42958</v>
      </c>
      <c r="W16" s="446">
        <v>43100</v>
      </c>
      <c r="X16" s="444">
        <v>1</v>
      </c>
      <c r="Y16" s="448" t="s">
        <v>2391</v>
      </c>
      <c r="Z16" s="448" t="s">
        <v>47</v>
      </c>
      <c r="AA16" s="439">
        <v>100</v>
      </c>
      <c r="AB16" s="449" t="s">
        <v>425</v>
      </c>
      <c r="AC16" s="450">
        <v>43056</v>
      </c>
      <c r="AD16" s="424"/>
      <c r="AE16" s="424"/>
      <c r="AF16" s="424" t="s">
        <v>426</v>
      </c>
      <c r="AG16" s="451" t="s">
        <v>427</v>
      </c>
      <c r="AH16" s="451" t="s">
        <v>2561</v>
      </c>
      <c r="AI16" s="424" t="s">
        <v>429</v>
      </c>
      <c r="AJ16" s="424" t="s">
        <v>430</v>
      </c>
      <c r="AK16" s="424"/>
      <c r="AL16" s="422"/>
      <c r="AM16" s="422"/>
      <c r="AN16" s="452" t="s">
        <v>430</v>
      </c>
      <c r="AO16" s="424" t="s">
        <v>2383</v>
      </c>
      <c r="AR16" s="443"/>
    </row>
    <row r="17" spans="1:44" s="547" customFormat="1" ht="141" hidden="1" customHeight="1">
      <c r="A17" s="424">
        <f t="shared" si="0"/>
        <v>7</v>
      </c>
      <c r="B17" s="532" t="s">
        <v>48</v>
      </c>
      <c r="C17" s="532" t="s">
        <v>48</v>
      </c>
      <c r="D17" s="438">
        <v>118</v>
      </c>
      <c r="E17" s="439" t="s">
        <v>25</v>
      </c>
      <c r="F17" s="439">
        <v>49</v>
      </c>
      <c r="G17" s="440">
        <v>2016</v>
      </c>
      <c r="H17" s="533" t="s">
        <v>49</v>
      </c>
      <c r="I17" s="442"/>
      <c r="J17" s="442">
        <v>1</v>
      </c>
      <c r="K17" s="442"/>
      <c r="L17" s="442"/>
      <c r="M17" s="442"/>
      <c r="N17" s="440">
        <v>1</v>
      </c>
      <c r="O17" s="535" t="s">
        <v>421</v>
      </c>
      <c r="P17" s="534">
        <v>1</v>
      </c>
      <c r="Q17" s="465" t="s">
        <v>448</v>
      </c>
      <c r="R17" s="549" t="s">
        <v>449</v>
      </c>
      <c r="S17" s="535" t="s">
        <v>446</v>
      </c>
      <c r="T17" s="535" t="s">
        <v>450</v>
      </c>
      <c r="U17" s="535">
        <v>1</v>
      </c>
      <c r="V17" s="537">
        <v>42977</v>
      </c>
      <c r="W17" s="537">
        <v>43465</v>
      </c>
      <c r="X17" s="535">
        <v>0</v>
      </c>
      <c r="Y17" s="550" t="s">
        <v>2562</v>
      </c>
      <c r="Z17" s="550" t="s">
        <v>51</v>
      </c>
      <c r="AA17" s="541"/>
      <c r="AB17" s="542" t="s">
        <v>425</v>
      </c>
      <c r="AC17" s="543">
        <v>43220</v>
      </c>
      <c r="AD17" s="544"/>
      <c r="AE17" s="544"/>
      <c r="AF17" s="544" t="s">
        <v>442</v>
      </c>
      <c r="AG17" s="544" t="s">
        <v>443</v>
      </c>
      <c r="AH17" s="451" t="s">
        <v>428</v>
      </c>
      <c r="AI17" s="544" t="s">
        <v>451</v>
      </c>
      <c r="AJ17" s="544" t="s">
        <v>452</v>
      </c>
      <c r="AK17" s="544"/>
      <c r="AL17" s="545" t="s">
        <v>2388</v>
      </c>
      <c r="AM17" s="545" t="s">
        <v>2389</v>
      </c>
      <c r="AN17" s="544" t="s">
        <v>452</v>
      </c>
      <c r="AO17" s="551" t="s">
        <v>2383</v>
      </c>
      <c r="AR17" s="443"/>
    </row>
    <row r="18" spans="1:44" s="547" customFormat="1" ht="171.75" hidden="1" customHeight="1">
      <c r="A18" s="424">
        <f t="shared" si="0"/>
        <v>8</v>
      </c>
      <c r="B18" s="532" t="s">
        <v>52</v>
      </c>
      <c r="C18" s="532" t="s">
        <v>52</v>
      </c>
      <c r="D18" s="438">
        <v>118</v>
      </c>
      <c r="E18" s="439" t="s">
        <v>25</v>
      </c>
      <c r="F18" s="439">
        <v>49</v>
      </c>
      <c r="G18" s="440">
        <v>2016</v>
      </c>
      <c r="H18" s="533" t="s">
        <v>53</v>
      </c>
      <c r="I18" s="442">
        <v>1</v>
      </c>
      <c r="J18" s="442"/>
      <c r="K18" s="442"/>
      <c r="L18" s="442"/>
      <c r="M18" s="442"/>
      <c r="N18" s="440">
        <v>1</v>
      </c>
      <c r="O18" s="534" t="s">
        <v>431</v>
      </c>
      <c r="P18" s="534">
        <v>1</v>
      </c>
      <c r="Q18" s="465" t="s">
        <v>453</v>
      </c>
      <c r="R18" s="535" t="s">
        <v>438</v>
      </c>
      <c r="S18" s="535" t="s">
        <v>439</v>
      </c>
      <c r="T18" s="535" t="s">
        <v>440</v>
      </c>
      <c r="U18" s="536">
        <v>1</v>
      </c>
      <c r="V18" s="537">
        <v>42958</v>
      </c>
      <c r="W18" s="537">
        <v>43465</v>
      </c>
      <c r="X18" s="538">
        <v>0</v>
      </c>
      <c r="Y18" s="539" t="s">
        <v>2563</v>
      </c>
      <c r="Z18" s="540" t="s">
        <v>54</v>
      </c>
      <c r="AA18" s="541"/>
      <c r="AB18" s="542" t="s">
        <v>425</v>
      </c>
      <c r="AC18" s="543">
        <v>43220</v>
      </c>
      <c r="AD18" s="544"/>
      <c r="AE18" s="544"/>
      <c r="AF18" s="544" t="s">
        <v>442</v>
      </c>
      <c r="AG18" s="544" t="s">
        <v>443</v>
      </c>
      <c r="AH18" s="451" t="s">
        <v>428</v>
      </c>
      <c r="AI18" s="544" t="s">
        <v>429</v>
      </c>
      <c r="AJ18" s="544" t="s">
        <v>430</v>
      </c>
      <c r="AK18" s="544"/>
      <c r="AL18" s="545" t="s">
        <v>2388</v>
      </c>
      <c r="AM18" s="545" t="s">
        <v>2389</v>
      </c>
      <c r="AN18" s="546" t="s">
        <v>430</v>
      </c>
      <c r="AO18" s="544" t="s">
        <v>2383</v>
      </c>
      <c r="AR18" s="443"/>
    </row>
    <row r="19" spans="1:44" s="16" customFormat="1" ht="394.5" customHeight="1">
      <c r="A19" s="424">
        <f t="shared" si="0"/>
        <v>9</v>
      </c>
      <c r="B19" s="438" t="s">
        <v>55</v>
      </c>
      <c r="C19" s="548" t="s">
        <v>55</v>
      </c>
      <c r="D19" s="438">
        <v>118</v>
      </c>
      <c r="E19" s="439" t="s">
        <v>25</v>
      </c>
      <c r="F19" s="439">
        <v>49</v>
      </c>
      <c r="G19" s="440">
        <v>2016</v>
      </c>
      <c r="H19" s="441" t="s">
        <v>56</v>
      </c>
      <c r="I19" s="442"/>
      <c r="J19" s="442">
        <v>1</v>
      </c>
      <c r="K19" s="442"/>
      <c r="L19" s="442"/>
      <c r="M19" s="442"/>
      <c r="N19" s="440">
        <v>1</v>
      </c>
      <c r="O19" s="442" t="s">
        <v>421</v>
      </c>
      <c r="P19" s="442">
        <v>1</v>
      </c>
      <c r="Q19" s="443" t="s">
        <v>2392</v>
      </c>
      <c r="R19" s="443" t="s">
        <v>2393</v>
      </c>
      <c r="S19" s="444" t="s">
        <v>2103</v>
      </c>
      <c r="T19" s="442" t="s">
        <v>57</v>
      </c>
      <c r="U19" s="445">
        <v>1</v>
      </c>
      <c r="V19" s="446">
        <v>42958</v>
      </c>
      <c r="W19" s="446">
        <v>43069</v>
      </c>
      <c r="X19" s="447">
        <v>0.66</v>
      </c>
      <c r="Y19" s="448" t="s">
        <v>2394</v>
      </c>
      <c r="Z19" s="448" t="s">
        <v>58</v>
      </c>
      <c r="AA19" s="439">
        <v>66</v>
      </c>
      <c r="AB19" s="449" t="s">
        <v>425</v>
      </c>
      <c r="AC19" s="450">
        <v>43139</v>
      </c>
      <c r="AD19" s="424"/>
      <c r="AE19" s="424"/>
      <c r="AF19" s="424" t="s">
        <v>442</v>
      </c>
      <c r="AG19" s="438" t="s">
        <v>480</v>
      </c>
      <c r="AH19" s="451" t="s">
        <v>2561</v>
      </c>
      <c r="AI19" s="442" t="s">
        <v>567</v>
      </c>
      <c r="AJ19" s="424" t="s">
        <v>430</v>
      </c>
      <c r="AK19" s="424"/>
      <c r="AL19" s="451" t="s">
        <v>2388</v>
      </c>
      <c r="AM19" s="422"/>
      <c r="AN19" s="452" t="s">
        <v>430</v>
      </c>
      <c r="AO19" s="424" t="s">
        <v>2383</v>
      </c>
      <c r="AR19" s="443"/>
    </row>
    <row r="20" spans="1:44" s="547" customFormat="1" ht="139.5" hidden="1" customHeight="1">
      <c r="A20" s="424">
        <f t="shared" si="0"/>
        <v>10</v>
      </c>
      <c r="B20" s="532" t="s">
        <v>59</v>
      </c>
      <c r="C20" s="532" t="s">
        <v>59</v>
      </c>
      <c r="D20" s="438">
        <v>118</v>
      </c>
      <c r="E20" s="439" t="s">
        <v>25</v>
      </c>
      <c r="F20" s="439">
        <v>49</v>
      </c>
      <c r="G20" s="440">
        <v>2016</v>
      </c>
      <c r="H20" s="533" t="s">
        <v>60</v>
      </c>
      <c r="I20" s="442"/>
      <c r="J20" s="442">
        <v>1</v>
      </c>
      <c r="K20" s="442"/>
      <c r="L20" s="442"/>
      <c r="M20" s="442"/>
      <c r="N20" s="440">
        <v>1</v>
      </c>
      <c r="O20" s="534" t="s">
        <v>421</v>
      </c>
      <c r="P20" s="534">
        <v>1</v>
      </c>
      <c r="Q20" s="465" t="s">
        <v>454</v>
      </c>
      <c r="R20" s="535" t="s">
        <v>438</v>
      </c>
      <c r="S20" s="535" t="s">
        <v>439</v>
      </c>
      <c r="T20" s="535" t="s">
        <v>440</v>
      </c>
      <c r="U20" s="536">
        <v>1</v>
      </c>
      <c r="V20" s="537">
        <v>42958</v>
      </c>
      <c r="W20" s="537">
        <v>43465</v>
      </c>
      <c r="X20" s="538">
        <v>0</v>
      </c>
      <c r="Y20" s="539" t="s">
        <v>2564</v>
      </c>
      <c r="Z20" s="540" t="s">
        <v>54</v>
      </c>
      <c r="AA20" s="541"/>
      <c r="AB20" s="542" t="s">
        <v>425</v>
      </c>
      <c r="AC20" s="543">
        <v>43220</v>
      </c>
      <c r="AD20" s="544"/>
      <c r="AE20" s="544"/>
      <c r="AF20" s="544" t="s">
        <v>442</v>
      </c>
      <c r="AG20" s="544" t="s">
        <v>443</v>
      </c>
      <c r="AH20" s="451" t="s">
        <v>428</v>
      </c>
      <c r="AI20" s="544" t="s">
        <v>455</v>
      </c>
      <c r="AJ20" s="544" t="s">
        <v>430</v>
      </c>
      <c r="AK20" s="544"/>
      <c r="AL20" s="545" t="s">
        <v>2388</v>
      </c>
      <c r="AM20" s="545" t="s">
        <v>2389</v>
      </c>
      <c r="AN20" s="546" t="s">
        <v>430</v>
      </c>
      <c r="AO20" s="544" t="s">
        <v>2383</v>
      </c>
      <c r="AR20" s="443"/>
    </row>
    <row r="21" spans="1:44" s="547" customFormat="1" ht="296.25" hidden="1" customHeight="1">
      <c r="A21" s="424">
        <f t="shared" si="0"/>
        <v>11</v>
      </c>
      <c r="B21" s="532" t="s">
        <v>61</v>
      </c>
      <c r="C21" s="532" t="s">
        <v>61</v>
      </c>
      <c r="D21" s="438">
        <v>118</v>
      </c>
      <c r="E21" s="439" t="s">
        <v>25</v>
      </c>
      <c r="F21" s="439">
        <v>49</v>
      </c>
      <c r="G21" s="440">
        <v>2016</v>
      </c>
      <c r="H21" s="533" t="s">
        <v>62</v>
      </c>
      <c r="I21" s="442"/>
      <c r="J21" s="442">
        <v>1</v>
      </c>
      <c r="K21" s="442"/>
      <c r="L21" s="442"/>
      <c r="M21" s="442"/>
      <c r="N21" s="440">
        <v>1</v>
      </c>
      <c r="O21" s="534" t="s">
        <v>421</v>
      </c>
      <c r="P21" s="534">
        <v>1</v>
      </c>
      <c r="Q21" s="465" t="s">
        <v>456</v>
      </c>
      <c r="R21" s="535" t="s">
        <v>457</v>
      </c>
      <c r="S21" s="535" t="s">
        <v>424</v>
      </c>
      <c r="T21" s="535" t="s">
        <v>458</v>
      </c>
      <c r="U21" s="535">
        <v>1</v>
      </c>
      <c r="V21" s="537">
        <v>42958</v>
      </c>
      <c r="W21" s="537">
        <v>43465</v>
      </c>
      <c r="X21" s="538">
        <v>0</v>
      </c>
      <c r="Y21" s="539" t="s">
        <v>2565</v>
      </c>
      <c r="Z21" s="539" t="s">
        <v>64</v>
      </c>
      <c r="AA21" s="541"/>
      <c r="AB21" s="542" t="s">
        <v>425</v>
      </c>
      <c r="AC21" s="543">
        <v>43220</v>
      </c>
      <c r="AD21" s="544"/>
      <c r="AE21" s="544"/>
      <c r="AF21" s="544" t="s">
        <v>442</v>
      </c>
      <c r="AG21" s="544" t="s">
        <v>443</v>
      </c>
      <c r="AH21" s="451" t="s">
        <v>428</v>
      </c>
      <c r="AI21" s="544" t="s">
        <v>429</v>
      </c>
      <c r="AJ21" s="544" t="s">
        <v>430</v>
      </c>
      <c r="AK21" s="544"/>
      <c r="AL21" s="545" t="s">
        <v>2388</v>
      </c>
      <c r="AM21" s="545" t="s">
        <v>2389</v>
      </c>
      <c r="AN21" s="546" t="s">
        <v>430</v>
      </c>
      <c r="AO21" s="544" t="s">
        <v>2383</v>
      </c>
      <c r="AR21" s="443"/>
    </row>
    <row r="22" spans="1:44" s="547" customFormat="1" ht="272.25" hidden="1" customHeight="1">
      <c r="A22" s="424">
        <f t="shared" si="0"/>
        <v>12</v>
      </c>
      <c r="B22" s="532" t="s">
        <v>65</v>
      </c>
      <c r="C22" s="532" t="s">
        <v>65</v>
      </c>
      <c r="D22" s="438">
        <v>118</v>
      </c>
      <c r="E22" s="439" t="s">
        <v>25</v>
      </c>
      <c r="F22" s="439">
        <v>49</v>
      </c>
      <c r="G22" s="440">
        <v>2016</v>
      </c>
      <c r="H22" s="533" t="s">
        <v>66</v>
      </c>
      <c r="I22" s="442">
        <v>1</v>
      </c>
      <c r="J22" s="442"/>
      <c r="K22" s="442"/>
      <c r="L22" s="442"/>
      <c r="M22" s="442"/>
      <c r="N22" s="440">
        <v>1</v>
      </c>
      <c r="O22" s="534" t="s">
        <v>421</v>
      </c>
      <c r="P22" s="534">
        <v>1</v>
      </c>
      <c r="Q22" s="465" t="s">
        <v>459</v>
      </c>
      <c r="R22" s="535" t="s">
        <v>460</v>
      </c>
      <c r="S22" s="535" t="s">
        <v>446</v>
      </c>
      <c r="T22" s="535" t="s">
        <v>461</v>
      </c>
      <c r="U22" s="535">
        <v>1</v>
      </c>
      <c r="V22" s="537">
        <v>42958</v>
      </c>
      <c r="W22" s="537">
        <v>43465</v>
      </c>
      <c r="X22" s="538">
        <v>0</v>
      </c>
      <c r="Y22" s="539" t="s">
        <v>2566</v>
      </c>
      <c r="Z22" s="540" t="s">
        <v>68</v>
      </c>
      <c r="AA22" s="541"/>
      <c r="AB22" s="542" t="s">
        <v>425</v>
      </c>
      <c r="AC22" s="543">
        <v>43220</v>
      </c>
      <c r="AD22" s="544"/>
      <c r="AE22" s="544"/>
      <c r="AF22" s="544" t="s">
        <v>442</v>
      </c>
      <c r="AG22" s="544" t="s">
        <v>443</v>
      </c>
      <c r="AH22" s="451" t="s">
        <v>428</v>
      </c>
      <c r="AI22" s="544" t="s">
        <v>429</v>
      </c>
      <c r="AJ22" s="544" t="s">
        <v>430</v>
      </c>
      <c r="AK22" s="544"/>
      <c r="AL22" s="545" t="s">
        <v>2388</v>
      </c>
      <c r="AM22" s="545" t="s">
        <v>2389</v>
      </c>
      <c r="AN22" s="546" t="s">
        <v>430</v>
      </c>
      <c r="AO22" s="544" t="s">
        <v>2383</v>
      </c>
      <c r="AR22" s="443"/>
    </row>
    <row r="23" spans="1:44" s="547" customFormat="1" ht="261.75" hidden="1" customHeight="1">
      <c r="A23" s="424">
        <f t="shared" si="0"/>
        <v>13</v>
      </c>
      <c r="B23" s="532" t="s">
        <v>69</v>
      </c>
      <c r="C23" s="532" t="s">
        <v>69</v>
      </c>
      <c r="D23" s="438">
        <v>118</v>
      </c>
      <c r="E23" s="439" t="s">
        <v>25</v>
      </c>
      <c r="F23" s="439">
        <v>49</v>
      </c>
      <c r="G23" s="440">
        <v>2016</v>
      </c>
      <c r="H23" s="533" t="s">
        <v>70</v>
      </c>
      <c r="I23" s="442"/>
      <c r="J23" s="442">
        <v>1</v>
      </c>
      <c r="K23" s="442"/>
      <c r="L23" s="442"/>
      <c r="M23" s="442"/>
      <c r="N23" s="440">
        <v>1</v>
      </c>
      <c r="O23" s="534" t="s">
        <v>421</v>
      </c>
      <c r="P23" s="534">
        <v>1</v>
      </c>
      <c r="Q23" s="465" t="s">
        <v>462</v>
      </c>
      <c r="R23" s="535" t="s">
        <v>457</v>
      </c>
      <c r="S23" s="535" t="s">
        <v>424</v>
      </c>
      <c r="T23" s="535" t="s">
        <v>458</v>
      </c>
      <c r="U23" s="535">
        <v>1</v>
      </c>
      <c r="V23" s="537">
        <v>42958</v>
      </c>
      <c r="W23" s="537">
        <v>43465</v>
      </c>
      <c r="X23" s="538">
        <v>0</v>
      </c>
      <c r="Y23" s="539" t="s">
        <v>2567</v>
      </c>
      <c r="Z23" s="539" t="s">
        <v>71</v>
      </c>
      <c r="AA23" s="541"/>
      <c r="AB23" s="542" t="s">
        <v>425</v>
      </c>
      <c r="AC23" s="543">
        <v>43220</v>
      </c>
      <c r="AD23" s="544"/>
      <c r="AE23" s="544"/>
      <c r="AF23" s="544" t="s">
        <v>442</v>
      </c>
      <c r="AG23" s="544" t="s">
        <v>443</v>
      </c>
      <c r="AH23" s="451" t="s">
        <v>428</v>
      </c>
      <c r="AI23" s="544" t="s">
        <v>429</v>
      </c>
      <c r="AJ23" s="544" t="s">
        <v>430</v>
      </c>
      <c r="AK23" s="544"/>
      <c r="AL23" s="545" t="s">
        <v>2388</v>
      </c>
      <c r="AM23" s="545" t="s">
        <v>2389</v>
      </c>
      <c r="AN23" s="546" t="s">
        <v>430</v>
      </c>
      <c r="AO23" s="544" t="s">
        <v>2383</v>
      </c>
      <c r="AR23" s="443"/>
    </row>
    <row r="24" spans="1:44" s="547" customFormat="1" ht="264.75" hidden="1" customHeight="1">
      <c r="A24" s="424">
        <f t="shared" si="0"/>
        <v>14</v>
      </c>
      <c r="B24" s="532" t="s">
        <v>72</v>
      </c>
      <c r="C24" s="532" t="s">
        <v>72</v>
      </c>
      <c r="D24" s="438">
        <v>118</v>
      </c>
      <c r="E24" s="439" t="s">
        <v>25</v>
      </c>
      <c r="F24" s="439">
        <v>49</v>
      </c>
      <c r="G24" s="440">
        <v>2016</v>
      </c>
      <c r="H24" s="533" t="s">
        <v>73</v>
      </c>
      <c r="I24" s="442"/>
      <c r="J24" s="442"/>
      <c r="K24" s="442">
        <v>1</v>
      </c>
      <c r="L24" s="442"/>
      <c r="M24" s="460">
        <v>46600234</v>
      </c>
      <c r="N24" s="440">
        <v>1</v>
      </c>
      <c r="O24" s="534" t="s">
        <v>421</v>
      </c>
      <c r="P24" s="534">
        <v>1</v>
      </c>
      <c r="Q24" s="465" t="s">
        <v>463</v>
      </c>
      <c r="R24" s="535" t="s">
        <v>464</v>
      </c>
      <c r="S24" s="535" t="s">
        <v>446</v>
      </c>
      <c r="T24" s="535" t="s">
        <v>458</v>
      </c>
      <c r="U24" s="535">
        <v>1</v>
      </c>
      <c r="V24" s="537">
        <v>42958</v>
      </c>
      <c r="W24" s="537">
        <v>43465</v>
      </c>
      <c r="X24" s="538">
        <v>0</v>
      </c>
      <c r="Y24" s="540" t="s">
        <v>2568</v>
      </c>
      <c r="Z24" s="540" t="s">
        <v>74</v>
      </c>
      <c r="AA24" s="541"/>
      <c r="AB24" s="542" t="s">
        <v>425</v>
      </c>
      <c r="AC24" s="543">
        <v>43220</v>
      </c>
      <c r="AD24" s="544"/>
      <c r="AE24" s="544"/>
      <c r="AF24" s="544" t="s">
        <v>442</v>
      </c>
      <c r="AG24" s="544" t="s">
        <v>443</v>
      </c>
      <c r="AH24" s="451" t="s">
        <v>428</v>
      </c>
      <c r="AI24" s="544" t="s">
        <v>429</v>
      </c>
      <c r="AJ24" s="544" t="s">
        <v>430</v>
      </c>
      <c r="AK24" s="544"/>
      <c r="AL24" s="545" t="s">
        <v>2388</v>
      </c>
      <c r="AM24" s="545" t="s">
        <v>2389</v>
      </c>
      <c r="AN24" s="546" t="s">
        <v>430</v>
      </c>
      <c r="AO24" s="544" t="s">
        <v>2383</v>
      </c>
      <c r="AR24" s="443"/>
    </row>
    <row r="25" spans="1:44" s="547" customFormat="1" ht="315.75" hidden="1" customHeight="1">
      <c r="A25" s="424">
        <f t="shared" si="0"/>
        <v>15</v>
      </c>
      <c r="B25" s="532" t="s">
        <v>75</v>
      </c>
      <c r="C25" s="532" t="s">
        <v>75</v>
      </c>
      <c r="D25" s="438">
        <v>118</v>
      </c>
      <c r="E25" s="439" t="s">
        <v>25</v>
      </c>
      <c r="F25" s="439">
        <v>49</v>
      </c>
      <c r="G25" s="440">
        <v>2016</v>
      </c>
      <c r="H25" s="533" t="s">
        <v>76</v>
      </c>
      <c r="I25" s="442"/>
      <c r="J25" s="442">
        <v>1</v>
      </c>
      <c r="K25" s="442"/>
      <c r="L25" s="442"/>
      <c r="M25" s="442"/>
      <c r="N25" s="440">
        <v>1</v>
      </c>
      <c r="O25" s="534" t="s">
        <v>421</v>
      </c>
      <c r="P25" s="534">
        <v>1</v>
      </c>
      <c r="Q25" s="465" t="s">
        <v>465</v>
      </c>
      <c r="R25" s="535" t="s">
        <v>464</v>
      </c>
      <c r="S25" s="535" t="s">
        <v>446</v>
      </c>
      <c r="T25" s="535" t="s">
        <v>458</v>
      </c>
      <c r="U25" s="535">
        <v>1</v>
      </c>
      <c r="V25" s="537">
        <v>42958</v>
      </c>
      <c r="W25" s="537">
        <v>43465</v>
      </c>
      <c r="X25" s="538">
        <v>0</v>
      </c>
      <c r="Y25" s="540" t="s">
        <v>2569</v>
      </c>
      <c r="Z25" s="540" t="s">
        <v>77</v>
      </c>
      <c r="AA25" s="541"/>
      <c r="AB25" s="542" t="s">
        <v>425</v>
      </c>
      <c r="AC25" s="543">
        <v>43220</v>
      </c>
      <c r="AD25" s="544"/>
      <c r="AE25" s="544"/>
      <c r="AF25" s="544" t="s">
        <v>442</v>
      </c>
      <c r="AG25" s="544" t="s">
        <v>443</v>
      </c>
      <c r="AH25" s="451" t="s">
        <v>428</v>
      </c>
      <c r="AI25" s="544" t="s">
        <v>429</v>
      </c>
      <c r="AJ25" s="544" t="s">
        <v>430</v>
      </c>
      <c r="AK25" s="544"/>
      <c r="AL25" s="545" t="s">
        <v>2388</v>
      </c>
      <c r="AM25" s="545" t="s">
        <v>2389</v>
      </c>
      <c r="AN25" s="546" t="s">
        <v>430</v>
      </c>
      <c r="AO25" s="544" t="s">
        <v>2383</v>
      </c>
      <c r="AR25" s="443"/>
    </row>
    <row r="26" spans="1:44" s="16" customFormat="1" ht="225.75" hidden="1" customHeight="1">
      <c r="A26" s="424">
        <f t="shared" si="0"/>
        <v>16</v>
      </c>
      <c r="B26" s="438" t="s">
        <v>78</v>
      </c>
      <c r="C26" s="438" t="s">
        <v>78</v>
      </c>
      <c r="D26" s="438">
        <v>118</v>
      </c>
      <c r="E26" s="439" t="s">
        <v>25</v>
      </c>
      <c r="F26" s="439">
        <v>49</v>
      </c>
      <c r="G26" s="440">
        <v>2016</v>
      </c>
      <c r="H26" s="441" t="s">
        <v>79</v>
      </c>
      <c r="I26" s="442">
        <v>1</v>
      </c>
      <c r="J26" s="442"/>
      <c r="K26" s="442"/>
      <c r="L26" s="442"/>
      <c r="M26" s="442"/>
      <c r="N26" s="440">
        <v>1</v>
      </c>
      <c r="O26" s="442" t="s">
        <v>421</v>
      </c>
      <c r="P26" s="442">
        <v>1</v>
      </c>
      <c r="Q26" s="443" t="s">
        <v>466</v>
      </c>
      <c r="R26" s="443" t="s">
        <v>467</v>
      </c>
      <c r="S26" s="444" t="s">
        <v>433</v>
      </c>
      <c r="T26" s="442" t="s">
        <v>31</v>
      </c>
      <c r="U26" s="445">
        <v>1</v>
      </c>
      <c r="V26" s="446">
        <v>42958</v>
      </c>
      <c r="W26" s="446">
        <v>43312</v>
      </c>
      <c r="X26" s="456">
        <v>1</v>
      </c>
      <c r="Y26" s="457" t="s">
        <v>2395</v>
      </c>
      <c r="Z26" s="448" t="s">
        <v>80</v>
      </c>
      <c r="AA26" s="445">
        <v>1</v>
      </c>
      <c r="AB26" s="449" t="s">
        <v>425</v>
      </c>
      <c r="AC26" s="450">
        <v>43032</v>
      </c>
      <c r="AD26" s="424"/>
      <c r="AE26" s="424"/>
      <c r="AF26" s="424" t="s">
        <v>426</v>
      </c>
      <c r="AG26" s="451" t="s">
        <v>427</v>
      </c>
      <c r="AH26" s="451" t="s">
        <v>428</v>
      </c>
      <c r="AI26" s="424" t="s">
        <v>429</v>
      </c>
      <c r="AJ26" s="424" t="s">
        <v>430</v>
      </c>
      <c r="AK26" s="424"/>
      <c r="AL26" s="424"/>
      <c r="AM26" s="422"/>
      <c r="AN26" s="452" t="s">
        <v>430</v>
      </c>
      <c r="AO26" s="424" t="s">
        <v>2383</v>
      </c>
      <c r="AR26" s="443"/>
    </row>
    <row r="27" spans="1:44" s="16" customFormat="1" ht="391.5" hidden="1" customHeight="1">
      <c r="A27" s="424">
        <f t="shared" si="0"/>
        <v>17</v>
      </c>
      <c r="B27" s="438" t="s">
        <v>81</v>
      </c>
      <c r="C27" s="438" t="s">
        <v>81</v>
      </c>
      <c r="D27" s="438">
        <v>118</v>
      </c>
      <c r="E27" s="439" t="s">
        <v>25</v>
      </c>
      <c r="F27" s="439">
        <v>49</v>
      </c>
      <c r="G27" s="440">
        <v>2016</v>
      </c>
      <c r="H27" s="441" t="s">
        <v>82</v>
      </c>
      <c r="I27" s="442"/>
      <c r="J27" s="442">
        <v>1</v>
      </c>
      <c r="K27" s="442"/>
      <c r="L27" s="442"/>
      <c r="M27" s="442"/>
      <c r="N27" s="440">
        <v>1</v>
      </c>
      <c r="O27" s="442" t="s">
        <v>431</v>
      </c>
      <c r="P27" s="442">
        <v>1</v>
      </c>
      <c r="Q27" s="443" t="s">
        <v>468</v>
      </c>
      <c r="R27" s="443" t="s">
        <v>469</v>
      </c>
      <c r="S27" s="444" t="s">
        <v>446</v>
      </c>
      <c r="T27" s="442" t="s">
        <v>83</v>
      </c>
      <c r="U27" s="445">
        <v>1</v>
      </c>
      <c r="V27" s="446">
        <v>42766</v>
      </c>
      <c r="W27" s="446">
        <v>43131</v>
      </c>
      <c r="X27" s="447">
        <v>1</v>
      </c>
      <c r="Y27" s="453" t="s">
        <v>2396</v>
      </c>
      <c r="Z27" s="453" t="s">
        <v>84</v>
      </c>
      <c r="AA27" s="439">
        <v>100</v>
      </c>
      <c r="AB27" s="449" t="s">
        <v>425</v>
      </c>
      <c r="AC27" s="450">
        <v>43220</v>
      </c>
      <c r="AD27" s="424"/>
      <c r="AE27" s="424"/>
      <c r="AF27" s="424" t="s">
        <v>426</v>
      </c>
      <c r="AG27" s="451" t="s">
        <v>427</v>
      </c>
      <c r="AH27" s="451" t="s">
        <v>428</v>
      </c>
      <c r="AI27" s="424" t="s">
        <v>429</v>
      </c>
      <c r="AJ27" s="424" t="s">
        <v>430</v>
      </c>
      <c r="AK27" s="424"/>
      <c r="AL27" s="424"/>
      <c r="AM27" s="422"/>
      <c r="AN27" s="452" t="s">
        <v>430</v>
      </c>
      <c r="AO27" s="424" t="s">
        <v>2383</v>
      </c>
      <c r="AR27" s="443"/>
    </row>
    <row r="28" spans="1:44" s="547" customFormat="1" ht="193.5" hidden="1" customHeight="1">
      <c r="A28" s="424">
        <f t="shared" si="0"/>
        <v>18</v>
      </c>
      <c r="B28" s="532" t="s">
        <v>85</v>
      </c>
      <c r="C28" s="532" t="s">
        <v>85</v>
      </c>
      <c r="D28" s="438">
        <v>118</v>
      </c>
      <c r="E28" s="439" t="s">
        <v>25</v>
      </c>
      <c r="F28" s="424">
        <v>49</v>
      </c>
      <c r="G28" s="440">
        <v>2016</v>
      </c>
      <c r="H28" s="532" t="s">
        <v>86</v>
      </c>
      <c r="I28" s="424"/>
      <c r="J28" s="424"/>
      <c r="K28" s="424">
        <v>1</v>
      </c>
      <c r="L28" s="424"/>
      <c r="M28" s="460">
        <v>349036642.35000002</v>
      </c>
      <c r="N28" s="440">
        <v>1</v>
      </c>
      <c r="O28" s="534" t="s">
        <v>421</v>
      </c>
      <c r="P28" s="534">
        <v>1</v>
      </c>
      <c r="Q28" s="465" t="s">
        <v>470</v>
      </c>
      <c r="R28" s="535" t="s">
        <v>471</v>
      </c>
      <c r="S28" s="535" t="s">
        <v>446</v>
      </c>
      <c r="T28" s="535" t="s">
        <v>87</v>
      </c>
      <c r="U28" s="535">
        <v>1</v>
      </c>
      <c r="V28" s="537">
        <v>42958</v>
      </c>
      <c r="W28" s="537">
        <v>43465</v>
      </c>
      <c r="X28" s="538">
        <v>0</v>
      </c>
      <c r="Y28" s="540" t="s">
        <v>2570</v>
      </c>
      <c r="Z28" s="540" t="s">
        <v>88</v>
      </c>
      <c r="AA28" s="541"/>
      <c r="AB28" s="542" t="s">
        <v>425</v>
      </c>
      <c r="AC28" s="543">
        <v>43220</v>
      </c>
      <c r="AD28" s="544"/>
      <c r="AE28" s="544"/>
      <c r="AF28" s="544" t="s">
        <v>442</v>
      </c>
      <c r="AG28" s="545" t="s">
        <v>443</v>
      </c>
      <c r="AH28" s="451" t="s">
        <v>428</v>
      </c>
      <c r="AI28" s="544" t="s">
        <v>429</v>
      </c>
      <c r="AJ28" s="544" t="s">
        <v>430</v>
      </c>
      <c r="AK28" s="544"/>
      <c r="AL28" s="545" t="s">
        <v>2388</v>
      </c>
      <c r="AM28" s="545" t="s">
        <v>2389</v>
      </c>
      <c r="AN28" s="546" t="s">
        <v>430</v>
      </c>
      <c r="AO28" s="544" t="s">
        <v>2383</v>
      </c>
      <c r="AR28" s="443"/>
    </row>
    <row r="29" spans="1:44" s="16" customFormat="1" ht="159" hidden="1" customHeight="1">
      <c r="A29" s="424">
        <f t="shared" si="0"/>
        <v>19</v>
      </c>
      <c r="B29" s="438" t="s">
        <v>89</v>
      </c>
      <c r="C29" s="438" t="s">
        <v>89</v>
      </c>
      <c r="D29" s="438">
        <v>118</v>
      </c>
      <c r="E29" s="439" t="s">
        <v>25</v>
      </c>
      <c r="F29" s="424">
        <v>49</v>
      </c>
      <c r="G29" s="440">
        <v>2016</v>
      </c>
      <c r="H29" s="438" t="s">
        <v>86</v>
      </c>
      <c r="I29" s="424"/>
      <c r="J29" s="424"/>
      <c r="K29" s="424"/>
      <c r="L29" s="424"/>
      <c r="M29" s="424"/>
      <c r="N29" s="440"/>
      <c r="O29" s="442" t="s">
        <v>472</v>
      </c>
      <c r="P29" s="438">
        <v>2</v>
      </c>
      <c r="Q29" s="443" t="s">
        <v>470</v>
      </c>
      <c r="R29" s="443" t="s">
        <v>473</v>
      </c>
      <c r="S29" s="444" t="s">
        <v>446</v>
      </c>
      <c r="T29" s="442" t="s">
        <v>90</v>
      </c>
      <c r="U29" s="458">
        <v>1</v>
      </c>
      <c r="V29" s="446">
        <v>42958</v>
      </c>
      <c r="W29" s="446">
        <v>43190</v>
      </c>
      <c r="X29" s="447">
        <v>1</v>
      </c>
      <c r="Y29" s="448" t="s">
        <v>2397</v>
      </c>
      <c r="Z29" s="448" t="s">
        <v>91</v>
      </c>
      <c r="AA29" s="439">
        <v>100</v>
      </c>
      <c r="AB29" s="449" t="s">
        <v>425</v>
      </c>
      <c r="AC29" s="450">
        <v>43046</v>
      </c>
      <c r="AD29" s="424"/>
      <c r="AE29" s="424"/>
      <c r="AF29" s="424" t="s">
        <v>426</v>
      </c>
      <c r="AG29" s="451" t="s">
        <v>427</v>
      </c>
      <c r="AH29" s="451" t="s">
        <v>428</v>
      </c>
      <c r="AI29" s="442" t="s">
        <v>474</v>
      </c>
      <c r="AJ29" s="451" t="s">
        <v>2398</v>
      </c>
      <c r="AK29" s="424"/>
      <c r="AL29" s="424"/>
      <c r="AM29" s="422"/>
      <c r="AN29" s="442" t="s">
        <v>472</v>
      </c>
      <c r="AO29" s="459" t="s">
        <v>2383</v>
      </c>
      <c r="AR29" s="443"/>
    </row>
    <row r="30" spans="1:44" s="547" customFormat="1" ht="152.25" hidden="1" customHeight="1">
      <c r="A30" s="424">
        <f t="shared" si="0"/>
        <v>20</v>
      </c>
      <c r="B30" s="532" t="s">
        <v>92</v>
      </c>
      <c r="C30" s="532" t="s">
        <v>92</v>
      </c>
      <c r="D30" s="438">
        <v>118</v>
      </c>
      <c r="E30" s="439" t="s">
        <v>25</v>
      </c>
      <c r="F30" s="439">
        <v>49</v>
      </c>
      <c r="G30" s="440">
        <v>2016</v>
      </c>
      <c r="H30" s="533" t="s">
        <v>93</v>
      </c>
      <c r="I30" s="442"/>
      <c r="J30" s="442">
        <v>1</v>
      </c>
      <c r="K30" s="442"/>
      <c r="L30" s="442"/>
      <c r="M30" s="442"/>
      <c r="N30" s="440">
        <v>1</v>
      </c>
      <c r="O30" s="534" t="s">
        <v>421</v>
      </c>
      <c r="P30" s="534">
        <v>1</v>
      </c>
      <c r="Q30" s="465" t="s">
        <v>475</v>
      </c>
      <c r="R30" s="535" t="s">
        <v>438</v>
      </c>
      <c r="S30" s="535" t="s">
        <v>439</v>
      </c>
      <c r="T30" s="535" t="s">
        <v>440</v>
      </c>
      <c r="U30" s="536">
        <v>1</v>
      </c>
      <c r="V30" s="537">
        <v>42958</v>
      </c>
      <c r="W30" s="537">
        <v>43465</v>
      </c>
      <c r="X30" s="538">
        <v>0</v>
      </c>
      <c r="Y30" s="552" t="s">
        <v>2571</v>
      </c>
      <c r="Z30" s="540" t="s">
        <v>94</v>
      </c>
      <c r="AA30" s="541"/>
      <c r="AB30" s="542" t="s">
        <v>425</v>
      </c>
      <c r="AC30" s="543">
        <v>43220</v>
      </c>
      <c r="AD30" s="544"/>
      <c r="AE30" s="544"/>
      <c r="AF30" s="544" t="s">
        <v>442</v>
      </c>
      <c r="AG30" s="545" t="s">
        <v>443</v>
      </c>
      <c r="AH30" s="451" t="s">
        <v>428</v>
      </c>
      <c r="AI30" s="544" t="s">
        <v>455</v>
      </c>
      <c r="AJ30" s="544" t="s">
        <v>430</v>
      </c>
      <c r="AK30" s="544"/>
      <c r="AL30" s="545" t="s">
        <v>2388</v>
      </c>
      <c r="AM30" s="545" t="s">
        <v>2389</v>
      </c>
      <c r="AN30" s="546" t="s">
        <v>430</v>
      </c>
      <c r="AO30" s="544" t="s">
        <v>2383</v>
      </c>
      <c r="AR30" s="443"/>
    </row>
    <row r="31" spans="1:44" s="16" customFormat="1" ht="378.75" hidden="1" customHeight="1">
      <c r="A31" s="424">
        <f t="shared" si="0"/>
        <v>21</v>
      </c>
      <c r="B31" s="438" t="s">
        <v>95</v>
      </c>
      <c r="C31" s="438" t="s">
        <v>95</v>
      </c>
      <c r="D31" s="438">
        <v>118</v>
      </c>
      <c r="E31" s="439" t="s">
        <v>25</v>
      </c>
      <c r="F31" s="439">
        <v>49</v>
      </c>
      <c r="G31" s="440">
        <v>2016</v>
      </c>
      <c r="H31" s="441" t="s">
        <v>96</v>
      </c>
      <c r="I31" s="442"/>
      <c r="J31" s="442">
        <v>1</v>
      </c>
      <c r="K31" s="442"/>
      <c r="L31" s="442"/>
      <c r="M31" s="442"/>
      <c r="N31" s="440">
        <v>1</v>
      </c>
      <c r="O31" s="442" t="s">
        <v>421</v>
      </c>
      <c r="P31" s="442">
        <v>1</v>
      </c>
      <c r="Q31" s="443" t="s">
        <v>476</v>
      </c>
      <c r="R31" s="443" t="s">
        <v>477</v>
      </c>
      <c r="S31" s="444" t="s">
        <v>478</v>
      </c>
      <c r="T31" s="442" t="s">
        <v>97</v>
      </c>
      <c r="U31" s="444">
        <v>1</v>
      </c>
      <c r="V31" s="446">
        <v>42958</v>
      </c>
      <c r="W31" s="446">
        <v>43312</v>
      </c>
      <c r="X31" s="447">
        <v>0</v>
      </c>
      <c r="Y31" s="453" t="s">
        <v>2399</v>
      </c>
      <c r="Z31" s="448" t="s">
        <v>479</v>
      </c>
      <c r="AA31" s="439">
        <v>0</v>
      </c>
      <c r="AB31" s="449" t="s">
        <v>425</v>
      </c>
      <c r="AC31" s="450">
        <v>43220</v>
      </c>
      <c r="AD31" s="424"/>
      <c r="AE31" s="424"/>
      <c r="AF31" s="424" t="s">
        <v>442</v>
      </c>
      <c r="AG31" s="451" t="s">
        <v>443</v>
      </c>
      <c r="AH31" s="451" t="s">
        <v>428</v>
      </c>
      <c r="AI31" s="424" t="s">
        <v>429</v>
      </c>
      <c r="AJ31" s="424" t="s">
        <v>430</v>
      </c>
      <c r="AK31" s="424"/>
      <c r="AL31" s="451" t="s">
        <v>2388</v>
      </c>
      <c r="AM31" s="424" t="s">
        <v>2400</v>
      </c>
      <c r="AN31" s="452" t="s">
        <v>430</v>
      </c>
      <c r="AO31" s="424" t="s">
        <v>2383</v>
      </c>
      <c r="AR31" s="443"/>
    </row>
    <row r="32" spans="1:44" s="547" customFormat="1" ht="179.25" hidden="1" customHeight="1">
      <c r="A32" s="424">
        <f t="shared" si="0"/>
        <v>22</v>
      </c>
      <c r="B32" s="532" t="s">
        <v>99</v>
      </c>
      <c r="C32" s="532" t="s">
        <v>99</v>
      </c>
      <c r="D32" s="438">
        <v>118</v>
      </c>
      <c r="E32" s="439" t="s">
        <v>25</v>
      </c>
      <c r="F32" s="439">
        <v>49</v>
      </c>
      <c r="G32" s="440">
        <v>2016</v>
      </c>
      <c r="H32" s="533" t="s">
        <v>100</v>
      </c>
      <c r="I32" s="442"/>
      <c r="J32" s="442">
        <v>1</v>
      </c>
      <c r="K32" s="442"/>
      <c r="L32" s="442"/>
      <c r="M32" s="442"/>
      <c r="N32" s="440">
        <v>1</v>
      </c>
      <c r="O32" s="534" t="s">
        <v>481</v>
      </c>
      <c r="P32" s="534">
        <v>1</v>
      </c>
      <c r="Q32" s="443" t="s">
        <v>482</v>
      </c>
      <c r="R32" s="535" t="s">
        <v>483</v>
      </c>
      <c r="S32" s="535" t="s">
        <v>484</v>
      </c>
      <c r="T32" s="535" t="s">
        <v>485</v>
      </c>
      <c r="U32" s="536">
        <v>1</v>
      </c>
      <c r="V32" s="446">
        <v>42958</v>
      </c>
      <c r="W32" s="537">
        <v>43465</v>
      </c>
      <c r="X32" s="447">
        <v>0</v>
      </c>
      <c r="Y32" s="539" t="s">
        <v>2572</v>
      </c>
      <c r="Z32" s="539" t="s">
        <v>2573</v>
      </c>
      <c r="AA32" s="538"/>
      <c r="AB32" s="542" t="s">
        <v>425</v>
      </c>
      <c r="AC32" s="543">
        <v>43220</v>
      </c>
      <c r="AD32" s="544"/>
      <c r="AE32" s="544"/>
      <c r="AF32" s="544" t="s">
        <v>442</v>
      </c>
      <c r="AG32" s="545" t="s">
        <v>443</v>
      </c>
      <c r="AH32" s="451" t="s">
        <v>428</v>
      </c>
      <c r="AI32" s="544" t="s">
        <v>429</v>
      </c>
      <c r="AJ32" s="544" t="s">
        <v>430</v>
      </c>
      <c r="AK32" s="544"/>
      <c r="AL32" s="545" t="s">
        <v>2388</v>
      </c>
      <c r="AM32" s="545" t="s">
        <v>2389</v>
      </c>
      <c r="AN32" s="546" t="s">
        <v>430</v>
      </c>
      <c r="AO32" s="544" t="s">
        <v>2383</v>
      </c>
      <c r="AR32" s="443"/>
    </row>
    <row r="33" spans="1:44" s="568" customFormat="1" ht="186.75" customHeight="1">
      <c r="A33" s="553">
        <f t="shared" si="0"/>
        <v>23</v>
      </c>
      <c r="B33" s="554" t="s">
        <v>103</v>
      </c>
      <c r="C33" s="548" t="s">
        <v>103</v>
      </c>
      <c r="D33" s="554">
        <v>118</v>
      </c>
      <c r="E33" s="555" t="s">
        <v>25</v>
      </c>
      <c r="F33" s="555">
        <v>49</v>
      </c>
      <c r="G33" s="556">
        <v>2016</v>
      </c>
      <c r="H33" s="557" t="s">
        <v>104</v>
      </c>
      <c r="I33" s="558"/>
      <c r="J33" s="558"/>
      <c r="K33" s="558">
        <v>1</v>
      </c>
      <c r="L33" s="558"/>
      <c r="M33" s="559">
        <v>215760000</v>
      </c>
      <c r="N33" s="556">
        <v>1</v>
      </c>
      <c r="O33" s="558" t="s">
        <v>421</v>
      </c>
      <c r="P33" s="558">
        <v>1</v>
      </c>
      <c r="Q33" s="560" t="s">
        <v>2401</v>
      </c>
      <c r="R33" s="560" t="s">
        <v>2113</v>
      </c>
      <c r="S33" s="561" t="s">
        <v>2099</v>
      </c>
      <c r="T33" s="558" t="s">
        <v>46</v>
      </c>
      <c r="U33" s="561">
        <v>1</v>
      </c>
      <c r="V33" s="562">
        <v>42958</v>
      </c>
      <c r="W33" s="562">
        <v>43100</v>
      </c>
      <c r="X33" s="563">
        <v>1</v>
      </c>
      <c r="Y33" s="564" t="s">
        <v>2402</v>
      </c>
      <c r="Z33" s="564" t="s">
        <v>105</v>
      </c>
      <c r="AA33" s="563">
        <v>1</v>
      </c>
      <c r="AB33" s="565" t="s">
        <v>425</v>
      </c>
      <c r="AC33" s="566">
        <v>43056</v>
      </c>
      <c r="AD33" s="553"/>
      <c r="AE33" s="553"/>
      <c r="AF33" s="553" t="s">
        <v>426</v>
      </c>
      <c r="AG33" s="567" t="s">
        <v>427</v>
      </c>
      <c r="AH33" s="567" t="s">
        <v>2561</v>
      </c>
      <c r="AI33" s="553" t="s">
        <v>429</v>
      </c>
      <c r="AJ33" s="424" t="s">
        <v>430</v>
      </c>
      <c r="AK33" s="424"/>
      <c r="AL33" s="422"/>
      <c r="AM33" s="422"/>
      <c r="AN33" s="452" t="s">
        <v>430</v>
      </c>
      <c r="AO33" s="424" t="s">
        <v>2383</v>
      </c>
      <c r="AP33" s="16"/>
      <c r="AQ33" s="16"/>
      <c r="AR33" s="443"/>
    </row>
    <row r="34" spans="1:44" s="16" customFormat="1" ht="409.5" hidden="1" customHeight="1">
      <c r="A34" s="424">
        <f t="shared" si="0"/>
        <v>24</v>
      </c>
      <c r="B34" s="438" t="s">
        <v>106</v>
      </c>
      <c r="C34" s="438" t="s">
        <v>106</v>
      </c>
      <c r="D34" s="438">
        <v>118</v>
      </c>
      <c r="E34" s="439" t="s">
        <v>25</v>
      </c>
      <c r="F34" s="439">
        <v>49</v>
      </c>
      <c r="G34" s="440">
        <v>2016</v>
      </c>
      <c r="H34" s="441" t="s">
        <v>107</v>
      </c>
      <c r="I34" s="442"/>
      <c r="J34" s="442"/>
      <c r="K34" s="442">
        <v>1</v>
      </c>
      <c r="L34" s="442"/>
      <c r="M34" s="460">
        <v>555170400</v>
      </c>
      <c r="N34" s="440">
        <v>1</v>
      </c>
      <c r="O34" s="442" t="s">
        <v>486</v>
      </c>
      <c r="P34" s="442">
        <v>1</v>
      </c>
      <c r="Q34" s="443" t="s">
        <v>487</v>
      </c>
      <c r="R34" s="443" t="s">
        <v>488</v>
      </c>
      <c r="S34" s="444" t="s">
        <v>489</v>
      </c>
      <c r="T34" s="442" t="s">
        <v>108</v>
      </c>
      <c r="U34" s="444">
        <v>3</v>
      </c>
      <c r="V34" s="446">
        <v>42977</v>
      </c>
      <c r="W34" s="446">
        <v>43159</v>
      </c>
      <c r="X34" s="445">
        <v>0</v>
      </c>
      <c r="Y34" s="448" t="s">
        <v>2403</v>
      </c>
      <c r="Z34" s="448" t="s">
        <v>109</v>
      </c>
      <c r="AA34" s="439">
        <v>0</v>
      </c>
      <c r="AB34" s="449" t="s">
        <v>425</v>
      </c>
      <c r="AC34" s="450">
        <v>43220</v>
      </c>
      <c r="AD34" s="424"/>
      <c r="AE34" s="424"/>
      <c r="AF34" s="424" t="s">
        <v>442</v>
      </c>
      <c r="AG34" s="451" t="s">
        <v>480</v>
      </c>
      <c r="AH34" s="451" t="s">
        <v>428</v>
      </c>
      <c r="AI34" s="424" t="s">
        <v>429</v>
      </c>
      <c r="AJ34" s="424" t="s">
        <v>430</v>
      </c>
      <c r="AK34" s="424"/>
      <c r="AL34" s="451" t="s">
        <v>2388</v>
      </c>
      <c r="AM34" s="422"/>
      <c r="AN34" s="452" t="s">
        <v>430</v>
      </c>
      <c r="AO34" s="424" t="s">
        <v>2383</v>
      </c>
      <c r="AR34" s="443"/>
    </row>
    <row r="35" spans="1:44" s="16" customFormat="1" ht="377.25" hidden="1" customHeight="1">
      <c r="A35" s="424">
        <f t="shared" si="0"/>
        <v>25</v>
      </c>
      <c r="B35" s="438" t="s">
        <v>110</v>
      </c>
      <c r="C35" s="438" t="s">
        <v>110</v>
      </c>
      <c r="D35" s="438">
        <v>118</v>
      </c>
      <c r="E35" s="439" t="s">
        <v>25</v>
      </c>
      <c r="F35" s="439">
        <v>49</v>
      </c>
      <c r="G35" s="440">
        <v>2016</v>
      </c>
      <c r="H35" s="441" t="s">
        <v>111</v>
      </c>
      <c r="I35" s="442">
        <v>1</v>
      </c>
      <c r="J35" s="442"/>
      <c r="K35" s="442"/>
      <c r="L35" s="442"/>
      <c r="M35" s="442"/>
      <c r="N35" s="440">
        <v>1</v>
      </c>
      <c r="O35" s="442" t="s">
        <v>486</v>
      </c>
      <c r="P35" s="442">
        <v>1</v>
      </c>
      <c r="Q35" s="443" t="s">
        <v>490</v>
      </c>
      <c r="R35" s="443" t="s">
        <v>488</v>
      </c>
      <c r="S35" s="444" t="s">
        <v>489</v>
      </c>
      <c r="T35" s="442" t="s">
        <v>108</v>
      </c>
      <c r="U35" s="444">
        <v>3</v>
      </c>
      <c r="V35" s="446">
        <v>42977</v>
      </c>
      <c r="W35" s="446">
        <v>43159</v>
      </c>
      <c r="X35" s="444">
        <v>0</v>
      </c>
      <c r="Y35" s="448" t="s">
        <v>2404</v>
      </c>
      <c r="Z35" s="448" t="s">
        <v>109</v>
      </c>
      <c r="AA35" s="439">
        <v>0</v>
      </c>
      <c r="AB35" s="449" t="s">
        <v>425</v>
      </c>
      <c r="AC35" s="450">
        <v>43220</v>
      </c>
      <c r="AD35" s="424"/>
      <c r="AE35" s="424"/>
      <c r="AF35" s="424" t="s">
        <v>442</v>
      </c>
      <c r="AG35" s="451" t="s">
        <v>480</v>
      </c>
      <c r="AH35" s="451" t="s">
        <v>428</v>
      </c>
      <c r="AI35" s="424" t="s">
        <v>429</v>
      </c>
      <c r="AJ35" s="424" t="s">
        <v>430</v>
      </c>
      <c r="AK35" s="424"/>
      <c r="AL35" s="451" t="s">
        <v>2388</v>
      </c>
      <c r="AM35" s="422"/>
      <c r="AN35" s="452" t="s">
        <v>430</v>
      </c>
      <c r="AO35" s="424" t="s">
        <v>2383</v>
      </c>
      <c r="AR35" s="443"/>
    </row>
    <row r="36" spans="1:44" s="16" customFormat="1" ht="170.25" customHeight="1">
      <c r="A36" s="424">
        <f t="shared" si="0"/>
        <v>26</v>
      </c>
      <c r="B36" s="438" t="s">
        <v>112</v>
      </c>
      <c r="C36" s="548" t="s">
        <v>112</v>
      </c>
      <c r="D36" s="438">
        <v>118</v>
      </c>
      <c r="E36" s="439" t="s">
        <v>25</v>
      </c>
      <c r="F36" s="439">
        <v>49</v>
      </c>
      <c r="G36" s="440">
        <v>2016</v>
      </c>
      <c r="H36" s="441" t="s">
        <v>111</v>
      </c>
      <c r="I36" s="442"/>
      <c r="J36" s="442"/>
      <c r="K36" s="442"/>
      <c r="L36" s="442"/>
      <c r="M36" s="442"/>
      <c r="N36" s="440"/>
      <c r="O36" s="442" t="s">
        <v>2118</v>
      </c>
      <c r="P36" s="442">
        <v>2</v>
      </c>
      <c r="Q36" s="443" t="s">
        <v>490</v>
      </c>
      <c r="R36" s="443" t="s">
        <v>2116</v>
      </c>
      <c r="S36" s="444" t="s">
        <v>2117</v>
      </c>
      <c r="T36" s="442" t="s">
        <v>113</v>
      </c>
      <c r="U36" s="445">
        <v>1</v>
      </c>
      <c r="V36" s="446">
        <v>42979</v>
      </c>
      <c r="W36" s="446">
        <v>43008</v>
      </c>
      <c r="X36" s="447">
        <v>1</v>
      </c>
      <c r="Y36" s="448" t="s">
        <v>2405</v>
      </c>
      <c r="Z36" s="448" t="s">
        <v>114</v>
      </c>
      <c r="AA36" s="439">
        <v>100</v>
      </c>
      <c r="AB36" s="449" t="s">
        <v>425</v>
      </c>
      <c r="AC36" s="450">
        <v>43032</v>
      </c>
      <c r="AD36" s="424"/>
      <c r="AE36" s="424"/>
      <c r="AF36" s="424" t="s">
        <v>426</v>
      </c>
      <c r="AG36" s="451" t="s">
        <v>427</v>
      </c>
      <c r="AH36" s="451" t="s">
        <v>2561</v>
      </c>
      <c r="AI36" s="424" t="s">
        <v>1809</v>
      </c>
      <c r="AJ36" s="424" t="s">
        <v>639</v>
      </c>
      <c r="AK36" s="424"/>
      <c r="AL36" s="422"/>
      <c r="AM36" s="422"/>
      <c r="AN36" s="424" t="s">
        <v>639</v>
      </c>
      <c r="AO36" s="424" t="s">
        <v>2383</v>
      </c>
      <c r="AR36" s="443"/>
    </row>
    <row r="37" spans="1:44" s="547" customFormat="1" ht="189.75" hidden="1" customHeight="1">
      <c r="A37" s="424">
        <f t="shared" si="0"/>
        <v>27</v>
      </c>
      <c r="B37" s="532" t="s">
        <v>115</v>
      </c>
      <c r="C37" s="532" t="s">
        <v>115</v>
      </c>
      <c r="D37" s="438">
        <v>118</v>
      </c>
      <c r="E37" s="439" t="s">
        <v>25</v>
      </c>
      <c r="F37" s="439">
        <v>49</v>
      </c>
      <c r="G37" s="440">
        <v>2016</v>
      </c>
      <c r="H37" s="533" t="s">
        <v>116</v>
      </c>
      <c r="I37" s="442"/>
      <c r="J37" s="442">
        <v>1</v>
      </c>
      <c r="K37" s="442"/>
      <c r="L37" s="442"/>
      <c r="M37" s="442"/>
      <c r="N37" s="440">
        <v>1</v>
      </c>
      <c r="O37" s="534" t="s">
        <v>421</v>
      </c>
      <c r="P37" s="534">
        <v>1</v>
      </c>
      <c r="Q37" s="465" t="s">
        <v>491</v>
      </c>
      <c r="R37" s="535" t="s">
        <v>492</v>
      </c>
      <c r="S37" s="535" t="s">
        <v>446</v>
      </c>
      <c r="T37" s="535" t="s">
        <v>117</v>
      </c>
      <c r="U37" s="535">
        <v>1</v>
      </c>
      <c r="V37" s="537">
        <v>42958</v>
      </c>
      <c r="W37" s="537">
        <v>43465</v>
      </c>
      <c r="X37" s="538">
        <v>0</v>
      </c>
      <c r="Y37" s="465" t="s">
        <v>2574</v>
      </c>
      <c r="Z37" s="465" t="s">
        <v>118</v>
      </c>
      <c r="AA37" s="544"/>
      <c r="AB37" s="569"/>
      <c r="AC37" s="543">
        <v>43220</v>
      </c>
      <c r="AD37" s="544"/>
      <c r="AE37" s="544"/>
      <c r="AF37" s="544" t="s">
        <v>442</v>
      </c>
      <c r="AG37" s="545" t="s">
        <v>443</v>
      </c>
      <c r="AH37" s="451" t="s">
        <v>428</v>
      </c>
      <c r="AI37" s="544" t="s">
        <v>429</v>
      </c>
      <c r="AJ37" s="544" t="s">
        <v>430</v>
      </c>
      <c r="AK37" s="544"/>
      <c r="AL37" s="545" t="s">
        <v>2388</v>
      </c>
      <c r="AM37" s="545" t="s">
        <v>2389</v>
      </c>
      <c r="AN37" s="546" t="s">
        <v>430</v>
      </c>
      <c r="AO37" s="544" t="s">
        <v>2383</v>
      </c>
      <c r="AR37" s="443"/>
    </row>
    <row r="38" spans="1:44" s="547" customFormat="1" ht="175.5" hidden="1" customHeight="1">
      <c r="A38" s="424">
        <f t="shared" si="0"/>
        <v>28</v>
      </c>
      <c r="B38" s="532" t="s">
        <v>119</v>
      </c>
      <c r="C38" s="532" t="s">
        <v>119</v>
      </c>
      <c r="D38" s="438">
        <v>118</v>
      </c>
      <c r="E38" s="439" t="s">
        <v>25</v>
      </c>
      <c r="F38" s="439">
        <v>49</v>
      </c>
      <c r="G38" s="440">
        <v>2016</v>
      </c>
      <c r="H38" s="533" t="s">
        <v>120</v>
      </c>
      <c r="I38" s="442"/>
      <c r="J38" s="442"/>
      <c r="K38" s="442">
        <v>1</v>
      </c>
      <c r="L38" s="442"/>
      <c r="M38" s="460">
        <v>1881883929</v>
      </c>
      <c r="N38" s="440">
        <v>1</v>
      </c>
      <c r="O38" s="534" t="s">
        <v>421</v>
      </c>
      <c r="P38" s="534">
        <v>1</v>
      </c>
      <c r="Q38" s="465" t="s">
        <v>493</v>
      </c>
      <c r="R38" s="535" t="s">
        <v>488</v>
      </c>
      <c r="S38" s="535" t="s">
        <v>446</v>
      </c>
      <c r="T38" s="535" t="s">
        <v>108</v>
      </c>
      <c r="U38" s="535">
        <v>1</v>
      </c>
      <c r="V38" s="537">
        <v>42958</v>
      </c>
      <c r="W38" s="537">
        <v>43465</v>
      </c>
      <c r="X38" s="538">
        <v>0</v>
      </c>
      <c r="Y38" s="465" t="s">
        <v>2575</v>
      </c>
      <c r="Z38" s="465" t="s">
        <v>118</v>
      </c>
      <c r="AA38" s="544"/>
      <c r="AB38" s="569"/>
      <c r="AC38" s="543">
        <v>43220</v>
      </c>
      <c r="AD38" s="544"/>
      <c r="AE38" s="544"/>
      <c r="AF38" s="544" t="s">
        <v>442</v>
      </c>
      <c r="AG38" s="545" t="s">
        <v>443</v>
      </c>
      <c r="AH38" s="451" t="s">
        <v>428</v>
      </c>
      <c r="AI38" s="544" t="s">
        <v>429</v>
      </c>
      <c r="AJ38" s="544" t="s">
        <v>430</v>
      </c>
      <c r="AK38" s="544"/>
      <c r="AL38" s="545" t="s">
        <v>2388</v>
      </c>
      <c r="AM38" s="545" t="s">
        <v>2389</v>
      </c>
      <c r="AN38" s="546" t="s">
        <v>430</v>
      </c>
      <c r="AO38" s="544" t="s">
        <v>2383</v>
      </c>
      <c r="AR38" s="443"/>
    </row>
    <row r="39" spans="1:44" s="16" customFormat="1" ht="252.75" hidden="1" customHeight="1">
      <c r="A39" s="424">
        <f t="shared" si="0"/>
        <v>29</v>
      </c>
      <c r="B39" s="438" t="s">
        <v>121</v>
      </c>
      <c r="C39" s="438" t="s">
        <v>121</v>
      </c>
      <c r="D39" s="438">
        <v>118</v>
      </c>
      <c r="E39" s="439" t="s">
        <v>25</v>
      </c>
      <c r="F39" s="439">
        <v>49</v>
      </c>
      <c r="G39" s="440">
        <v>2016</v>
      </c>
      <c r="H39" s="441" t="s">
        <v>122</v>
      </c>
      <c r="I39" s="442"/>
      <c r="J39" s="442">
        <v>1</v>
      </c>
      <c r="K39" s="442"/>
      <c r="L39" s="442"/>
      <c r="M39" s="442"/>
      <c r="N39" s="440">
        <v>1</v>
      </c>
      <c r="O39" s="442" t="s">
        <v>481</v>
      </c>
      <c r="P39" s="442">
        <v>1</v>
      </c>
      <c r="Q39" s="443" t="s">
        <v>494</v>
      </c>
      <c r="R39" s="443" t="s">
        <v>495</v>
      </c>
      <c r="S39" s="444" t="s">
        <v>446</v>
      </c>
      <c r="T39" s="442" t="s">
        <v>123</v>
      </c>
      <c r="U39" s="445">
        <v>1</v>
      </c>
      <c r="V39" s="446">
        <v>42958</v>
      </c>
      <c r="W39" s="446">
        <v>43312</v>
      </c>
      <c r="X39" s="447">
        <v>0.5</v>
      </c>
      <c r="Y39" s="453" t="s">
        <v>2406</v>
      </c>
      <c r="Z39" s="453" t="s">
        <v>124</v>
      </c>
      <c r="AA39" s="439">
        <v>50</v>
      </c>
      <c r="AB39" s="449" t="s">
        <v>425</v>
      </c>
      <c r="AC39" s="450">
        <v>43220</v>
      </c>
      <c r="AD39" s="424"/>
      <c r="AE39" s="424"/>
      <c r="AF39" s="424" t="s">
        <v>442</v>
      </c>
      <c r="AG39" s="451" t="s">
        <v>443</v>
      </c>
      <c r="AH39" s="451" t="s">
        <v>428</v>
      </c>
      <c r="AI39" s="424" t="s">
        <v>429</v>
      </c>
      <c r="AJ39" s="424" t="s">
        <v>430</v>
      </c>
      <c r="AK39" s="424"/>
      <c r="AL39" s="451" t="s">
        <v>2388</v>
      </c>
      <c r="AM39" s="424" t="s">
        <v>2400</v>
      </c>
      <c r="AN39" s="452" t="s">
        <v>430</v>
      </c>
      <c r="AO39" s="424" t="s">
        <v>2383</v>
      </c>
      <c r="AR39" s="443"/>
    </row>
    <row r="40" spans="1:44" s="16" customFormat="1" ht="186" hidden="1" customHeight="1">
      <c r="A40" s="424">
        <f t="shared" si="0"/>
        <v>30</v>
      </c>
      <c r="B40" s="438" t="s">
        <v>125</v>
      </c>
      <c r="C40" s="438" t="s">
        <v>125</v>
      </c>
      <c r="D40" s="438">
        <v>118</v>
      </c>
      <c r="E40" s="439" t="s">
        <v>25</v>
      </c>
      <c r="F40" s="439">
        <v>49</v>
      </c>
      <c r="G40" s="440">
        <v>2016</v>
      </c>
      <c r="H40" s="441" t="s">
        <v>126</v>
      </c>
      <c r="I40" s="442">
        <v>1</v>
      </c>
      <c r="J40" s="442"/>
      <c r="K40" s="442"/>
      <c r="L40" s="442"/>
      <c r="M40" s="442"/>
      <c r="N40" s="440">
        <v>1</v>
      </c>
      <c r="O40" s="442" t="s">
        <v>496</v>
      </c>
      <c r="P40" s="442">
        <v>1</v>
      </c>
      <c r="Q40" s="443" t="s">
        <v>497</v>
      </c>
      <c r="R40" s="443" t="s">
        <v>498</v>
      </c>
      <c r="S40" s="444" t="s">
        <v>499</v>
      </c>
      <c r="T40" s="442" t="s">
        <v>127</v>
      </c>
      <c r="U40" s="445">
        <v>1</v>
      </c>
      <c r="V40" s="446">
        <v>42958</v>
      </c>
      <c r="W40" s="446">
        <v>43312</v>
      </c>
      <c r="X40" s="447">
        <v>0.45</v>
      </c>
      <c r="Y40" s="461" t="s">
        <v>2407</v>
      </c>
      <c r="Z40" s="461" t="s">
        <v>128</v>
      </c>
      <c r="AA40" s="439">
        <v>45</v>
      </c>
      <c r="AB40" s="449" t="s">
        <v>425</v>
      </c>
      <c r="AC40" s="450">
        <v>43220</v>
      </c>
      <c r="AD40" s="424"/>
      <c r="AE40" s="424"/>
      <c r="AF40" s="424" t="s">
        <v>442</v>
      </c>
      <c r="AG40" s="451" t="s">
        <v>443</v>
      </c>
      <c r="AH40" s="451" t="s">
        <v>428</v>
      </c>
      <c r="AI40" s="424" t="s">
        <v>451</v>
      </c>
      <c r="AJ40" s="424" t="s">
        <v>452</v>
      </c>
      <c r="AK40" s="424"/>
      <c r="AL40" s="451" t="s">
        <v>2388</v>
      </c>
      <c r="AM40" s="424" t="s">
        <v>2400</v>
      </c>
      <c r="AN40" s="424" t="s">
        <v>452</v>
      </c>
      <c r="AO40" s="424" t="s">
        <v>2383</v>
      </c>
      <c r="AR40" s="443"/>
    </row>
    <row r="41" spans="1:44" s="16" customFormat="1" ht="249.75" hidden="1" customHeight="1">
      <c r="A41" s="424">
        <f t="shared" si="0"/>
        <v>31</v>
      </c>
      <c r="B41" s="438" t="s">
        <v>129</v>
      </c>
      <c r="C41" s="438" t="s">
        <v>129</v>
      </c>
      <c r="D41" s="438">
        <v>118</v>
      </c>
      <c r="E41" s="439" t="s">
        <v>25</v>
      </c>
      <c r="F41" s="439">
        <v>49</v>
      </c>
      <c r="G41" s="440">
        <v>2016</v>
      </c>
      <c r="H41" s="441" t="s">
        <v>130</v>
      </c>
      <c r="I41" s="442">
        <v>1</v>
      </c>
      <c r="J41" s="442"/>
      <c r="K41" s="442"/>
      <c r="L41" s="442"/>
      <c r="M41" s="442"/>
      <c r="N41" s="440">
        <v>1</v>
      </c>
      <c r="O41" s="442" t="s">
        <v>496</v>
      </c>
      <c r="P41" s="442">
        <v>1</v>
      </c>
      <c r="Q41" s="443" t="s">
        <v>500</v>
      </c>
      <c r="R41" s="443" t="s">
        <v>501</v>
      </c>
      <c r="S41" s="444" t="s">
        <v>502</v>
      </c>
      <c r="T41" s="442" t="s">
        <v>131</v>
      </c>
      <c r="U41" s="445">
        <v>1</v>
      </c>
      <c r="V41" s="446">
        <v>42958</v>
      </c>
      <c r="W41" s="446">
        <v>43312</v>
      </c>
      <c r="X41" s="447">
        <v>0.45</v>
      </c>
      <c r="Y41" s="462" t="s">
        <v>2408</v>
      </c>
      <c r="Z41" s="461" t="s">
        <v>132</v>
      </c>
      <c r="AA41" s="439">
        <v>45</v>
      </c>
      <c r="AB41" s="449" t="s">
        <v>425</v>
      </c>
      <c r="AC41" s="450">
        <v>43220</v>
      </c>
      <c r="AD41" s="424"/>
      <c r="AE41" s="424"/>
      <c r="AF41" s="424" t="s">
        <v>442</v>
      </c>
      <c r="AG41" s="451" t="s">
        <v>443</v>
      </c>
      <c r="AH41" s="451" t="s">
        <v>428</v>
      </c>
      <c r="AI41" s="424" t="s">
        <v>451</v>
      </c>
      <c r="AJ41" s="424" t="s">
        <v>452</v>
      </c>
      <c r="AK41" s="424"/>
      <c r="AL41" s="451" t="s">
        <v>2388</v>
      </c>
      <c r="AM41" s="424" t="s">
        <v>2400</v>
      </c>
      <c r="AN41" s="424" t="s">
        <v>452</v>
      </c>
      <c r="AO41" s="424" t="s">
        <v>2383</v>
      </c>
      <c r="AR41" s="443"/>
    </row>
    <row r="42" spans="1:44" s="547" customFormat="1" ht="202.5" hidden="1" customHeight="1">
      <c r="A42" s="424">
        <f t="shared" si="0"/>
        <v>32</v>
      </c>
      <c r="B42" s="532" t="s">
        <v>133</v>
      </c>
      <c r="C42" s="532" t="s">
        <v>133</v>
      </c>
      <c r="D42" s="438">
        <v>118</v>
      </c>
      <c r="E42" s="439" t="s">
        <v>25</v>
      </c>
      <c r="F42" s="439">
        <v>49</v>
      </c>
      <c r="G42" s="440">
        <v>2016</v>
      </c>
      <c r="H42" s="533" t="s">
        <v>134</v>
      </c>
      <c r="I42" s="442">
        <v>1</v>
      </c>
      <c r="J42" s="442"/>
      <c r="K42" s="442"/>
      <c r="L42" s="442"/>
      <c r="M42" s="442"/>
      <c r="N42" s="440">
        <v>1</v>
      </c>
      <c r="O42" s="534" t="s">
        <v>496</v>
      </c>
      <c r="P42" s="534">
        <v>1</v>
      </c>
      <c r="Q42" s="465" t="s">
        <v>503</v>
      </c>
      <c r="R42" s="549" t="s">
        <v>504</v>
      </c>
      <c r="S42" s="535" t="s">
        <v>446</v>
      </c>
      <c r="T42" s="535" t="s">
        <v>505</v>
      </c>
      <c r="U42" s="536">
        <v>1</v>
      </c>
      <c r="V42" s="537">
        <v>42958</v>
      </c>
      <c r="W42" s="537">
        <v>43465</v>
      </c>
      <c r="X42" s="538">
        <v>0</v>
      </c>
      <c r="Y42" s="550" t="s">
        <v>2576</v>
      </c>
      <c r="Z42" s="550" t="s">
        <v>136</v>
      </c>
      <c r="AA42" s="541"/>
      <c r="AB42" s="542" t="s">
        <v>425</v>
      </c>
      <c r="AC42" s="543">
        <v>43220</v>
      </c>
      <c r="AD42" s="544"/>
      <c r="AE42" s="544"/>
      <c r="AF42" s="544" t="s">
        <v>442</v>
      </c>
      <c r="AG42" s="545" t="s">
        <v>443</v>
      </c>
      <c r="AH42" s="451" t="s">
        <v>428</v>
      </c>
      <c r="AI42" s="544" t="s">
        <v>451</v>
      </c>
      <c r="AJ42" s="544" t="s">
        <v>452</v>
      </c>
      <c r="AK42" s="544"/>
      <c r="AL42" s="545" t="s">
        <v>2388</v>
      </c>
      <c r="AM42" s="545" t="s">
        <v>2389</v>
      </c>
      <c r="AN42" s="544" t="s">
        <v>452</v>
      </c>
      <c r="AO42" s="544" t="s">
        <v>2383</v>
      </c>
      <c r="AR42" s="443"/>
    </row>
    <row r="43" spans="1:44" s="16" customFormat="1" ht="372.75" hidden="1" customHeight="1">
      <c r="A43" s="424">
        <f t="shared" si="0"/>
        <v>33</v>
      </c>
      <c r="B43" s="438" t="s">
        <v>137</v>
      </c>
      <c r="C43" s="438" t="s">
        <v>137</v>
      </c>
      <c r="D43" s="438">
        <v>118</v>
      </c>
      <c r="E43" s="439" t="s">
        <v>25</v>
      </c>
      <c r="F43" s="439">
        <v>49</v>
      </c>
      <c r="G43" s="440">
        <v>2016</v>
      </c>
      <c r="H43" s="441" t="s">
        <v>138</v>
      </c>
      <c r="I43" s="442"/>
      <c r="J43" s="442">
        <v>1</v>
      </c>
      <c r="K43" s="442"/>
      <c r="L43" s="442"/>
      <c r="M43" s="442"/>
      <c r="N43" s="440">
        <v>1</v>
      </c>
      <c r="O43" s="442" t="s">
        <v>506</v>
      </c>
      <c r="P43" s="442">
        <v>1</v>
      </c>
      <c r="Q43" s="443" t="s">
        <v>507</v>
      </c>
      <c r="R43" s="443" t="s">
        <v>508</v>
      </c>
      <c r="S43" s="444" t="s">
        <v>509</v>
      </c>
      <c r="T43" s="442" t="s">
        <v>139</v>
      </c>
      <c r="U43" s="445">
        <v>1</v>
      </c>
      <c r="V43" s="446">
        <v>42957</v>
      </c>
      <c r="W43" s="446">
        <v>43159</v>
      </c>
      <c r="X43" s="447">
        <v>1</v>
      </c>
      <c r="Y43" s="448" t="s">
        <v>2409</v>
      </c>
      <c r="Z43" s="448" t="s">
        <v>140</v>
      </c>
      <c r="AA43" s="439">
        <v>100</v>
      </c>
      <c r="AB43" s="449" t="s">
        <v>425</v>
      </c>
      <c r="AC43" s="450">
        <v>43139</v>
      </c>
      <c r="AD43" s="424"/>
      <c r="AE43" s="424"/>
      <c r="AF43" s="424" t="s">
        <v>426</v>
      </c>
      <c r="AG43" s="451" t="s">
        <v>427</v>
      </c>
      <c r="AH43" s="451" t="s">
        <v>428</v>
      </c>
      <c r="AI43" s="424" t="s">
        <v>451</v>
      </c>
      <c r="AJ43" s="451" t="s">
        <v>2410</v>
      </c>
      <c r="AK43" s="424"/>
      <c r="AL43" s="424"/>
      <c r="AM43" s="422"/>
      <c r="AN43" s="424" t="s">
        <v>510</v>
      </c>
      <c r="AO43" s="424" t="s">
        <v>2383</v>
      </c>
      <c r="AR43" s="443"/>
    </row>
    <row r="44" spans="1:44" s="16" customFormat="1" ht="300" hidden="1">
      <c r="A44" s="424">
        <f t="shared" si="0"/>
        <v>34</v>
      </c>
      <c r="B44" s="438" t="s">
        <v>141</v>
      </c>
      <c r="C44" s="438" t="s">
        <v>141</v>
      </c>
      <c r="D44" s="438">
        <v>118</v>
      </c>
      <c r="E44" s="439" t="s">
        <v>25</v>
      </c>
      <c r="F44" s="439">
        <v>49</v>
      </c>
      <c r="G44" s="440">
        <v>2016</v>
      </c>
      <c r="H44" s="441" t="s">
        <v>138</v>
      </c>
      <c r="I44" s="442"/>
      <c r="J44" s="442"/>
      <c r="K44" s="442"/>
      <c r="L44" s="442"/>
      <c r="M44" s="442"/>
      <c r="N44" s="440"/>
      <c r="O44" s="442" t="s">
        <v>506</v>
      </c>
      <c r="P44" s="442">
        <v>2</v>
      </c>
      <c r="Q44" s="443" t="s">
        <v>507</v>
      </c>
      <c r="R44" s="443" t="s">
        <v>511</v>
      </c>
      <c r="S44" s="444" t="s">
        <v>512</v>
      </c>
      <c r="T44" s="442" t="s">
        <v>142</v>
      </c>
      <c r="U44" s="444">
        <v>20</v>
      </c>
      <c r="V44" s="446">
        <v>42957</v>
      </c>
      <c r="W44" s="446">
        <v>43159</v>
      </c>
      <c r="X44" s="444">
        <v>20</v>
      </c>
      <c r="Y44" s="448" t="s">
        <v>2411</v>
      </c>
      <c r="Z44" s="448" t="s">
        <v>143</v>
      </c>
      <c r="AA44" s="439">
        <v>100</v>
      </c>
      <c r="AB44" s="449" t="s">
        <v>425</v>
      </c>
      <c r="AC44" s="450">
        <v>43139</v>
      </c>
      <c r="AD44" s="424"/>
      <c r="AE44" s="424"/>
      <c r="AF44" s="424" t="s">
        <v>426</v>
      </c>
      <c r="AG44" s="451" t="s">
        <v>427</v>
      </c>
      <c r="AH44" s="451" t="s">
        <v>428</v>
      </c>
      <c r="AI44" s="424" t="s">
        <v>451</v>
      </c>
      <c r="AJ44" s="451" t="s">
        <v>2410</v>
      </c>
      <c r="AK44" s="424"/>
      <c r="AL44" s="424"/>
      <c r="AM44" s="422"/>
      <c r="AN44" s="424" t="s">
        <v>510</v>
      </c>
      <c r="AO44" s="424" t="s">
        <v>2383</v>
      </c>
      <c r="AR44" s="443"/>
    </row>
    <row r="45" spans="1:44" s="16" customFormat="1" ht="211.5" customHeight="1">
      <c r="A45" s="424">
        <f t="shared" si="0"/>
        <v>35</v>
      </c>
      <c r="B45" s="438" t="s">
        <v>144</v>
      </c>
      <c r="C45" s="548" t="s">
        <v>144</v>
      </c>
      <c r="D45" s="438">
        <v>118</v>
      </c>
      <c r="E45" s="439" t="s">
        <v>25</v>
      </c>
      <c r="F45" s="439">
        <v>49</v>
      </c>
      <c r="G45" s="440">
        <v>2016</v>
      </c>
      <c r="H45" s="441" t="s">
        <v>145</v>
      </c>
      <c r="I45" s="442"/>
      <c r="J45" s="442">
        <v>1</v>
      </c>
      <c r="K45" s="442"/>
      <c r="L45" s="442"/>
      <c r="M45" s="442"/>
      <c r="N45" s="440">
        <v>1</v>
      </c>
      <c r="O45" s="442" t="s">
        <v>770</v>
      </c>
      <c r="P45" s="442">
        <v>1</v>
      </c>
      <c r="Q45" s="443" t="s">
        <v>2412</v>
      </c>
      <c r="R45" s="443" t="s">
        <v>2127</v>
      </c>
      <c r="S45" s="444" t="s">
        <v>2128</v>
      </c>
      <c r="T45" s="442" t="s">
        <v>146</v>
      </c>
      <c r="U45" s="445">
        <v>1</v>
      </c>
      <c r="V45" s="446">
        <v>42962</v>
      </c>
      <c r="W45" s="446">
        <v>43005</v>
      </c>
      <c r="X45" s="447">
        <v>1</v>
      </c>
      <c r="Y45" s="448" t="s">
        <v>2413</v>
      </c>
      <c r="Z45" s="448" t="s">
        <v>147</v>
      </c>
      <c r="AA45" s="439">
        <v>100</v>
      </c>
      <c r="AB45" s="449" t="s">
        <v>425</v>
      </c>
      <c r="AC45" s="450">
        <v>43042</v>
      </c>
      <c r="AD45" s="424"/>
      <c r="AE45" s="424"/>
      <c r="AF45" s="424" t="s">
        <v>426</v>
      </c>
      <c r="AG45" s="451" t="s">
        <v>427</v>
      </c>
      <c r="AH45" s="451" t="s">
        <v>2561</v>
      </c>
      <c r="AI45" s="442" t="s">
        <v>474</v>
      </c>
      <c r="AJ45" s="451" t="s">
        <v>2414</v>
      </c>
      <c r="AK45" s="424"/>
      <c r="AL45" s="422"/>
      <c r="AM45" s="422"/>
      <c r="AN45" s="442" t="s">
        <v>770</v>
      </c>
      <c r="AO45" s="424" t="s">
        <v>2383</v>
      </c>
      <c r="AR45" s="443"/>
    </row>
    <row r="46" spans="1:44" s="16" customFormat="1" ht="211.5" customHeight="1">
      <c r="A46" s="424">
        <f t="shared" si="0"/>
        <v>36</v>
      </c>
      <c r="B46" s="438" t="s">
        <v>148</v>
      </c>
      <c r="C46" s="548" t="s">
        <v>148</v>
      </c>
      <c r="D46" s="438">
        <v>118</v>
      </c>
      <c r="E46" s="439" t="s">
        <v>25</v>
      </c>
      <c r="F46" s="439">
        <v>49</v>
      </c>
      <c r="G46" s="440">
        <v>2016</v>
      </c>
      <c r="H46" s="441" t="s">
        <v>145</v>
      </c>
      <c r="I46" s="442"/>
      <c r="J46" s="442"/>
      <c r="K46" s="442"/>
      <c r="L46" s="442"/>
      <c r="M46" s="442"/>
      <c r="N46" s="440"/>
      <c r="O46" s="442" t="s">
        <v>770</v>
      </c>
      <c r="P46" s="442">
        <v>2</v>
      </c>
      <c r="Q46" s="443" t="s">
        <v>2412</v>
      </c>
      <c r="R46" s="443" t="s">
        <v>2130</v>
      </c>
      <c r="S46" s="444" t="s">
        <v>2131</v>
      </c>
      <c r="T46" s="442" t="s">
        <v>149</v>
      </c>
      <c r="U46" s="445">
        <v>1</v>
      </c>
      <c r="V46" s="446">
        <v>42962</v>
      </c>
      <c r="W46" s="446">
        <v>43005</v>
      </c>
      <c r="X46" s="447">
        <v>1</v>
      </c>
      <c r="Y46" s="448" t="s">
        <v>2415</v>
      </c>
      <c r="Z46" s="448" t="s">
        <v>150</v>
      </c>
      <c r="AA46" s="439">
        <v>100</v>
      </c>
      <c r="AB46" s="422"/>
      <c r="AC46" s="450">
        <v>43031</v>
      </c>
      <c r="AD46" s="424"/>
      <c r="AE46" s="424"/>
      <c r="AF46" s="424" t="s">
        <v>426</v>
      </c>
      <c r="AG46" s="451" t="s">
        <v>427</v>
      </c>
      <c r="AH46" s="451" t="s">
        <v>2561</v>
      </c>
      <c r="AI46" s="442" t="s">
        <v>474</v>
      </c>
      <c r="AJ46" s="451" t="s">
        <v>2414</v>
      </c>
      <c r="AK46" s="424"/>
      <c r="AL46" s="422"/>
      <c r="AM46" s="422"/>
      <c r="AN46" s="442" t="s">
        <v>770</v>
      </c>
      <c r="AO46" s="424" t="s">
        <v>2383</v>
      </c>
      <c r="AR46" s="443"/>
    </row>
    <row r="47" spans="1:44" s="16" customFormat="1" ht="222.75" customHeight="1">
      <c r="A47" s="424">
        <f t="shared" si="0"/>
        <v>37</v>
      </c>
      <c r="B47" s="438" t="s">
        <v>151</v>
      </c>
      <c r="C47" s="548" t="s">
        <v>151</v>
      </c>
      <c r="D47" s="438">
        <v>118</v>
      </c>
      <c r="E47" s="439" t="s">
        <v>25</v>
      </c>
      <c r="F47" s="439">
        <v>49</v>
      </c>
      <c r="G47" s="440">
        <v>2016</v>
      </c>
      <c r="H47" s="441" t="s">
        <v>145</v>
      </c>
      <c r="I47" s="442"/>
      <c r="J47" s="442"/>
      <c r="K47" s="442"/>
      <c r="L47" s="442"/>
      <c r="M47" s="442"/>
      <c r="N47" s="440"/>
      <c r="O47" s="442" t="s">
        <v>770</v>
      </c>
      <c r="P47" s="442">
        <v>3</v>
      </c>
      <c r="Q47" s="443" t="s">
        <v>2412</v>
      </c>
      <c r="R47" s="443" t="s">
        <v>2133</v>
      </c>
      <c r="S47" s="444" t="s">
        <v>2134</v>
      </c>
      <c r="T47" s="442" t="s">
        <v>152</v>
      </c>
      <c r="U47" s="445">
        <v>1</v>
      </c>
      <c r="V47" s="446">
        <v>42962</v>
      </c>
      <c r="W47" s="446">
        <v>43005</v>
      </c>
      <c r="X47" s="447">
        <v>1</v>
      </c>
      <c r="Y47" s="448" t="s">
        <v>2416</v>
      </c>
      <c r="Z47" s="448" t="s">
        <v>153</v>
      </c>
      <c r="AA47" s="439">
        <v>100</v>
      </c>
      <c r="AB47" s="449" t="s">
        <v>425</v>
      </c>
      <c r="AC47" s="450">
        <v>43139</v>
      </c>
      <c r="AD47" s="424"/>
      <c r="AE47" s="424"/>
      <c r="AF47" s="424" t="s">
        <v>426</v>
      </c>
      <c r="AG47" s="451" t="s">
        <v>427</v>
      </c>
      <c r="AH47" s="451" t="s">
        <v>2561</v>
      </c>
      <c r="AI47" s="442" t="s">
        <v>474</v>
      </c>
      <c r="AJ47" s="451" t="s">
        <v>2414</v>
      </c>
      <c r="AK47" s="424"/>
      <c r="AL47" s="422"/>
      <c r="AM47" s="422"/>
      <c r="AN47" s="442" t="s">
        <v>770</v>
      </c>
      <c r="AO47" s="424" t="s">
        <v>2383</v>
      </c>
      <c r="AR47" s="443"/>
    </row>
    <row r="48" spans="1:44" s="16" customFormat="1" ht="195.75" customHeight="1">
      <c r="A48" s="424">
        <f t="shared" si="0"/>
        <v>38</v>
      </c>
      <c r="B48" s="438" t="s">
        <v>154</v>
      </c>
      <c r="C48" s="548" t="s">
        <v>154</v>
      </c>
      <c r="D48" s="438">
        <v>118</v>
      </c>
      <c r="E48" s="439" t="s">
        <v>25</v>
      </c>
      <c r="F48" s="439">
        <v>49</v>
      </c>
      <c r="G48" s="440">
        <v>2016</v>
      </c>
      <c r="H48" s="441" t="s">
        <v>145</v>
      </c>
      <c r="I48" s="442"/>
      <c r="J48" s="442"/>
      <c r="K48" s="442"/>
      <c r="L48" s="442"/>
      <c r="M48" s="442"/>
      <c r="N48" s="440"/>
      <c r="O48" s="442" t="s">
        <v>770</v>
      </c>
      <c r="P48" s="442">
        <v>4</v>
      </c>
      <c r="Q48" s="443" t="s">
        <v>2412</v>
      </c>
      <c r="R48" s="443" t="s">
        <v>2417</v>
      </c>
      <c r="S48" s="444" t="s">
        <v>2137</v>
      </c>
      <c r="T48" s="442" t="s">
        <v>149</v>
      </c>
      <c r="U48" s="445">
        <v>1</v>
      </c>
      <c r="V48" s="446">
        <v>42962</v>
      </c>
      <c r="W48" s="446">
        <v>43005</v>
      </c>
      <c r="X48" s="447">
        <v>1</v>
      </c>
      <c r="Y48" s="448" t="s">
        <v>2418</v>
      </c>
      <c r="Z48" s="448" t="s">
        <v>155</v>
      </c>
      <c r="AA48" s="439">
        <v>100</v>
      </c>
      <c r="AB48" s="422"/>
      <c r="AC48" s="450">
        <v>43031</v>
      </c>
      <c r="AD48" s="424"/>
      <c r="AE48" s="424"/>
      <c r="AF48" s="424" t="s">
        <v>426</v>
      </c>
      <c r="AG48" s="451" t="s">
        <v>427</v>
      </c>
      <c r="AH48" s="451" t="s">
        <v>2561</v>
      </c>
      <c r="AI48" s="442" t="s">
        <v>474</v>
      </c>
      <c r="AJ48" s="451" t="s">
        <v>2414</v>
      </c>
      <c r="AK48" s="424"/>
      <c r="AL48" s="422"/>
      <c r="AM48" s="422"/>
      <c r="AN48" s="442" t="s">
        <v>770</v>
      </c>
      <c r="AO48" s="424" t="s">
        <v>2383</v>
      </c>
      <c r="AR48" s="443"/>
    </row>
    <row r="49" spans="1:44" s="547" customFormat="1" ht="204" hidden="1" customHeight="1">
      <c r="A49" s="424">
        <f t="shared" si="0"/>
        <v>39</v>
      </c>
      <c r="B49" s="532" t="s">
        <v>156</v>
      </c>
      <c r="C49" s="532" t="s">
        <v>156</v>
      </c>
      <c r="D49" s="438">
        <v>118</v>
      </c>
      <c r="E49" s="439" t="s">
        <v>25</v>
      </c>
      <c r="F49" s="439">
        <v>49</v>
      </c>
      <c r="G49" s="440">
        <v>2016</v>
      </c>
      <c r="H49" s="533" t="s">
        <v>157</v>
      </c>
      <c r="I49" s="442"/>
      <c r="J49" s="442" t="s">
        <v>513</v>
      </c>
      <c r="K49" s="442"/>
      <c r="L49" s="442"/>
      <c r="M49" s="442"/>
      <c r="N49" s="440">
        <v>1</v>
      </c>
      <c r="O49" s="534" t="s">
        <v>514</v>
      </c>
      <c r="P49" s="534">
        <v>1</v>
      </c>
      <c r="Q49" s="465" t="s">
        <v>515</v>
      </c>
      <c r="R49" s="549" t="s">
        <v>516</v>
      </c>
      <c r="S49" s="549" t="s">
        <v>517</v>
      </c>
      <c r="T49" s="535" t="s">
        <v>518</v>
      </c>
      <c r="U49" s="535">
        <v>2</v>
      </c>
      <c r="V49" s="537">
        <v>42977</v>
      </c>
      <c r="W49" s="537">
        <v>43465</v>
      </c>
      <c r="X49" s="535">
        <v>0</v>
      </c>
      <c r="Y49" s="550" t="s">
        <v>2577</v>
      </c>
      <c r="Z49" s="550" t="s">
        <v>159</v>
      </c>
      <c r="AA49" s="541"/>
      <c r="AB49" s="542" t="s">
        <v>425</v>
      </c>
      <c r="AC49" s="543">
        <v>43220</v>
      </c>
      <c r="AD49" s="544"/>
      <c r="AE49" s="544"/>
      <c r="AF49" s="544" t="s">
        <v>442</v>
      </c>
      <c r="AG49" s="545" t="s">
        <v>443</v>
      </c>
      <c r="AH49" s="451" t="s">
        <v>428</v>
      </c>
      <c r="AI49" s="534" t="s">
        <v>519</v>
      </c>
      <c r="AJ49" s="545" t="s">
        <v>2419</v>
      </c>
      <c r="AK49" s="544"/>
      <c r="AL49" s="544"/>
      <c r="AM49" s="545" t="s">
        <v>2420</v>
      </c>
      <c r="AN49" s="534" t="s">
        <v>514</v>
      </c>
      <c r="AO49" s="544" t="s">
        <v>2383</v>
      </c>
      <c r="AR49" s="443"/>
    </row>
    <row r="50" spans="1:44" s="16" customFormat="1" ht="342" hidden="1" customHeight="1">
      <c r="A50" s="424">
        <f t="shared" si="0"/>
        <v>40</v>
      </c>
      <c r="B50" s="438" t="s">
        <v>160</v>
      </c>
      <c r="C50" s="438" t="s">
        <v>160</v>
      </c>
      <c r="D50" s="438">
        <v>118</v>
      </c>
      <c r="E50" s="439" t="s">
        <v>25</v>
      </c>
      <c r="F50" s="439">
        <v>49</v>
      </c>
      <c r="G50" s="440">
        <v>2016</v>
      </c>
      <c r="H50" s="441" t="s">
        <v>161</v>
      </c>
      <c r="I50" s="442"/>
      <c r="J50" s="442">
        <v>1</v>
      </c>
      <c r="K50" s="442"/>
      <c r="L50" s="442"/>
      <c r="M50" s="442"/>
      <c r="N50" s="440">
        <v>1</v>
      </c>
      <c r="O50" s="442" t="s">
        <v>514</v>
      </c>
      <c r="P50" s="442">
        <v>1</v>
      </c>
      <c r="Q50" s="443" t="s">
        <v>520</v>
      </c>
      <c r="R50" s="443" t="s">
        <v>521</v>
      </c>
      <c r="S50" s="444" t="s">
        <v>522</v>
      </c>
      <c r="T50" s="442" t="s">
        <v>162</v>
      </c>
      <c r="U50" s="445">
        <v>1</v>
      </c>
      <c r="V50" s="446">
        <v>42958</v>
      </c>
      <c r="W50" s="446">
        <v>43312</v>
      </c>
      <c r="X50" s="447">
        <v>0.1</v>
      </c>
      <c r="Y50" s="461" t="s">
        <v>2421</v>
      </c>
      <c r="Z50" s="461" t="s">
        <v>163</v>
      </c>
      <c r="AA50" s="439">
        <v>10</v>
      </c>
      <c r="AB50" s="449" t="s">
        <v>425</v>
      </c>
      <c r="AC50" s="450">
        <v>43220</v>
      </c>
      <c r="AD50" s="424"/>
      <c r="AE50" s="424"/>
      <c r="AF50" s="424" t="s">
        <v>442</v>
      </c>
      <c r="AG50" s="451" t="s">
        <v>443</v>
      </c>
      <c r="AH50" s="451" t="s">
        <v>2603</v>
      </c>
      <c r="AI50" s="442" t="s">
        <v>519</v>
      </c>
      <c r="AJ50" s="451" t="s">
        <v>2419</v>
      </c>
      <c r="AK50" s="424"/>
      <c r="AL50" s="424"/>
      <c r="AM50" s="424" t="s">
        <v>2400</v>
      </c>
      <c r="AN50" s="442" t="s">
        <v>514</v>
      </c>
      <c r="AO50" s="424" t="s">
        <v>2383</v>
      </c>
      <c r="AR50" s="443"/>
    </row>
    <row r="51" spans="1:44" s="547" customFormat="1" ht="406.5" hidden="1" customHeight="1">
      <c r="A51" s="424">
        <f t="shared" si="0"/>
        <v>41</v>
      </c>
      <c r="B51" s="532" t="s">
        <v>164</v>
      </c>
      <c r="C51" s="532" t="s">
        <v>164</v>
      </c>
      <c r="D51" s="438">
        <v>118</v>
      </c>
      <c r="E51" s="439" t="s">
        <v>25</v>
      </c>
      <c r="F51" s="439">
        <v>49</v>
      </c>
      <c r="G51" s="440">
        <v>2016</v>
      </c>
      <c r="H51" s="533" t="s">
        <v>165</v>
      </c>
      <c r="I51" s="442"/>
      <c r="J51" s="442">
        <v>1</v>
      </c>
      <c r="K51" s="442"/>
      <c r="L51" s="442"/>
      <c r="M51" s="442"/>
      <c r="N51" s="440">
        <v>1</v>
      </c>
      <c r="O51" s="534" t="s">
        <v>514</v>
      </c>
      <c r="P51" s="534">
        <v>1</v>
      </c>
      <c r="Q51" s="465" t="s">
        <v>523</v>
      </c>
      <c r="R51" s="549" t="s">
        <v>516</v>
      </c>
      <c r="S51" s="549" t="s">
        <v>517</v>
      </c>
      <c r="T51" s="535" t="s">
        <v>518</v>
      </c>
      <c r="U51" s="535">
        <v>2</v>
      </c>
      <c r="V51" s="537">
        <v>42958</v>
      </c>
      <c r="W51" s="537">
        <v>43465</v>
      </c>
      <c r="X51" s="570">
        <v>0</v>
      </c>
      <c r="Y51" s="539" t="s">
        <v>2578</v>
      </c>
      <c r="Z51" s="539" t="s">
        <v>167</v>
      </c>
      <c r="AA51" s="541"/>
      <c r="AB51" s="542" t="s">
        <v>425</v>
      </c>
      <c r="AC51" s="543">
        <v>43220</v>
      </c>
      <c r="AD51" s="544"/>
      <c r="AE51" s="544"/>
      <c r="AF51" s="544" t="s">
        <v>442</v>
      </c>
      <c r="AG51" s="545" t="s">
        <v>443</v>
      </c>
      <c r="AH51" s="451" t="s">
        <v>428</v>
      </c>
      <c r="AI51" s="534" t="s">
        <v>519</v>
      </c>
      <c r="AJ51" s="545" t="s">
        <v>2419</v>
      </c>
      <c r="AK51" s="544"/>
      <c r="AL51" s="544"/>
      <c r="AM51" s="545" t="s">
        <v>2420</v>
      </c>
      <c r="AN51" s="534" t="s">
        <v>514</v>
      </c>
      <c r="AO51" s="544" t="s">
        <v>2383</v>
      </c>
      <c r="AR51" s="443"/>
    </row>
    <row r="52" spans="1:44" s="16" customFormat="1" ht="207.75" hidden="1" customHeight="1">
      <c r="A52" s="424">
        <f t="shared" si="0"/>
        <v>42</v>
      </c>
      <c r="B52" s="438" t="s">
        <v>168</v>
      </c>
      <c r="C52" s="438" t="s">
        <v>168</v>
      </c>
      <c r="D52" s="438">
        <v>118</v>
      </c>
      <c r="E52" s="439" t="s">
        <v>25</v>
      </c>
      <c r="F52" s="439">
        <v>49</v>
      </c>
      <c r="G52" s="440">
        <v>2016</v>
      </c>
      <c r="H52" s="441" t="s">
        <v>169</v>
      </c>
      <c r="I52" s="442">
        <v>1</v>
      </c>
      <c r="J52" s="442"/>
      <c r="K52" s="442"/>
      <c r="L52" s="442"/>
      <c r="M52" s="442"/>
      <c r="N52" s="440">
        <v>1</v>
      </c>
      <c r="O52" s="442" t="s">
        <v>496</v>
      </c>
      <c r="P52" s="442">
        <v>1</v>
      </c>
      <c r="Q52" s="443" t="s">
        <v>524</v>
      </c>
      <c r="R52" s="443" t="s">
        <v>525</v>
      </c>
      <c r="S52" s="444" t="s">
        <v>526</v>
      </c>
      <c r="T52" s="442" t="s">
        <v>170</v>
      </c>
      <c r="U52" s="445">
        <v>1</v>
      </c>
      <c r="V52" s="446">
        <v>42958</v>
      </c>
      <c r="W52" s="446">
        <v>43312</v>
      </c>
      <c r="X52" s="447">
        <v>1</v>
      </c>
      <c r="Y52" s="463" t="s">
        <v>2422</v>
      </c>
      <c r="Z52" s="461" t="s">
        <v>171</v>
      </c>
      <c r="AA52" s="439">
        <v>100</v>
      </c>
      <c r="AB52" s="449" t="s">
        <v>425</v>
      </c>
      <c r="AC52" s="450">
        <v>43130</v>
      </c>
      <c r="AD52" s="424"/>
      <c r="AE52" s="424"/>
      <c r="AF52" s="424" t="s">
        <v>426</v>
      </c>
      <c r="AG52" s="451" t="s">
        <v>427</v>
      </c>
      <c r="AH52" s="451" t="s">
        <v>428</v>
      </c>
      <c r="AI52" s="442" t="s">
        <v>451</v>
      </c>
      <c r="AJ52" s="424" t="s">
        <v>452</v>
      </c>
      <c r="AK52" s="424"/>
      <c r="AL52" s="424"/>
      <c r="AM52" s="422"/>
      <c r="AN52" s="424" t="s">
        <v>452</v>
      </c>
      <c r="AO52" s="424" t="s">
        <v>2383</v>
      </c>
      <c r="AR52" s="443"/>
    </row>
    <row r="53" spans="1:44" s="547" customFormat="1" ht="183.75" hidden="1" customHeight="1">
      <c r="A53" s="424">
        <f t="shared" si="0"/>
        <v>43</v>
      </c>
      <c r="B53" s="532" t="s">
        <v>172</v>
      </c>
      <c r="C53" s="532" t="s">
        <v>172</v>
      </c>
      <c r="D53" s="438">
        <v>118</v>
      </c>
      <c r="E53" s="439" t="s">
        <v>25</v>
      </c>
      <c r="F53" s="439">
        <v>49</v>
      </c>
      <c r="G53" s="440">
        <v>2016</v>
      </c>
      <c r="H53" s="533" t="s">
        <v>169</v>
      </c>
      <c r="I53" s="442"/>
      <c r="J53" s="442"/>
      <c r="K53" s="442"/>
      <c r="L53" s="442"/>
      <c r="M53" s="442"/>
      <c r="N53" s="440"/>
      <c r="O53" s="534" t="s">
        <v>496</v>
      </c>
      <c r="P53" s="534">
        <v>2</v>
      </c>
      <c r="Q53" s="465" t="s">
        <v>524</v>
      </c>
      <c r="R53" s="549" t="s">
        <v>527</v>
      </c>
      <c r="S53" s="535" t="s">
        <v>446</v>
      </c>
      <c r="T53" s="535" t="s">
        <v>528</v>
      </c>
      <c r="U53" s="536">
        <v>1</v>
      </c>
      <c r="V53" s="537">
        <v>42958</v>
      </c>
      <c r="W53" s="537">
        <v>43465</v>
      </c>
      <c r="X53" s="538">
        <v>0</v>
      </c>
      <c r="Y53" s="571" t="s">
        <v>2579</v>
      </c>
      <c r="Z53" s="539" t="s">
        <v>174</v>
      </c>
      <c r="AA53" s="544"/>
      <c r="AB53" s="569"/>
      <c r="AC53" s="543">
        <v>43220</v>
      </c>
      <c r="AD53" s="544"/>
      <c r="AE53" s="544"/>
      <c r="AF53" s="544" t="s">
        <v>442</v>
      </c>
      <c r="AG53" s="545" t="s">
        <v>443</v>
      </c>
      <c r="AH53" s="451" t="s">
        <v>428</v>
      </c>
      <c r="AI53" s="534" t="s">
        <v>451</v>
      </c>
      <c r="AJ53" s="544" t="s">
        <v>452</v>
      </c>
      <c r="AK53" s="544"/>
      <c r="AL53" s="545" t="s">
        <v>2388</v>
      </c>
      <c r="AM53" s="545" t="s">
        <v>2389</v>
      </c>
      <c r="AN53" s="544" t="s">
        <v>452</v>
      </c>
      <c r="AO53" s="544" t="s">
        <v>2383</v>
      </c>
      <c r="AR53" s="443"/>
    </row>
    <row r="54" spans="1:44" s="547" customFormat="1" ht="191.25" hidden="1" customHeight="1">
      <c r="A54" s="424">
        <f t="shared" si="0"/>
        <v>44</v>
      </c>
      <c r="B54" s="532" t="s">
        <v>175</v>
      </c>
      <c r="C54" s="532" t="s">
        <v>175</v>
      </c>
      <c r="D54" s="438">
        <v>118</v>
      </c>
      <c r="E54" s="439" t="s">
        <v>25</v>
      </c>
      <c r="F54" s="439">
        <v>49</v>
      </c>
      <c r="G54" s="440">
        <v>2016</v>
      </c>
      <c r="H54" s="533" t="s">
        <v>176</v>
      </c>
      <c r="I54" s="442">
        <v>1</v>
      </c>
      <c r="J54" s="442"/>
      <c r="K54" s="442"/>
      <c r="L54" s="442"/>
      <c r="M54" s="442"/>
      <c r="N54" s="440">
        <v>1</v>
      </c>
      <c r="O54" s="534" t="s">
        <v>496</v>
      </c>
      <c r="P54" s="534">
        <v>1</v>
      </c>
      <c r="Q54" s="465" t="s">
        <v>529</v>
      </c>
      <c r="R54" s="549" t="s">
        <v>530</v>
      </c>
      <c r="S54" s="535" t="s">
        <v>446</v>
      </c>
      <c r="T54" s="535" t="s">
        <v>528</v>
      </c>
      <c r="U54" s="536">
        <v>1</v>
      </c>
      <c r="V54" s="537">
        <v>42958</v>
      </c>
      <c r="W54" s="537">
        <v>43465</v>
      </c>
      <c r="X54" s="538">
        <v>0</v>
      </c>
      <c r="Y54" s="572" t="s">
        <v>2580</v>
      </c>
      <c r="Z54" s="539" t="s">
        <v>174</v>
      </c>
      <c r="AA54" s="544"/>
      <c r="AB54" s="569"/>
      <c r="AC54" s="543">
        <v>43220</v>
      </c>
      <c r="AD54" s="544"/>
      <c r="AE54" s="544"/>
      <c r="AF54" s="544" t="s">
        <v>442</v>
      </c>
      <c r="AG54" s="545" t="s">
        <v>443</v>
      </c>
      <c r="AH54" s="451" t="s">
        <v>428</v>
      </c>
      <c r="AI54" s="534" t="s">
        <v>451</v>
      </c>
      <c r="AJ54" s="544" t="s">
        <v>452</v>
      </c>
      <c r="AK54" s="544"/>
      <c r="AL54" s="545" t="s">
        <v>2388</v>
      </c>
      <c r="AM54" s="545" t="s">
        <v>2389</v>
      </c>
      <c r="AN54" s="544" t="s">
        <v>452</v>
      </c>
      <c r="AO54" s="544" t="s">
        <v>2383</v>
      </c>
      <c r="AR54" s="443"/>
    </row>
    <row r="55" spans="1:44" s="16" customFormat="1" ht="351" hidden="1" customHeight="1">
      <c r="A55" s="424">
        <f t="shared" si="0"/>
        <v>45</v>
      </c>
      <c r="B55" s="438" t="s">
        <v>177</v>
      </c>
      <c r="C55" s="438" t="s">
        <v>177</v>
      </c>
      <c r="D55" s="438">
        <v>118</v>
      </c>
      <c r="E55" s="439" t="s">
        <v>25</v>
      </c>
      <c r="F55" s="439">
        <v>49</v>
      </c>
      <c r="G55" s="440">
        <v>2016</v>
      </c>
      <c r="H55" s="441" t="s">
        <v>178</v>
      </c>
      <c r="I55" s="442">
        <v>1</v>
      </c>
      <c r="J55" s="442"/>
      <c r="K55" s="442"/>
      <c r="L55" s="442"/>
      <c r="M55" s="442"/>
      <c r="N55" s="440">
        <v>1</v>
      </c>
      <c r="O55" s="442" t="s">
        <v>496</v>
      </c>
      <c r="P55" s="442">
        <v>1</v>
      </c>
      <c r="Q55" s="443" t="s">
        <v>531</v>
      </c>
      <c r="R55" s="443" t="s">
        <v>532</v>
      </c>
      <c r="S55" s="444" t="s">
        <v>533</v>
      </c>
      <c r="T55" s="442" t="s">
        <v>179</v>
      </c>
      <c r="U55" s="445">
        <v>1</v>
      </c>
      <c r="V55" s="446">
        <v>42958</v>
      </c>
      <c r="W55" s="446">
        <v>43312</v>
      </c>
      <c r="X55" s="447">
        <v>0.5</v>
      </c>
      <c r="Y55" s="448" t="s">
        <v>2423</v>
      </c>
      <c r="Z55" s="448" t="s">
        <v>180</v>
      </c>
      <c r="AA55" s="439">
        <v>50</v>
      </c>
      <c r="AB55" s="449" t="s">
        <v>425</v>
      </c>
      <c r="AC55" s="450">
        <v>43220</v>
      </c>
      <c r="AD55" s="424"/>
      <c r="AE55" s="424"/>
      <c r="AF55" s="424" t="s">
        <v>442</v>
      </c>
      <c r="AG55" s="451" t="s">
        <v>443</v>
      </c>
      <c r="AH55" s="451" t="s">
        <v>428</v>
      </c>
      <c r="AI55" s="442" t="s">
        <v>451</v>
      </c>
      <c r="AJ55" s="424" t="s">
        <v>452</v>
      </c>
      <c r="AK55" s="424"/>
      <c r="AL55" s="451" t="s">
        <v>2388</v>
      </c>
      <c r="AM55" s="424" t="s">
        <v>2400</v>
      </c>
      <c r="AN55" s="424" t="s">
        <v>452</v>
      </c>
      <c r="AO55" s="424" t="s">
        <v>2383</v>
      </c>
      <c r="AR55" s="443"/>
    </row>
    <row r="56" spans="1:44" s="547" customFormat="1" ht="168.75" hidden="1">
      <c r="A56" s="424">
        <f t="shared" si="0"/>
        <v>46</v>
      </c>
      <c r="B56" s="532" t="s">
        <v>181</v>
      </c>
      <c r="C56" s="532" t="s">
        <v>181</v>
      </c>
      <c r="D56" s="438">
        <v>118</v>
      </c>
      <c r="E56" s="439" t="s">
        <v>25</v>
      </c>
      <c r="F56" s="439">
        <v>49</v>
      </c>
      <c r="G56" s="440">
        <v>2016</v>
      </c>
      <c r="H56" s="533" t="s">
        <v>182</v>
      </c>
      <c r="I56" s="442">
        <v>1</v>
      </c>
      <c r="J56" s="442"/>
      <c r="K56" s="442"/>
      <c r="L56" s="442"/>
      <c r="M56" s="442"/>
      <c r="N56" s="440">
        <v>1</v>
      </c>
      <c r="O56" s="534" t="s">
        <v>496</v>
      </c>
      <c r="P56" s="534">
        <v>1</v>
      </c>
      <c r="Q56" s="465" t="s">
        <v>534</v>
      </c>
      <c r="R56" s="549" t="s">
        <v>530</v>
      </c>
      <c r="S56" s="535" t="s">
        <v>446</v>
      </c>
      <c r="T56" s="535" t="s">
        <v>528</v>
      </c>
      <c r="U56" s="536">
        <v>1</v>
      </c>
      <c r="V56" s="537">
        <v>42958</v>
      </c>
      <c r="W56" s="537">
        <v>43465</v>
      </c>
      <c r="X56" s="538">
        <v>0</v>
      </c>
      <c r="Y56" s="572" t="s">
        <v>2581</v>
      </c>
      <c r="Z56" s="539" t="s">
        <v>174</v>
      </c>
      <c r="AA56" s="544"/>
      <c r="AB56" s="569"/>
      <c r="AC56" s="543">
        <v>43220</v>
      </c>
      <c r="AD56" s="544"/>
      <c r="AE56" s="544"/>
      <c r="AF56" s="544" t="s">
        <v>442</v>
      </c>
      <c r="AG56" s="545" t="s">
        <v>443</v>
      </c>
      <c r="AH56" s="451" t="s">
        <v>428</v>
      </c>
      <c r="AI56" s="534" t="s">
        <v>451</v>
      </c>
      <c r="AJ56" s="544" t="s">
        <v>452</v>
      </c>
      <c r="AK56" s="544"/>
      <c r="AL56" s="545" t="s">
        <v>2388</v>
      </c>
      <c r="AM56" s="545" t="s">
        <v>2389</v>
      </c>
      <c r="AN56" s="544" t="s">
        <v>452</v>
      </c>
      <c r="AO56" s="544" t="s">
        <v>2383</v>
      </c>
      <c r="AR56" s="443"/>
    </row>
    <row r="57" spans="1:44" s="16" customFormat="1" ht="372.75" hidden="1" customHeight="1">
      <c r="A57" s="424">
        <f t="shared" si="0"/>
        <v>47</v>
      </c>
      <c r="B57" s="438" t="s">
        <v>183</v>
      </c>
      <c r="C57" s="438" t="s">
        <v>183</v>
      </c>
      <c r="D57" s="438">
        <v>118</v>
      </c>
      <c r="E57" s="439" t="s">
        <v>25</v>
      </c>
      <c r="F57" s="439">
        <v>49</v>
      </c>
      <c r="G57" s="440">
        <v>2016</v>
      </c>
      <c r="H57" s="441" t="s">
        <v>184</v>
      </c>
      <c r="I57" s="442">
        <v>1</v>
      </c>
      <c r="J57" s="442"/>
      <c r="K57" s="442"/>
      <c r="L57" s="442"/>
      <c r="M57" s="442"/>
      <c r="N57" s="440">
        <v>1</v>
      </c>
      <c r="O57" s="442" t="s">
        <v>535</v>
      </c>
      <c r="P57" s="442">
        <v>1</v>
      </c>
      <c r="Q57" s="443" t="s">
        <v>536</v>
      </c>
      <c r="R57" s="443" t="s">
        <v>537</v>
      </c>
      <c r="S57" s="444" t="s">
        <v>446</v>
      </c>
      <c r="T57" s="442" t="s">
        <v>185</v>
      </c>
      <c r="U57" s="444">
        <v>1</v>
      </c>
      <c r="V57" s="446">
        <v>42958</v>
      </c>
      <c r="W57" s="446">
        <v>43312</v>
      </c>
      <c r="X57" s="447">
        <v>1</v>
      </c>
      <c r="Y57" s="448" t="s">
        <v>2424</v>
      </c>
      <c r="Z57" s="448" t="s">
        <v>186</v>
      </c>
      <c r="AA57" s="439">
        <v>100</v>
      </c>
      <c r="AB57" s="449" t="s">
        <v>425</v>
      </c>
      <c r="AC57" s="450">
        <v>43053</v>
      </c>
      <c r="AD57" s="424"/>
      <c r="AE57" s="424"/>
      <c r="AF57" s="424" t="s">
        <v>426</v>
      </c>
      <c r="AG57" s="451" t="s">
        <v>427</v>
      </c>
      <c r="AH57" s="451" t="s">
        <v>428</v>
      </c>
      <c r="AI57" s="442" t="s">
        <v>451</v>
      </c>
      <c r="AJ57" s="451" t="s">
        <v>2425</v>
      </c>
      <c r="AK57" s="424"/>
      <c r="AL57" s="424"/>
      <c r="AM57" s="422"/>
      <c r="AN57" s="442" t="s">
        <v>538</v>
      </c>
      <c r="AO57" s="424" t="s">
        <v>2383</v>
      </c>
      <c r="AR57" s="443"/>
    </row>
    <row r="58" spans="1:44" s="16" customFormat="1" ht="300" hidden="1" customHeight="1">
      <c r="A58" s="424">
        <f t="shared" si="0"/>
        <v>48</v>
      </c>
      <c r="B58" s="438" t="s">
        <v>187</v>
      </c>
      <c r="C58" s="438" t="s">
        <v>187</v>
      </c>
      <c r="D58" s="438">
        <v>118</v>
      </c>
      <c r="E58" s="439" t="s">
        <v>25</v>
      </c>
      <c r="F58" s="439">
        <v>49</v>
      </c>
      <c r="G58" s="440">
        <v>2016</v>
      </c>
      <c r="H58" s="441" t="s">
        <v>188</v>
      </c>
      <c r="I58" s="442">
        <v>1</v>
      </c>
      <c r="J58" s="442"/>
      <c r="K58" s="442"/>
      <c r="L58" s="442"/>
      <c r="M58" s="442"/>
      <c r="N58" s="440">
        <v>1</v>
      </c>
      <c r="O58" s="442" t="s">
        <v>496</v>
      </c>
      <c r="P58" s="442">
        <v>1</v>
      </c>
      <c r="Q58" s="443" t="s">
        <v>539</v>
      </c>
      <c r="R58" s="443" t="s">
        <v>540</v>
      </c>
      <c r="S58" s="444" t="s">
        <v>541</v>
      </c>
      <c r="T58" s="442" t="s">
        <v>189</v>
      </c>
      <c r="U58" s="444">
        <v>1</v>
      </c>
      <c r="V58" s="446">
        <v>42958</v>
      </c>
      <c r="W58" s="446">
        <v>43312</v>
      </c>
      <c r="X58" s="444">
        <v>1</v>
      </c>
      <c r="Y58" s="461" t="s">
        <v>2426</v>
      </c>
      <c r="Z58" s="461" t="s">
        <v>190</v>
      </c>
      <c r="AA58" s="439">
        <v>100</v>
      </c>
      <c r="AB58" s="449" t="s">
        <v>425</v>
      </c>
      <c r="AC58" s="450">
        <v>43130</v>
      </c>
      <c r="AD58" s="424"/>
      <c r="AE58" s="424"/>
      <c r="AF58" s="424" t="s">
        <v>426</v>
      </c>
      <c r="AG58" s="451" t="s">
        <v>427</v>
      </c>
      <c r="AH58" s="451" t="s">
        <v>428</v>
      </c>
      <c r="AI58" s="442" t="s">
        <v>451</v>
      </c>
      <c r="AJ58" s="424" t="s">
        <v>452</v>
      </c>
      <c r="AK58" s="424"/>
      <c r="AL58" s="424"/>
      <c r="AM58" s="422"/>
      <c r="AN58" s="424" t="s">
        <v>452</v>
      </c>
      <c r="AO58" s="424" t="s">
        <v>2383</v>
      </c>
      <c r="AR58" s="443">
        <f>8/16</f>
        <v>0.5</v>
      </c>
    </row>
    <row r="59" spans="1:44" s="16" customFormat="1" ht="163.5" hidden="1" customHeight="1">
      <c r="A59" s="424">
        <f t="shared" si="0"/>
        <v>49</v>
      </c>
      <c r="B59" s="438" t="s">
        <v>191</v>
      </c>
      <c r="C59" s="438" t="s">
        <v>191</v>
      </c>
      <c r="D59" s="438">
        <v>118</v>
      </c>
      <c r="E59" s="439" t="s">
        <v>25</v>
      </c>
      <c r="F59" s="439">
        <v>49</v>
      </c>
      <c r="G59" s="440">
        <v>2016</v>
      </c>
      <c r="H59" s="441" t="s">
        <v>192</v>
      </c>
      <c r="I59" s="442">
        <v>1</v>
      </c>
      <c r="J59" s="442"/>
      <c r="K59" s="442"/>
      <c r="L59" s="442"/>
      <c r="M59" s="442"/>
      <c r="N59" s="440">
        <v>1</v>
      </c>
      <c r="O59" s="442" t="s">
        <v>496</v>
      </c>
      <c r="P59" s="442">
        <v>1</v>
      </c>
      <c r="Q59" s="443" t="s">
        <v>542</v>
      </c>
      <c r="R59" s="443" t="s">
        <v>543</v>
      </c>
      <c r="S59" s="444" t="s">
        <v>544</v>
      </c>
      <c r="T59" s="442" t="s">
        <v>193</v>
      </c>
      <c r="U59" s="445">
        <v>1</v>
      </c>
      <c r="V59" s="446">
        <v>42958</v>
      </c>
      <c r="W59" s="446">
        <v>43312</v>
      </c>
      <c r="X59" s="447">
        <v>1</v>
      </c>
      <c r="Y59" s="448" t="s">
        <v>2427</v>
      </c>
      <c r="Z59" s="448" t="s">
        <v>194</v>
      </c>
      <c r="AA59" s="439">
        <v>100</v>
      </c>
      <c r="AB59" s="449" t="s">
        <v>425</v>
      </c>
      <c r="AC59" s="450">
        <v>43063</v>
      </c>
      <c r="AD59" s="424"/>
      <c r="AE59" s="424"/>
      <c r="AF59" s="424" t="s">
        <v>426</v>
      </c>
      <c r="AG59" s="451" t="s">
        <v>427</v>
      </c>
      <c r="AH59" s="451" t="s">
        <v>428</v>
      </c>
      <c r="AI59" s="442" t="s">
        <v>451</v>
      </c>
      <c r="AJ59" s="424" t="s">
        <v>452</v>
      </c>
      <c r="AK59" s="424"/>
      <c r="AL59" s="424"/>
      <c r="AM59" s="422"/>
      <c r="AN59" s="424" t="s">
        <v>452</v>
      </c>
      <c r="AO59" s="424" t="s">
        <v>2383</v>
      </c>
      <c r="AR59" s="443">
        <f>8/24</f>
        <v>0.33333333333333331</v>
      </c>
    </row>
    <row r="60" spans="1:44" s="547" customFormat="1" ht="320.25" hidden="1" customHeight="1">
      <c r="A60" s="424">
        <f t="shared" si="0"/>
        <v>50</v>
      </c>
      <c r="B60" s="532" t="s">
        <v>195</v>
      </c>
      <c r="C60" s="532" t="s">
        <v>195</v>
      </c>
      <c r="D60" s="438">
        <v>118</v>
      </c>
      <c r="E60" s="439" t="s">
        <v>25</v>
      </c>
      <c r="F60" s="439">
        <v>49</v>
      </c>
      <c r="G60" s="440">
        <v>2016</v>
      </c>
      <c r="H60" s="533" t="s">
        <v>196</v>
      </c>
      <c r="I60" s="442">
        <v>1</v>
      </c>
      <c r="J60" s="442"/>
      <c r="K60" s="442"/>
      <c r="L60" s="442"/>
      <c r="M60" s="442"/>
      <c r="N60" s="440">
        <v>1</v>
      </c>
      <c r="O60" s="534" t="s">
        <v>496</v>
      </c>
      <c r="P60" s="534">
        <v>1</v>
      </c>
      <c r="Q60" s="465" t="s">
        <v>545</v>
      </c>
      <c r="R60" s="549" t="s">
        <v>546</v>
      </c>
      <c r="S60" s="535" t="s">
        <v>547</v>
      </c>
      <c r="T60" s="535" t="s">
        <v>548</v>
      </c>
      <c r="U60" s="536">
        <v>1</v>
      </c>
      <c r="V60" s="537">
        <v>42958</v>
      </c>
      <c r="W60" s="537">
        <v>43465</v>
      </c>
      <c r="X60" s="538">
        <v>0</v>
      </c>
      <c r="Y60" s="550" t="s">
        <v>2582</v>
      </c>
      <c r="Z60" s="550" t="s">
        <v>198</v>
      </c>
      <c r="AA60" s="541"/>
      <c r="AB60" s="542" t="s">
        <v>425</v>
      </c>
      <c r="AC60" s="543">
        <v>43220</v>
      </c>
      <c r="AD60" s="544"/>
      <c r="AE60" s="544"/>
      <c r="AF60" s="544" t="s">
        <v>442</v>
      </c>
      <c r="AG60" s="545" t="s">
        <v>443</v>
      </c>
      <c r="AH60" s="451" t="s">
        <v>428</v>
      </c>
      <c r="AI60" s="534" t="s">
        <v>451</v>
      </c>
      <c r="AJ60" s="544" t="s">
        <v>452</v>
      </c>
      <c r="AK60" s="544"/>
      <c r="AL60" s="545" t="s">
        <v>2388</v>
      </c>
      <c r="AM60" s="545" t="s">
        <v>2389</v>
      </c>
      <c r="AN60" s="544" t="s">
        <v>452</v>
      </c>
      <c r="AO60" s="544" t="s">
        <v>2383</v>
      </c>
      <c r="AR60" s="443"/>
    </row>
    <row r="61" spans="1:44" s="16" customFormat="1" ht="207" hidden="1" customHeight="1">
      <c r="A61" s="424">
        <f t="shared" si="0"/>
        <v>51</v>
      </c>
      <c r="B61" s="438" t="s">
        <v>199</v>
      </c>
      <c r="C61" s="438" t="s">
        <v>199</v>
      </c>
      <c r="D61" s="438">
        <v>118</v>
      </c>
      <c r="E61" s="439" t="s">
        <v>25</v>
      </c>
      <c r="F61" s="439">
        <v>49</v>
      </c>
      <c r="G61" s="440">
        <v>2016</v>
      </c>
      <c r="H61" s="441" t="s">
        <v>200</v>
      </c>
      <c r="I61" s="442">
        <v>1</v>
      </c>
      <c r="J61" s="442"/>
      <c r="K61" s="442"/>
      <c r="L61" s="442"/>
      <c r="M61" s="442"/>
      <c r="N61" s="440">
        <v>1</v>
      </c>
      <c r="O61" s="442" t="s">
        <v>496</v>
      </c>
      <c r="P61" s="442">
        <v>1</v>
      </c>
      <c r="Q61" s="443" t="s">
        <v>549</v>
      </c>
      <c r="R61" s="443" t="s">
        <v>550</v>
      </c>
      <c r="S61" s="444" t="s">
        <v>551</v>
      </c>
      <c r="T61" s="442" t="s">
        <v>197</v>
      </c>
      <c r="U61" s="445">
        <v>1</v>
      </c>
      <c r="V61" s="446">
        <v>42958</v>
      </c>
      <c r="W61" s="446">
        <v>43312</v>
      </c>
      <c r="X61" s="447">
        <v>1</v>
      </c>
      <c r="Y61" s="448" t="s">
        <v>2428</v>
      </c>
      <c r="Z61" s="448" t="s">
        <v>201</v>
      </c>
      <c r="AA61" s="439">
        <v>100</v>
      </c>
      <c r="AB61" s="449" t="s">
        <v>425</v>
      </c>
      <c r="AC61" s="450">
        <v>43063</v>
      </c>
      <c r="AD61" s="424"/>
      <c r="AE61" s="424"/>
      <c r="AF61" s="424" t="s">
        <v>426</v>
      </c>
      <c r="AG61" s="451" t="s">
        <v>427</v>
      </c>
      <c r="AH61" s="451" t="s">
        <v>428</v>
      </c>
      <c r="AI61" s="442" t="s">
        <v>451</v>
      </c>
      <c r="AJ61" s="424" t="s">
        <v>452</v>
      </c>
      <c r="AK61" s="424"/>
      <c r="AL61" s="424"/>
      <c r="AM61" s="422"/>
      <c r="AN61" s="424" t="s">
        <v>452</v>
      </c>
      <c r="AO61" s="424" t="s">
        <v>2383</v>
      </c>
      <c r="AR61" s="443"/>
    </row>
    <row r="62" spans="1:44" s="16" customFormat="1" ht="409.5" hidden="1" customHeight="1">
      <c r="A62" s="424">
        <f t="shared" si="0"/>
        <v>52</v>
      </c>
      <c r="B62" s="438" t="s">
        <v>202</v>
      </c>
      <c r="C62" s="438" t="s">
        <v>202</v>
      </c>
      <c r="D62" s="438">
        <v>118</v>
      </c>
      <c r="E62" s="439" t="s">
        <v>25</v>
      </c>
      <c r="F62" s="439">
        <v>49</v>
      </c>
      <c r="G62" s="440">
        <v>2016</v>
      </c>
      <c r="H62" s="441" t="s">
        <v>200</v>
      </c>
      <c r="I62" s="442"/>
      <c r="J62" s="442"/>
      <c r="K62" s="442"/>
      <c r="L62" s="442"/>
      <c r="M62" s="442"/>
      <c r="N62" s="440"/>
      <c r="O62" s="442" t="s">
        <v>496</v>
      </c>
      <c r="P62" s="442">
        <v>2</v>
      </c>
      <c r="Q62" s="443" t="s">
        <v>552</v>
      </c>
      <c r="R62" s="443" t="s">
        <v>553</v>
      </c>
      <c r="S62" s="444" t="s">
        <v>554</v>
      </c>
      <c r="T62" s="442" t="s">
        <v>203</v>
      </c>
      <c r="U62" s="445">
        <v>1</v>
      </c>
      <c r="V62" s="446">
        <v>42958</v>
      </c>
      <c r="W62" s="446">
        <v>43312</v>
      </c>
      <c r="X62" s="447">
        <v>0.45</v>
      </c>
      <c r="Y62" s="463" t="s">
        <v>2429</v>
      </c>
      <c r="Z62" s="448" t="s">
        <v>204</v>
      </c>
      <c r="AA62" s="439">
        <v>45</v>
      </c>
      <c r="AB62" s="449" t="s">
        <v>425</v>
      </c>
      <c r="AC62" s="450">
        <v>43220</v>
      </c>
      <c r="AD62" s="424"/>
      <c r="AE62" s="424"/>
      <c r="AF62" s="424" t="s">
        <v>442</v>
      </c>
      <c r="AG62" s="451" t="s">
        <v>443</v>
      </c>
      <c r="AH62" s="451" t="s">
        <v>428</v>
      </c>
      <c r="AI62" s="442" t="s">
        <v>451</v>
      </c>
      <c r="AJ62" s="424" t="s">
        <v>452</v>
      </c>
      <c r="AK62" s="424"/>
      <c r="AL62" s="451" t="s">
        <v>2388</v>
      </c>
      <c r="AM62" s="424" t="s">
        <v>2400</v>
      </c>
      <c r="AN62" s="424" t="s">
        <v>452</v>
      </c>
      <c r="AO62" s="424" t="s">
        <v>2383</v>
      </c>
      <c r="AR62" s="443"/>
    </row>
    <row r="63" spans="1:44" s="16" customFormat="1" ht="279" hidden="1" customHeight="1">
      <c r="A63" s="424">
        <f t="shared" si="0"/>
        <v>53</v>
      </c>
      <c r="B63" s="438" t="s">
        <v>205</v>
      </c>
      <c r="C63" s="438" t="s">
        <v>205</v>
      </c>
      <c r="D63" s="438">
        <v>118</v>
      </c>
      <c r="E63" s="439" t="s">
        <v>25</v>
      </c>
      <c r="F63" s="439">
        <v>49</v>
      </c>
      <c r="G63" s="440">
        <v>2016</v>
      </c>
      <c r="H63" s="441" t="s">
        <v>206</v>
      </c>
      <c r="I63" s="442">
        <v>1</v>
      </c>
      <c r="J63" s="442"/>
      <c r="K63" s="442"/>
      <c r="L63" s="442"/>
      <c r="M63" s="442"/>
      <c r="N63" s="440">
        <v>1</v>
      </c>
      <c r="O63" s="442" t="s">
        <v>496</v>
      </c>
      <c r="P63" s="442">
        <v>1</v>
      </c>
      <c r="Q63" s="443" t="s">
        <v>555</v>
      </c>
      <c r="R63" s="443" t="s">
        <v>556</v>
      </c>
      <c r="S63" s="444" t="s">
        <v>557</v>
      </c>
      <c r="T63" s="442" t="s">
        <v>197</v>
      </c>
      <c r="U63" s="445">
        <v>1</v>
      </c>
      <c r="V63" s="446">
        <v>42958</v>
      </c>
      <c r="W63" s="446">
        <v>43312</v>
      </c>
      <c r="X63" s="447">
        <v>1</v>
      </c>
      <c r="Y63" s="448" t="s">
        <v>2430</v>
      </c>
      <c r="Z63" s="448" t="s">
        <v>207</v>
      </c>
      <c r="AA63" s="439">
        <v>100</v>
      </c>
      <c r="AB63" s="449" t="s">
        <v>425</v>
      </c>
      <c r="AC63" s="450">
        <v>43063</v>
      </c>
      <c r="AD63" s="424"/>
      <c r="AE63" s="424"/>
      <c r="AF63" s="424" t="s">
        <v>426</v>
      </c>
      <c r="AG63" s="451" t="s">
        <v>427</v>
      </c>
      <c r="AH63" s="451" t="s">
        <v>428</v>
      </c>
      <c r="AI63" s="442" t="s">
        <v>519</v>
      </c>
      <c r="AJ63" s="424" t="s">
        <v>452</v>
      </c>
      <c r="AK63" s="424"/>
      <c r="AL63" s="424"/>
      <c r="AM63" s="422"/>
      <c r="AN63" s="424" t="s">
        <v>452</v>
      </c>
      <c r="AO63" s="424" t="s">
        <v>2383</v>
      </c>
      <c r="AR63" s="443"/>
    </row>
    <row r="64" spans="1:44" s="16" customFormat="1" ht="343.5" hidden="1" customHeight="1">
      <c r="A64" s="424">
        <f t="shared" si="0"/>
        <v>54</v>
      </c>
      <c r="B64" s="438" t="s">
        <v>208</v>
      </c>
      <c r="C64" s="438" t="s">
        <v>208</v>
      </c>
      <c r="D64" s="438">
        <v>118</v>
      </c>
      <c r="E64" s="439" t="s">
        <v>25</v>
      </c>
      <c r="F64" s="439">
        <v>49</v>
      </c>
      <c r="G64" s="440">
        <v>2016</v>
      </c>
      <c r="H64" s="441" t="s">
        <v>209</v>
      </c>
      <c r="I64" s="442">
        <v>1</v>
      </c>
      <c r="J64" s="442"/>
      <c r="K64" s="442"/>
      <c r="L64" s="442"/>
      <c r="M64" s="442"/>
      <c r="N64" s="440">
        <v>1</v>
      </c>
      <c r="O64" s="442" t="s">
        <v>496</v>
      </c>
      <c r="P64" s="442">
        <v>1</v>
      </c>
      <c r="Q64" s="443" t="s">
        <v>558</v>
      </c>
      <c r="R64" s="443" t="s">
        <v>559</v>
      </c>
      <c r="S64" s="444" t="s">
        <v>560</v>
      </c>
      <c r="T64" s="442" t="s">
        <v>210</v>
      </c>
      <c r="U64" s="445">
        <v>1</v>
      </c>
      <c r="V64" s="446">
        <v>42958</v>
      </c>
      <c r="W64" s="446">
        <v>43312</v>
      </c>
      <c r="X64" s="447">
        <v>0.45</v>
      </c>
      <c r="Y64" s="461" t="s">
        <v>2431</v>
      </c>
      <c r="Z64" s="461" t="s">
        <v>211</v>
      </c>
      <c r="AA64" s="439">
        <v>45</v>
      </c>
      <c r="AB64" s="449" t="s">
        <v>425</v>
      </c>
      <c r="AC64" s="450">
        <v>43220</v>
      </c>
      <c r="AD64" s="424"/>
      <c r="AE64" s="424"/>
      <c r="AF64" s="424" t="s">
        <v>442</v>
      </c>
      <c r="AG64" s="451" t="s">
        <v>443</v>
      </c>
      <c r="AH64" s="451" t="s">
        <v>428</v>
      </c>
      <c r="AI64" s="442" t="s">
        <v>451</v>
      </c>
      <c r="AJ64" s="424" t="s">
        <v>452</v>
      </c>
      <c r="AK64" s="424"/>
      <c r="AL64" s="451" t="s">
        <v>2388</v>
      </c>
      <c r="AM64" s="424" t="s">
        <v>2400</v>
      </c>
      <c r="AN64" s="424" t="s">
        <v>452</v>
      </c>
      <c r="AO64" s="424" t="s">
        <v>2383</v>
      </c>
      <c r="AR64" s="443"/>
    </row>
    <row r="65" spans="1:44" s="547" customFormat="1" ht="224.25" hidden="1" customHeight="1">
      <c r="A65" s="424">
        <f t="shared" si="0"/>
        <v>55</v>
      </c>
      <c r="B65" s="532" t="s">
        <v>212</v>
      </c>
      <c r="C65" s="532" t="s">
        <v>212</v>
      </c>
      <c r="D65" s="438">
        <v>118</v>
      </c>
      <c r="E65" s="439" t="s">
        <v>25</v>
      </c>
      <c r="F65" s="439">
        <v>49</v>
      </c>
      <c r="G65" s="440">
        <v>2016</v>
      </c>
      <c r="H65" s="533" t="s">
        <v>213</v>
      </c>
      <c r="I65" s="442">
        <v>1</v>
      </c>
      <c r="J65" s="442"/>
      <c r="K65" s="442"/>
      <c r="L65" s="442"/>
      <c r="M65" s="442"/>
      <c r="N65" s="440">
        <v>1</v>
      </c>
      <c r="O65" s="534" t="s">
        <v>496</v>
      </c>
      <c r="P65" s="534">
        <v>1</v>
      </c>
      <c r="Q65" s="465" t="s">
        <v>561</v>
      </c>
      <c r="R65" s="549" t="s">
        <v>562</v>
      </c>
      <c r="S65" s="535" t="s">
        <v>563</v>
      </c>
      <c r="T65" s="535" t="s">
        <v>564</v>
      </c>
      <c r="U65" s="536">
        <v>1</v>
      </c>
      <c r="V65" s="537">
        <v>42958</v>
      </c>
      <c r="W65" s="537">
        <v>43465</v>
      </c>
      <c r="X65" s="538">
        <v>0</v>
      </c>
      <c r="Y65" s="539" t="s">
        <v>2583</v>
      </c>
      <c r="Z65" s="539" t="s">
        <v>2584</v>
      </c>
      <c r="AA65" s="541"/>
      <c r="AB65" s="542" t="s">
        <v>425</v>
      </c>
      <c r="AC65" s="543">
        <v>43220</v>
      </c>
      <c r="AD65" s="544"/>
      <c r="AE65" s="544"/>
      <c r="AF65" s="544" t="s">
        <v>442</v>
      </c>
      <c r="AG65" s="545" t="s">
        <v>443</v>
      </c>
      <c r="AH65" s="451" t="s">
        <v>428</v>
      </c>
      <c r="AI65" s="534" t="s">
        <v>519</v>
      </c>
      <c r="AJ65" s="544" t="s">
        <v>452</v>
      </c>
      <c r="AK65" s="544"/>
      <c r="AL65" s="545" t="s">
        <v>2388</v>
      </c>
      <c r="AM65" s="545" t="s">
        <v>2389</v>
      </c>
      <c r="AN65" s="544" t="s">
        <v>452</v>
      </c>
      <c r="AO65" s="544" t="s">
        <v>2383</v>
      </c>
      <c r="AR65" s="443"/>
    </row>
    <row r="66" spans="1:44" s="547" customFormat="1" ht="222.75" hidden="1" customHeight="1">
      <c r="A66" s="424">
        <f t="shared" si="0"/>
        <v>56</v>
      </c>
      <c r="B66" s="532" t="s">
        <v>216</v>
      </c>
      <c r="C66" s="532" t="s">
        <v>216</v>
      </c>
      <c r="D66" s="438">
        <v>118</v>
      </c>
      <c r="E66" s="439" t="s">
        <v>25</v>
      </c>
      <c r="F66" s="439">
        <v>49</v>
      </c>
      <c r="G66" s="440">
        <v>2016</v>
      </c>
      <c r="H66" s="533" t="s">
        <v>217</v>
      </c>
      <c r="I66" s="442">
        <v>1</v>
      </c>
      <c r="J66" s="442"/>
      <c r="K66" s="442"/>
      <c r="L66" s="442"/>
      <c r="M66" s="442"/>
      <c r="N66" s="440">
        <v>1</v>
      </c>
      <c r="O66" s="534" t="s">
        <v>421</v>
      </c>
      <c r="P66" s="534">
        <v>1</v>
      </c>
      <c r="Q66" s="465" t="s">
        <v>565</v>
      </c>
      <c r="R66" s="535" t="s">
        <v>566</v>
      </c>
      <c r="S66" s="535" t="s">
        <v>446</v>
      </c>
      <c r="T66" s="535" t="s">
        <v>117</v>
      </c>
      <c r="U66" s="535">
        <v>1</v>
      </c>
      <c r="V66" s="537">
        <v>42958</v>
      </c>
      <c r="W66" s="537">
        <v>43465</v>
      </c>
      <c r="X66" s="538">
        <v>0</v>
      </c>
      <c r="Y66" s="465" t="s">
        <v>2585</v>
      </c>
      <c r="Z66" s="465" t="s">
        <v>118</v>
      </c>
      <c r="AA66" s="544"/>
      <c r="AB66" s="569"/>
      <c r="AC66" s="543">
        <v>43220</v>
      </c>
      <c r="AD66" s="544"/>
      <c r="AE66" s="544"/>
      <c r="AF66" s="544" t="s">
        <v>442</v>
      </c>
      <c r="AG66" s="545" t="s">
        <v>443</v>
      </c>
      <c r="AH66" s="451" t="s">
        <v>428</v>
      </c>
      <c r="AI66" s="534" t="s">
        <v>567</v>
      </c>
      <c r="AJ66" s="544" t="s">
        <v>430</v>
      </c>
      <c r="AK66" s="544"/>
      <c r="AL66" s="545" t="s">
        <v>2388</v>
      </c>
      <c r="AM66" s="545" t="s">
        <v>2389</v>
      </c>
      <c r="AN66" s="546" t="s">
        <v>430</v>
      </c>
      <c r="AO66" s="544" t="s">
        <v>2383</v>
      </c>
      <c r="AR66" s="443"/>
    </row>
    <row r="67" spans="1:44" s="547" customFormat="1" ht="306" hidden="1" customHeight="1">
      <c r="A67" s="424">
        <f t="shared" si="0"/>
        <v>57</v>
      </c>
      <c r="B67" s="532" t="s">
        <v>218</v>
      </c>
      <c r="C67" s="532" t="s">
        <v>218</v>
      </c>
      <c r="D67" s="438">
        <v>118</v>
      </c>
      <c r="E67" s="439" t="s">
        <v>25</v>
      </c>
      <c r="F67" s="439">
        <v>49</v>
      </c>
      <c r="G67" s="440">
        <v>2016</v>
      </c>
      <c r="H67" s="533" t="s">
        <v>219</v>
      </c>
      <c r="I67" s="442">
        <v>1</v>
      </c>
      <c r="J67" s="442"/>
      <c r="K67" s="442"/>
      <c r="L67" s="442"/>
      <c r="M67" s="442"/>
      <c r="N67" s="440">
        <v>1</v>
      </c>
      <c r="O67" s="534" t="s">
        <v>496</v>
      </c>
      <c r="P67" s="534">
        <v>1</v>
      </c>
      <c r="Q67" s="465" t="s">
        <v>568</v>
      </c>
      <c r="R67" s="549" t="s">
        <v>569</v>
      </c>
      <c r="S67" s="535" t="s">
        <v>570</v>
      </c>
      <c r="T67" s="535" t="s">
        <v>571</v>
      </c>
      <c r="U67" s="535">
        <v>1</v>
      </c>
      <c r="V67" s="537">
        <v>42958</v>
      </c>
      <c r="W67" s="537">
        <v>43465</v>
      </c>
      <c r="X67" s="538">
        <v>0</v>
      </c>
      <c r="Y67" s="550" t="s">
        <v>2586</v>
      </c>
      <c r="Z67" s="550" t="s">
        <v>220</v>
      </c>
      <c r="AA67" s="541"/>
      <c r="AB67" s="542" t="s">
        <v>425</v>
      </c>
      <c r="AC67" s="543">
        <v>43220</v>
      </c>
      <c r="AD67" s="544"/>
      <c r="AE67" s="544"/>
      <c r="AF67" s="544" t="s">
        <v>442</v>
      </c>
      <c r="AG67" s="545" t="s">
        <v>443</v>
      </c>
      <c r="AH67" s="451" t="s">
        <v>428</v>
      </c>
      <c r="AI67" s="534" t="s">
        <v>451</v>
      </c>
      <c r="AJ67" s="544" t="s">
        <v>452</v>
      </c>
      <c r="AK67" s="544"/>
      <c r="AL67" s="545" t="s">
        <v>2388</v>
      </c>
      <c r="AM67" s="545" t="s">
        <v>2389</v>
      </c>
      <c r="AN67" s="544" t="s">
        <v>452</v>
      </c>
      <c r="AO67" s="544" t="s">
        <v>2383</v>
      </c>
      <c r="AR67" s="443"/>
    </row>
    <row r="68" spans="1:44" s="547" customFormat="1" ht="409.5" hidden="1" customHeight="1">
      <c r="A68" s="424">
        <f t="shared" si="0"/>
        <v>58</v>
      </c>
      <c r="B68" s="532" t="s">
        <v>221</v>
      </c>
      <c r="C68" s="532" t="s">
        <v>221</v>
      </c>
      <c r="D68" s="438">
        <v>118</v>
      </c>
      <c r="E68" s="439" t="s">
        <v>25</v>
      </c>
      <c r="F68" s="439">
        <v>49</v>
      </c>
      <c r="G68" s="440">
        <v>2016</v>
      </c>
      <c r="H68" s="533" t="s">
        <v>222</v>
      </c>
      <c r="I68" s="442">
        <v>1</v>
      </c>
      <c r="J68" s="442"/>
      <c r="K68" s="442"/>
      <c r="L68" s="442"/>
      <c r="M68" s="442"/>
      <c r="N68" s="440">
        <v>1</v>
      </c>
      <c r="O68" s="534" t="s">
        <v>496</v>
      </c>
      <c r="P68" s="534">
        <v>1</v>
      </c>
      <c r="Q68" s="465" t="s">
        <v>572</v>
      </c>
      <c r="R68" s="549" t="s">
        <v>573</v>
      </c>
      <c r="S68" s="535" t="s">
        <v>574</v>
      </c>
      <c r="T68" s="535" t="s">
        <v>575</v>
      </c>
      <c r="U68" s="535">
        <v>2</v>
      </c>
      <c r="V68" s="537">
        <v>42958</v>
      </c>
      <c r="W68" s="537">
        <v>43465</v>
      </c>
      <c r="X68" s="538">
        <v>0</v>
      </c>
      <c r="Y68" s="573" t="s">
        <v>2587</v>
      </c>
      <c r="Z68" s="539" t="s">
        <v>204</v>
      </c>
      <c r="AA68" s="541"/>
      <c r="AB68" s="542" t="s">
        <v>425</v>
      </c>
      <c r="AC68" s="543">
        <v>43220</v>
      </c>
      <c r="AD68" s="544"/>
      <c r="AE68" s="544"/>
      <c r="AF68" s="544" t="s">
        <v>442</v>
      </c>
      <c r="AG68" s="545" t="s">
        <v>443</v>
      </c>
      <c r="AH68" s="451" t="s">
        <v>428</v>
      </c>
      <c r="AI68" s="534" t="s">
        <v>451</v>
      </c>
      <c r="AJ68" s="544" t="s">
        <v>452</v>
      </c>
      <c r="AK68" s="544"/>
      <c r="AL68" s="545" t="s">
        <v>2388</v>
      </c>
      <c r="AM68" s="545" t="s">
        <v>2389</v>
      </c>
      <c r="AN68" s="544" t="s">
        <v>452</v>
      </c>
      <c r="AO68" s="544" t="s">
        <v>2383</v>
      </c>
      <c r="AR68" s="443"/>
    </row>
    <row r="69" spans="1:44" s="547" customFormat="1" ht="384" hidden="1" customHeight="1">
      <c r="A69" s="424">
        <f t="shared" si="0"/>
        <v>59</v>
      </c>
      <c r="B69" s="532" t="s">
        <v>223</v>
      </c>
      <c r="C69" s="532" t="s">
        <v>223</v>
      </c>
      <c r="D69" s="438">
        <v>118</v>
      </c>
      <c r="E69" s="439" t="s">
        <v>25</v>
      </c>
      <c r="F69" s="439">
        <v>49</v>
      </c>
      <c r="G69" s="440">
        <v>2016</v>
      </c>
      <c r="H69" s="533" t="s">
        <v>224</v>
      </c>
      <c r="I69" s="442">
        <v>1</v>
      </c>
      <c r="J69" s="442"/>
      <c r="K69" s="442"/>
      <c r="L69" s="442"/>
      <c r="M69" s="442"/>
      <c r="N69" s="440">
        <v>1</v>
      </c>
      <c r="O69" s="534" t="s">
        <v>496</v>
      </c>
      <c r="P69" s="534">
        <v>1</v>
      </c>
      <c r="Q69" s="465" t="s">
        <v>576</v>
      </c>
      <c r="R69" s="549" t="s">
        <v>577</v>
      </c>
      <c r="S69" s="535" t="s">
        <v>578</v>
      </c>
      <c r="T69" s="535" t="s">
        <v>225</v>
      </c>
      <c r="U69" s="535">
        <v>1</v>
      </c>
      <c r="V69" s="537">
        <v>42958</v>
      </c>
      <c r="W69" s="537">
        <v>43465</v>
      </c>
      <c r="X69" s="538">
        <v>0</v>
      </c>
      <c r="Y69" s="550" t="s">
        <v>2588</v>
      </c>
      <c r="Z69" s="539" t="s">
        <v>226</v>
      </c>
      <c r="AA69" s="541"/>
      <c r="AB69" s="542" t="s">
        <v>425</v>
      </c>
      <c r="AC69" s="543">
        <v>43220</v>
      </c>
      <c r="AD69" s="544"/>
      <c r="AE69" s="544"/>
      <c r="AF69" s="544" t="s">
        <v>442</v>
      </c>
      <c r="AG69" s="545" t="s">
        <v>443</v>
      </c>
      <c r="AH69" s="451" t="s">
        <v>428</v>
      </c>
      <c r="AI69" s="534" t="s">
        <v>451</v>
      </c>
      <c r="AJ69" s="544" t="s">
        <v>452</v>
      </c>
      <c r="AK69" s="544"/>
      <c r="AL69" s="545" t="s">
        <v>2388</v>
      </c>
      <c r="AM69" s="545" t="s">
        <v>2389</v>
      </c>
      <c r="AN69" s="544" t="s">
        <v>452</v>
      </c>
      <c r="AO69" s="544" t="s">
        <v>2383</v>
      </c>
      <c r="AR69" s="443"/>
    </row>
    <row r="70" spans="1:44" s="547" customFormat="1" ht="240.75" hidden="1" customHeight="1">
      <c r="A70" s="424">
        <f t="shared" si="0"/>
        <v>60</v>
      </c>
      <c r="B70" s="532" t="s">
        <v>227</v>
      </c>
      <c r="C70" s="532" t="s">
        <v>227</v>
      </c>
      <c r="D70" s="438">
        <v>118</v>
      </c>
      <c r="E70" s="439" t="s">
        <v>25</v>
      </c>
      <c r="F70" s="439">
        <v>49</v>
      </c>
      <c r="G70" s="440">
        <v>2016</v>
      </c>
      <c r="H70" s="533" t="s">
        <v>228</v>
      </c>
      <c r="I70" s="442">
        <v>1</v>
      </c>
      <c r="J70" s="442"/>
      <c r="K70" s="442"/>
      <c r="L70" s="442"/>
      <c r="M70" s="442"/>
      <c r="N70" s="440">
        <v>1</v>
      </c>
      <c r="O70" s="534" t="s">
        <v>579</v>
      </c>
      <c r="P70" s="534">
        <v>1</v>
      </c>
      <c r="Q70" s="465" t="s">
        <v>580</v>
      </c>
      <c r="R70" s="549" t="s">
        <v>581</v>
      </c>
      <c r="S70" s="535" t="s">
        <v>582</v>
      </c>
      <c r="T70" s="535" t="s">
        <v>582</v>
      </c>
      <c r="U70" s="535">
        <v>1</v>
      </c>
      <c r="V70" s="537">
        <v>42958</v>
      </c>
      <c r="W70" s="537">
        <v>43465</v>
      </c>
      <c r="X70" s="538">
        <v>0</v>
      </c>
      <c r="Y70" s="539" t="s">
        <v>2589</v>
      </c>
      <c r="Z70" s="539" t="s">
        <v>230</v>
      </c>
      <c r="AA70" s="541"/>
      <c r="AB70" s="542" t="s">
        <v>425</v>
      </c>
      <c r="AC70" s="543">
        <v>43220</v>
      </c>
      <c r="AD70" s="544"/>
      <c r="AE70" s="544"/>
      <c r="AF70" s="544" t="s">
        <v>442</v>
      </c>
      <c r="AG70" s="545" t="s">
        <v>443</v>
      </c>
      <c r="AH70" s="451" t="s">
        <v>428</v>
      </c>
      <c r="AI70" s="534" t="s">
        <v>451</v>
      </c>
      <c r="AJ70" s="545" t="s">
        <v>2419</v>
      </c>
      <c r="AK70" s="544"/>
      <c r="AL70" s="545" t="s">
        <v>2388</v>
      </c>
      <c r="AM70" s="545" t="s">
        <v>2389</v>
      </c>
      <c r="AN70" s="544" t="s">
        <v>452</v>
      </c>
      <c r="AO70" s="544" t="s">
        <v>2383</v>
      </c>
      <c r="AR70" s="443">
        <f>7/24</f>
        <v>0.29166666666666669</v>
      </c>
    </row>
    <row r="71" spans="1:44" s="547" customFormat="1" ht="201" hidden="1" customHeight="1">
      <c r="A71" s="424">
        <f t="shared" si="0"/>
        <v>61</v>
      </c>
      <c r="B71" s="532" t="s">
        <v>231</v>
      </c>
      <c r="C71" s="532" t="s">
        <v>231</v>
      </c>
      <c r="D71" s="438">
        <v>118</v>
      </c>
      <c r="E71" s="439" t="s">
        <v>25</v>
      </c>
      <c r="F71" s="439">
        <v>49</v>
      </c>
      <c r="G71" s="440">
        <v>2016</v>
      </c>
      <c r="H71" s="533" t="s">
        <v>232</v>
      </c>
      <c r="I71" s="442">
        <v>1</v>
      </c>
      <c r="J71" s="442"/>
      <c r="K71" s="442"/>
      <c r="L71" s="442"/>
      <c r="M71" s="442"/>
      <c r="N71" s="440">
        <v>1</v>
      </c>
      <c r="O71" s="534" t="s">
        <v>583</v>
      </c>
      <c r="P71" s="534">
        <v>1</v>
      </c>
      <c r="Q71" s="465" t="s">
        <v>584</v>
      </c>
      <c r="R71" s="549" t="s">
        <v>585</v>
      </c>
      <c r="S71" s="549" t="s">
        <v>586</v>
      </c>
      <c r="T71" s="535" t="s">
        <v>587</v>
      </c>
      <c r="U71" s="535">
        <v>1</v>
      </c>
      <c r="V71" s="537">
        <v>43018</v>
      </c>
      <c r="W71" s="537">
        <v>43495</v>
      </c>
      <c r="X71" s="538">
        <v>0</v>
      </c>
      <c r="Y71" s="539" t="s">
        <v>2432</v>
      </c>
      <c r="Z71" s="539" t="s">
        <v>233</v>
      </c>
      <c r="AA71" s="541"/>
      <c r="AB71" s="542" t="s">
        <v>425</v>
      </c>
      <c r="AC71" s="543">
        <v>43220</v>
      </c>
      <c r="AD71" s="544"/>
      <c r="AE71" s="544"/>
      <c r="AF71" s="544" t="s">
        <v>442</v>
      </c>
      <c r="AG71" s="545" t="s">
        <v>443</v>
      </c>
      <c r="AH71" s="451" t="s">
        <v>428</v>
      </c>
      <c r="AI71" s="534" t="s">
        <v>588</v>
      </c>
      <c r="AJ71" s="544" t="s">
        <v>589</v>
      </c>
      <c r="AK71" s="544"/>
      <c r="AL71" s="544"/>
      <c r="AM71" s="545" t="s">
        <v>2389</v>
      </c>
      <c r="AN71" s="544" t="s">
        <v>589</v>
      </c>
      <c r="AO71" s="544" t="s">
        <v>2383</v>
      </c>
      <c r="AR71" s="443"/>
    </row>
    <row r="72" spans="1:44" s="547" customFormat="1" ht="195.75" hidden="1" customHeight="1">
      <c r="A72" s="424">
        <f t="shared" si="0"/>
        <v>62</v>
      </c>
      <c r="B72" s="532" t="s">
        <v>234</v>
      </c>
      <c r="C72" s="532" t="s">
        <v>234</v>
      </c>
      <c r="D72" s="438">
        <v>118</v>
      </c>
      <c r="E72" s="439" t="s">
        <v>25</v>
      </c>
      <c r="F72" s="439">
        <v>49</v>
      </c>
      <c r="G72" s="440">
        <v>2016</v>
      </c>
      <c r="H72" s="533" t="s">
        <v>232</v>
      </c>
      <c r="I72" s="442"/>
      <c r="J72" s="442"/>
      <c r="K72" s="442"/>
      <c r="L72" s="442"/>
      <c r="M72" s="442"/>
      <c r="N72" s="440"/>
      <c r="O72" s="534" t="s">
        <v>583</v>
      </c>
      <c r="P72" s="534">
        <v>2</v>
      </c>
      <c r="Q72" s="465" t="s">
        <v>584</v>
      </c>
      <c r="R72" s="549" t="s">
        <v>590</v>
      </c>
      <c r="S72" s="549" t="s">
        <v>591</v>
      </c>
      <c r="T72" s="535" t="s">
        <v>592</v>
      </c>
      <c r="U72" s="535">
        <v>1</v>
      </c>
      <c r="V72" s="537">
        <v>42957</v>
      </c>
      <c r="W72" s="537">
        <v>43495</v>
      </c>
      <c r="X72" s="538">
        <v>0</v>
      </c>
      <c r="Y72" s="539" t="s">
        <v>2433</v>
      </c>
      <c r="Z72" s="539" t="s">
        <v>2434</v>
      </c>
      <c r="AA72" s="541"/>
      <c r="AB72" s="542" t="s">
        <v>425</v>
      </c>
      <c r="AC72" s="543">
        <v>43220</v>
      </c>
      <c r="AD72" s="544"/>
      <c r="AE72" s="544"/>
      <c r="AF72" s="544" t="s">
        <v>442</v>
      </c>
      <c r="AG72" s="545" t="s">
        <v>443</v>
      </c>
      <c r="AH72" s="451" t="s">
        <v>428</v>
      </c>
      <c r="AI72" s="534" t="s">
        <v>588</v>
      </c>
      <c r="AJ72" s="544" t="s">
        <v>589</v>
      </c>
      <c r="AK72" s="544"/>
      <c r="AL72" s="544"/>
      <c r="AM72" s="545" t="s">
        <v>2389</v>
      </c>
      <c r="AN72" s="544" t="s">
        <v>593</v>
      </c>
      <c r="AO72" s="544" t="s">
        <v>2383</v>
      </c>
      <c r="AR72" s="443"/>
    </row>
    <row r="73" spans="1:44" s="16" customFormat="1" ht="409.5" customHeight="1">
      <c r="A73" s="424">
        <f t="shared" si="0"/>
        <v>63</v>
      </c>
      <c r="B73" s="438" t="s">
        <v>237</v>
      </c>
      <c r="C73" s="574" t="s">
        <v>2155</v>
      </c>
      <c r="D73" s="438">
        <v>118</v>
      </c>
      <c r="E73" s="439" t="s">
        <v>25</v>
      </c>
      <c r="F73" s="424">
        <v>66</v>
      </c>
      <c r="G73" s="467">
        <v>2015</v>
      </c>
      <c r="H73" s="468" t="s">
        <v>238</v>
      </c>
      <c r="I73" s="467"/>
      <c r="J73" s="467">
        <v>1</v>
      </c>
      <c r="K73" s="467"/>
      <c r="L73" s="467"/>
      <c r="M73" s="467"/>
      <c r="N73" s="467">
        <v>1</v>
      </c>
      <c r="O73" s="442" t="s">
        <v>2159</v>
      </c>
      <c r="P73" s="467">
        <v>1</v>
      </c>
      <c r="Q73" s="469" t="s">
        <v>2435</v>
      </c>
      <c r="R73" s="469" t="s">
        <v>2157</v>
      </c>
      <c r="S73" s="467" t="s">
        <v>2158</v>
      </c>
      <c r="T73" s="442" t="s">
        <v>239</v>
      </c>
      <c r="U73" s="470">
        <v>1</v>
      </c>
      <c r="V73" s="471">
        <v>42502</v>
      </c>
      <c r="W73" s="471">
        <v>42852</v>
      </c>
      <c r="X73" s="472">
        <v>0.8</v>
      </c>
      <c r="Y73" s="473" t="s">
        <v>2436</v>
      </c>
      <c r="Z73" s="474" t="s">
        <v>240</v>
      </c>
      <c r="AA73" s="447">
        <v>0.8</v>
      </c>
      <c r="AB73" s="422"/>
      <c r="AC73" s="450">
        <v>42852</v>
      </c>
      <c r="AD73" s="424"/>
      <c r="AE73" s="424"/>
      <c r="AF73" s="424" t="s">
        <v>442</v>
      </c>
      <c r="AG73" s="466" t="s">
        <v>480</v>
      </c>
      <c r="AH73" s="451" t="s">
        <v>2561</v>
      </c>
      <c r="AI73" s="440" t="s">
        <v>2437</v>
      </c>
      <c r="AJ73" s="424" t="s">
        <v>430</v>
      </c>
      <c r="AK73" s="424"/>
      <c r="AL73" s="451" t="s">
        <v>2388</v>
      </c>
      <c r="AM73" s="422"/>
      <c r="AN73" s="452" t="s">
        <v>430</v>
      </c>
      <c r="AO73" s="424" t="s">
        <v>2383</v>
      </c>
      <c r="AR73" s="443" t="s">
        <v>2590</v>
      </c>
    </row>
    <row r="74" spans="1:44" s="16" customFormat="1" ht="300.75" customHeight="1">
      <c r="A74" s="424">
        <f t="shared" si="0"/>
        <v>64</v>
      </c>
      <c r="B74" s="438" t="s">
        <v>241</v>
      </c>
      <c r="C74" s="574" t="s">
        <v>2438</v>
      </c>
      <c r="D74" s="438">
        <v>118</v>
      </c>
      <c r="E74" s="439" t="s">
        <v>25</v>
      </c>
      <c r="F74" s="424">
        <v>66</v>
      </c>
      <c r="G74" s="467">
        <v>2015</v>
      </c>
      <c r="H74" s="468" t="s">
        <v>238</v>
      </c>
      <c r="I74" s="467"/>
      <c r="J74" s="467"/>
      <c r="K74" s="467"/>
      <c r="L74" s="467"/>
      <c r="M74" s="467"/>
      <c r="N74" s="467"/>
      <c r="O74" s="442" t="s">
        <v>2159</v>
      </c>
      <c r="P74" s="467">
        <v>2</v>
      </c>
      <c r="Q74" s="469" t="s">
        <v>2435</v>
      </c>
      <c r="R74" s="469" t="s">
        <v>2162</v>
      </c>
      <c r="S74" s="467" t="s">
        <v>2163</v>
      </c>
      <c r="T74" s="442" t="s">
        <v>242</v>
      </c>
      <c r="U74" s="475">
        <v>2</v>
      </c>
      <c r="V74" s="471">
        <v>42502</v>
      </c>
      <c r="W74" s="471">
        <v>42852</v>
      </c>
      <c r="X74" s="475">
        <v>2</v>
      </c>
      <c r="Y74" s="474" t="s">
        <v>2439</v>
      </c>
      <c r="Z74" s="474" t="s">
        <v>243</v>
      </c>
      <c r="AA74" s="476">
        <v>100</v>
      </c>
      <c r="AB74" s="422"/>
      <c r="AC74" s="450">
        <v>42818</v>
      </c>
      <c r="AD74" s="424"/>
      <c r="AE74" s="424"/>
      <c r="AF74" s="424" t="s">
        <v>426</v>
      </c>
      <c r="AG74" s="451" t="s">
        <v>427</v>
      </c>
      <c r="AH74" s="451" t="s">
        <v>2561</v>
      </c>
      <c r="AI74" s="440" t="s">
        <v>2437</v>
      </c>
      <c r="AJ74" s="424" t="s">
        <v>430</v>
      </c>
      <c r="AK74" s="424"/>
      <c r="AL74" s="422"/>
      <c r="AM74" s="422"/>
      <c r="AN74" s="452" t="s">
        <v>430</v>
      </c>
      <c r="AO74" s="424" t="s">
        <v>2383</v>
      </c>
      <c r="AR74" s="443" t="s">
        <v>2590</v>
      </c>
    </row>
    <row r="75" spans="1:44" s="16" customFormat="1" ht="409.5" customHeight="1">
      <c r="A75" s="424">
        <f t="shared" si="0"/>
        <v>65</v>
      </c>
      <c r="B75" s="438" t="s">
        <v>244</v>
      </c>
      <c r="C75" s="574" t="s">
        <v>2164</v>
      </c>
      <c r="D75" s="438">
        <v>118</v>
      </c>
      <c r="E75" s="467">
        <v>2013</v>
      </c>
      <c r="F75" s="424" t="s">
        <v>595</v>
      </c>
      <c r="G75" s="467">
        <v>2013</v>
      </c>
      <c r="H75" s="468" t="s">
        <v>245</v>
      </c>
      <c r="I75" s="467">
        <v>1</v>
      </c>
      <c r="J75" s="467"/>
      <c r="K75" s="467"/>
      <c r="L75" s="467"/>
      <c r="M75" s="467"/>
      <c r="N75" s="467">
        <v>1</v>
      </c>
      <c r="O75" s="442" t="s">
        <v>514</v>
      </c>
      <c r="P75" s="467">
        <v>1</v>
      </c>
      <c r="Q75" s="469" t="s">
        <v>2440</v>
      </c>
      <c r="R75" s="469" t="s">
        <v>2166</v>
      </c>
      <c r="S75" s="477"/>
      <c r="T75" s="442" t="s">
        <v>246</v>
      </c>
      <c r="U75" s="478">
        <v>1</v>
      </c>
      <c r="V75" s="471">
        <v>41805</v>
      </c>
      <c r="W75" s="471">
        <v>42155</v>
      </c>
      <c r="X75" s="478">
        <v>1</v>
      </c>
      <c r="Y75" s="474" t="s">
        <v>2441</v>
      </c>
      <c r="Z75" s="474" t="s">
        <v>2442</v>
      </c>
      <c r="AA75" s="476">
        <v>100</v>
      </c>
      <c r="AB75" s="422"/>
      <c r="AC75" s="450">
        <v>43042</v>
      </c>
      <c r="AD75" s="424"/>
      <c r="AE75" s="424"/>
      <c r="AF75" s="424" t="s">
        <v>426</v>
      </c>
      <c r="AG75" s="451" t="s">
        <v>427</v>
      </c>
      <c r="AH75" s="451" t="s">
        <v>2561</v>
      </c>
      <c r="AI75" s="442" t="s">
        <v>519</v>
      </c>
      <c r="AJ75" s="451" t="s">
        <v>2419</v>
      </c>
      <c r="AK75" s="424"/>
      <c r="AL75" s="422"/>
      <c r="AM75" s="422"/>
      <c r="AN75" s="442" t="s">
        <v>514</v>
      </c>
      <c r="AO75" s="424" t="s">
        <v>2383</v>
      </c>
      <c r="AR75" s="443"/>
    </row>
    <row r="76" spans="1:44" s="16" customFormat="1" ht="409.5">
      <c r="A76" s="424">
        <f t="shared" si="0"/>
        <v>66</v>
      </c>
      <c r="B76" s="438" t="s">
        <v>248</v>
      </c>
      <c r="C76" s="574" t="s">
        <v>2167</v>
      </c>
      <c r="D76" s="438">
        <v>118</v>
      </c>
      <c r="E76" s="467">
        <v>2013</v>
      </c>
      <c r="F76" s="424">
        <v>801</v>
      </c>
      <c r="G76" s="467">
        <v>2013</v>
      </c>
      <c r="H76" s="468" t="s">
        <v>249</v>
      </c>
      <c r="I76" s="467"/>
      <c r="J76" s="467">
        <v>1</v>
      </c>
      <c r="K76" s="467"/>
      <c r="L76" s="467"/>
      <c r="M76" s="467"/>
      <c r="N76" s="467">
        <v>1</v>
      </c>
      <c r="O76" s="442" t="s">
        <v>514</v>
      </c>
      <c r="P76" s="467">
        <v>1</v>
      </c>
      <c r="Q76" s="469" t="s">
        <v>2443</v>
      </c>
      <c r="R76" s="469" t="s">
        <v>2169</v>
      </c>
      <c r="S76" s="477"/>
      <c r="T76" s="442" t="s">
        <v>250</v>
      </c>
      <c r="U76" s="479" t="s">
        <v>612</v>
      </c>
      <c r="V76" s="471">
        <v>41803</v>
      </c>
      <c r="W76" s="471">
        <v>42003</v>
      </c>
      <c r="X76" s="472">
        <v>1</v>
      </c>
      <c r="Y76" s="474" t="s">
        <v>2444</v>
      </c>
      <c r="Z76" s="474" t="s">
        <v>2445</v>
      </c>
      <c r="AA76" s="476">
        <v>100</v>
      </c>
      <c r="AB76" s="422"/>
      <c r="AC76" s="450">
        <v>43042</v>
      </c>
      <c r="AD76" s="424"/>
      <c r="AE76" s="424"/>
      <c r="AF76" s="424" t="s">
        <v>426</v>
      </c>
      <c r="AG76" s="451" t="s">
        <v>427</v>
      </c>
      <c r="AH76" s="451" t="s">
        <v>2561</v>
      </c>
      <c r="AI76" s="442" t="s">
        <v>519</v>
      </c>
      <c r="AJ76" s="451" t="s">
        <v>2419</v>
      </c>
      <c r="AK76" s="424"/>
      <c r="AL76" s="422"/>
      <c r="AM76" s="422"/>
      <c r="AN76" s="442" t="s">
        <v>514</v>
      </c>
      <c r="AO76" s="424" t="s">
        <v>2383</v>
      </c>
      <c r="AR76" s="443"/>
    </row>
    <row r="77" spans="1:44" s="16" customFormat="1" ht="177" hidden="1" customHeight="1">
      <c r="A77" s="424">
        <f t="shared" ref="A77:A140" si="1">+A76+1</f>
        <v>67</v>
      </c>
      <c r="B77" s="438"/>
      <c r="C77" s="466" t="s">
        <v>594</v>
      </c>
      <c r="D77" s="438">
        <v>118</v>
      </c>
      <c r="E77" s="467">
        <v>2013</v>
      </c>
      <c r="F77" s="424" t="s">
        <v>595</v>
      </c>
      <c r="G77" s="467">
        <v>2013</v>
      </c>
      <c r="H77" s="468" t="s">
        <v>596</v>
      </c>
      <c r="I77" s="467"/>
      <c r="J77" s="467">
        <v>1</v>
      </c>
      <c r="K77" s="467"/>
      <c r="L77" s="467"/>
      <c r="M77" s="467"/>
      <c r="N77" s="467">
        <v>1</v>
      </c>
      <c r="O77" s="442" t="s">
        <v>514</v>
      </c>
      <c r="P77" s="467"/>
      <c r="Q77" s="469" t="s">
        <v>597</v>
      </c>
      <c r="R77" s="469" t="s">
        <v>598</v>
      </c>
      <c r="S77" s="477"/>
      <c r="T77" s="442" t="s">
        <v>599</v>
      </c>
      <c r="U77" s="480">
        <v>1</v>
      </c>
      <c r="V77" s="471">
        <v>41805</v>
      </c>
      <c r="W77" s="471">
        <v>42155</v>
      </c>
      <c r="X77" s="472">
        <v>1</v>
      </c>
      <c r="Y77" s="474" t="s">
        <v>2446</v>
      </c>
      <c r="Z77" s="474" t="s">
        <v>600</v>
      </c>
      <c r="AA77" s="476">
        <v>100</v>
      </c>
      <c r="AB77" s="422"/>
      <c r="AC77" s="450">
        <v>42821</v>
      </c>
      <c r="AD77" s="424"/>
      <c r="AE77" s="424"/>
      <c r="AF77" s="424" t="s">
        <v>426</v>
      </c>
      <c r="AG77" s="451" t="s">
        <v>427</v>
      </c>
      <c r="AH77" s="451" t="s">
        <v>601</v>
      </c>
      <c r="AI77" s="442" t="s">
        <v>519</v>
      </c>
      <c r="AJ77" s="451" t="s">
        <v>2419</v>
      </c>
      <c r="AK77" s="424"/>
      <c r="AL77" s="422"/>
      <c r="AM77" s="422"/>
      <c r="AN77" s="442" t="s">
        <v>514</v>
      </c>
      <c r="AO77" s="424" t="s">
        <v>2383</v>
      </c>
      <c r="AR77" s="443"/>
    </row>
    <row r="78" spans="1:44" s="16" customFormat="1" ht="289.5" customHeight="1">
      <c r="A78" s="424">
        <f t="shared" si="1"/>
        <v>68</v>
      </c>
      <c r="B78" s="438" t="s">
        <v>252</v>
      </c>
      <c r="C78" s="574" t="s">
        <v>2171</v>
      </c>
      <c r="D78" s="438">
        <v>118</v>
      </c>
      <c r="E78" s="439" t="s">
        <v>25</v>
      </c>
      <c r="F78" s="424">
        <v>66</v>
      </c>
      <c r="G78" s="467">
        <v>2015</v>
      </c>
      <c r="H78" s="468" t="s">
        <v>253</v>
      </c>
      <c r="I78" s="467">
        <v>1</v>
      </c>
      <c r="J78" s="467"/>
      <c r="K78" s="467"/>
      <c r="L78" s="467"/>
      <c r="M78" s="467"/>
      <c r="N78" s="467">
        <v>1</v>
      </c>
      <c r="O78" s="442" t="s">
        <v>2176</v>
      </c>
      <c r="P78" s="467">
        <v>1</v>
      </c>
      <c r="Q78" s="469" t="s">
        <v>2447</v>
      </c>
      <c r="R78" s="469" t="s">
        <v>2173</v>
      </c>
      <c r="S78" s="467" t="s">
        <v>2174</v>
      </c>
      <c r="T78" s="442" t="s">
        <v>254</v>
      </c>
      <c r="U78" s="475">
        <v>7</v>
      </c>
      <c r="V78" s="471">
        <v>42502</v>
      </c>
      <c r="W78" s="471">
        <v>42852</v>
      </c>
      <c r="X78" s="475">
        <v>7</v>
      </c>
      <c r="Y78" s="469" t="s">
        <v>2448</v>
      </c>
      <c r="Z78" s="469" t="s">
        <v>255</v>
      </c>
      <c r="AA78" s="476">
        <v>100</v>
      </c>
      <c r="AB78" s="422"/>
      <c r="AC78" s="450">
        <v>42688</v>
      </c>
      <c r="AD78" s="424"/>
      <c r="AE78" s="424"/>
      <c r="AF78" s="424" t="s">
        <v>426</v>
      </c>
      <c r="AG78" s="451" t="s">
        <v>427</v>
      </c>
      <c r="AH78" s="451" t="s">
        <v>2561</v>
      </c>
      <c r="AI78" s="440" t="s">
        <v>982</v>
      </c>
      <c r="AJ78" s="424" t="s">
        <v>430</v>
      </c>
      <c r="AK78" s="424"/>
      <c r="AL78" s="422"/>
      <c r="AM78" s="422"/>
      <c r="AN78" s="452" t="s">
        <v>430</v>
      </c>
      <c r="AO78" s="424" t="s">
        <v>2383</v>
      </c>
      <c r="AR78" s="443" t="s">
        <v>2590</v>
      </c>
    </row>
    <row r="79" spans="1:44" s="16" customFormat="1" ht="409.6" hidden="1" customHeight="1">
      <c r="A79" s="424">
        <f t="shared" si="1"/>
        <v>69</v>
      </c>
      <c r="B79" s="438" t="s">
        <v>256</v>
      </c>
      <c r="C79" s="466" t="s">
        <v>2177</v>
      </c>
      <c r="D79" s="438">
        <v>118</v>
      </c>
      <c r="E79" s="439" t="s">
        <v>25</v>
      </c>
      <c r="F79" s="424">
        <v>66</v>
      </c>
      <c r="G79" s="467">
        <v>2015</v>
      </c>
      <c r="H79" s="468" t="s">
        <v>257</v>
      </c>
      <c r="I79" s="467"/>
      <c r="J79" s="467"/>
      <c r="K79" s="467">
        <v>1</v>
      </c>
      <c r="L79" s="467"/>
      <c r="M79" s="460">
        <v>10266576</v>
      </c>
      <c r="N79" s="467">
        <v>1</v>
      </c>
      <c r="O79" s="442" t="s">
        <v>538</v>
      </c>
      <c r="P79" s="467">
        <v>1</v>
      </c>
      <c r="Q79" s="469" t="s">
        <v>602</v>
      </c>
      <c r="R79" s="469" t="s">
        <v>603</v>
      </c>
      <c r="S79" s="467" t="s">
        <v>604</v>
      </c>
      <c r="T79" s="442" t="s">
        <v>258</v>
      </c>
      <c r="U79" s="470">
        <v>1</v>
      </c>
      <c r="V79" s="471">
        <v>42502</v>
      </c>
      <c r="W79" s="471">
        <v>42852</v>
      </c>
      <c r="X79" s="447">
        <v>0.56000000000000005</v>
      </c>
      <c r="Y79" s="481" t="s">
        <v>2449</v>
      </c>
      <c r="Z79" s="469" t="s">
        <v>259</v>
      </c>
      <c r="AA79" s="476">
        <v>56</v>
      </c>
      <c r="AB79" s="422"/>
      <c r="AC79" s="450">
        <v>43220</v>
      </c>
      <c r="AD79" s="424"/>
      <c r="AE79" s="424"/>
      <c r="AF79" s="424" t="s">
        <v>442</v>
      </c>
      <c r="AG79" s="466" t="s">
        <v>480</v>
      </c>
      <c r="AH79" s="466" t="s">
        <v>480</v>
      </c>
      <c r="AI79" s="440" t="s">
        <v>605</v>
      </c>
      <c r="AJ79" s="451" t="s">
        <v>2425</v>
      </c>
      <c r="AK79" s="424"/>
      <c r="AL79" s="422"/>
      <c r="AM79" s="422"/>
      <c r="AN79" s="442" t="s">
        <v>538</v>
      </c>
      <c r="AO79" s="482" t="s">
        <v>2383</v>
      </c>
      <c r="AR79" s="443"/>
    </row>
    <row r="80" spans="1:44" s="16" customFormat="1" ht="276" hidden="1" customHeight="1">
      <c r="A80" s="424">
        <f t="shared" si="1"/>
        <v>70</v>
      </c>
      <c r="B80" s="438"/>
      <c r="C80" s="466" t="s">
        <v>606</v>
      </c>
      <c r="D80" s="438">
        <v>118</v>
      </c>
      <c r="E80" s="451">
        <v>2013</v>
      </c>
      <c r="F80" s="424" t="s">
        <v>595</v>
      </c>
      <c r="G80" s="467">
        <v>2013</v>
      </c>
      <c r="H80" s="466" t="s">
        <v>607</v>
      </c>
      <c r="I80" s="451">
        <v>1</v>
      </c>
      <c r="J80" s="451"/>
      <c r="K80" s="451"/>
      <c r="L80" s="451"/>
      <c r="M80" s="451"/>
      <c r="N80" s="467">
        <v>1</v>
      </c>
      <c r="O80" s="442" t="s">
        <v>608</v>
      </c>
      <c r="P80" s="451"/>
      <c r="Q80" s="448" t="s">
        <v>609</v>
      </c>
      <c r="R80" s="448" t="s">
        <v>610</v>
      </c>
      <c r="S80" s="477"/>
      <c r="T80" s="442" t="s">
        <v>611</v>
      </c>
      <c r="U80" s="479" t="s">
        <v>612</v>
      </c>
      <c r="V80" s="471">
        <v>41805</v>
      </c>
      <c r="W80" s="471">
        <v>42155</v>
      </c>
      <c r="X80" s="483">
        <v>1.75</v>
      </c>
      <c r="Y80" s="474" t="s">
        <v>2450</v>
      </c>
      <c r="Z80" s="474" t="s">
        <v>613</v>
      </c>
      <c r="AA80" s="476">
        <v>100</v>
      </c>
      <c r="AB80" s="422"/>
      <c r="AC80" s="450">
        <v>42543</v>
      </c>
      <c r="AD80" s="424"/>
      <c r="AE80" s="424"/>
      <c r="AF80" s="424" t="s">
        <v>426</v>
      </c>
      <c r="AG80" s="451" t="s">
        <v>427</v>
      </c>
      <c r="AH80" s="451" t="s">
        <v>601</v>
      </c>
      <c r="AI80" s="440" t="s">
        <v>614</v>
      </c>
      <c r="AJ80" s="451" t="s">
        <v>2410</v>
      </c>
      <c r="AK80" s="424"/>
      <c r="AL80" s="422"/>
      <c r="AM80" s="422"/>
      <c r="AN80" s="424" t="s">
        <v>510</v>
      </c>
      <c r="AO80" s="424" t="s">
        <v>2383</v>
      </c>
      <c r="AR80" s="443"/>
    </row>
    <row r="81" spans="1:44" s="16" customFormat="1" ht="335.25" customHeight="1">
      <c r="A81" s="424">
        <f t="shared" si="1"/>
        <v>71</v>
      </c>
      <c r="B81" s="438" t="s">
        <v>260</v>
      </c>
      <c r="C81" s="574" t="s">
        <v>2451</v>
      </c>
      <c r="D81" s="438">
        <v>118</v>
      </c>
      <c r="E81" s="467">
        <v>2013</v>
      </c>
      <c r="F81" s="424">
        <v>801</v>
      </c>
      <c r="G81" s="467">
        <v>2013</v>
      </c>
      <c r="H81" s="468" t="s">
        <v>261</v>
      </c>
      <c r="I81" s="467">
        <v>1</v>
      </c>
      <c r="J81" s="467"/>
      <c r="K81" s="467"/>
      <c r="L81" s="467"/>
      <c r="M81" s="467"/>
      <c r="N81" s="467">
        <v>1</v>
      </c>
      <c r="O81" s="442" t="s">
        <v>514</v>
      </c>
      <c r="P81" s="467">
        <v>1</v>
      </c>
      <c r="Q81" s="469" t="s">
        <v>2452</v>
      </c>
      <c r="R81" s="469" t="s">
        <v>2185</v>
      </c>
      <c r="S81" s="467" t="s">
        <v>2453</v>
      </c>
      <c r="T81" s="467" t="s">
        <v>2454</v>
      </c>
      <c r="U81" s="480">
        <v>1</v>
      </c>
      <c r="V81" s="484">
        <v>41803</v>
      </c>
      <c r="W81" s="484">
        <v>42003</v>
      </c>
      <c r="X81" s="472">
        <v>1</v>
      </c>
      <c r="Y81" s="474" t="s">
        <v>2455</v>
      </c>
      <c r="Z81" s="474" t="s">
        <v>263</v>
      </c>
      <c r="AA81" s="476">
        <v>100</v>
      </c>
      <c r="AB81" s="422"/>
      <c r="AC81" s="450">
        <v>43069</v>
      </c>
      <c r="AD81" s="424"/>
      <c r="AE81" s="424"/>
      <c r="AF81" s="424" t="s">
        <v>426</v>
      </c>
      <c r="AG81" s="451" t="s">
        <v>427</v>
      </c>
      <c r="AH81" s="451" t="s">
        <v>2561</v>
      </c>
      <c r="AI81" s="442" t="s">
        <v>519</v>
      </c>
      <c r="AJ81" s="451" t="s">
        <v>2419</v>
      </c>
      <c r="AK81" s="424"/>
      <c r="AL81" s="422"/>
      <c r="AM81" s="422"/>
      <c r="AN81" s="442" t="s">
        <v>514</v>
      </c>
      <c r="AO81" s="424" t="s">
        <v>2383</v>
      </c>
      <c r="AR81" s="443"/>
    </row>
    <row r="82" spans="1:44" s="16" customFormat="1" ht="282" customHeight="1">
      <c r="A82" s="424">
        <f t="shared" si="1"/>
        <v>72</v>
      </c>
      <c r="B82" s="438"/>
      <c r="C82" s="574" t="s">
        <v>2456</v>
      </c>
      <c r="D82" s="424">
        <v>118</v>
      </c>
      <c r="E82" s="467">
        <v>2013</v>
      </c>
      <c r="F82" s="424">
        <v>801</v>
      </c>
      <c r="G82" s="467">
        <v>2013</v>
      </c>
      <c r="H82" s="468" t="s">
        <v>261</v>
      </c>
      <c r="I82" s="467"/>
      <c r="J82" s="467"/>
      <c r="K82" s="467"/>
      <c r="L82" s="467"/>
      <c r="M82" s="467"/>
      <c r="N82" s="467"/>
      <c r="O82" s="442" t="s">
        <v>514</v>
      </c>
      <c r="P82" s="467">
        <v>2</v>
      </c>
      <c r="Q82" s="469" t="s">
        <v>2452</v>
      </c>
      <c r="R82" s="469" t="s">
        <v>2185</v>
      </c>
      <c r="S82" s="467" t="s">
        <v>2453</v>
      </c>
      <c r="T82" s="467" t="s">
        <v>2454</v>
      </c>
      <c r="U82" s="478" t="s">
        <v>2186</v>
      </c>
      <c r="V82" s="484">
        <v>41803</v>
      </c>
      <c r="W82" s="484">
        <v>42003</v>
      </c>
      <c r="X82" s="472">
        <v>1</v>
      </c>
      <c r="Y82" s="474" t="s">
        <v>2457</v>
      </c>
      <c r="Z82" s="474" t="s">
        <v>2458</v>
      </c>
      <c r="AA82" s="476">
        <v>100</v>
      </c>
      <c r="AB82" s="422"/>
      <c r="AC82" s="450">
        <v>43069</v>
      </c>
      <c r="AD82" s="424"/>
      <c r="AE82" s="424"/>
      <c r="AF82" s="424" t="s">
        <v>426</v>
      </c>
      <c r="AG82" s="451" t="s">
        <v>427</v>
      </c>
      <c r="AH82" s="451" t="s">
        <v>2561</v>
      </c>
      <c r="AI82" s="442" t="s">
        <v>519</v>
      </c>
      <c r="AJ82" s="451" t="s">
        <v>2419</v>
      </c>
      <c r="AK82" s="424"/>
      <c r="AL82" s="422"/>
      <c r="AM82" s="422"/>
      <c r="AN82" s="442" t="s">
        <v>514</v>
      </c>
      <c r="AO82" s="424" t="s">
        <v>2383</v>
      </c>
      <c r="AR82" s="443"/>
    </row>
    <row r="83" spans="1:44" s="16" customFormat="1" ht="267" customHeight="1">
      <c r="A83" s="424">
        <f t="shared" si="1"/>
        <v>73</v>
      </c>
      <c r="B83" s="438" t="s">
        <v>264</v>
      </c>
      <c r="C83" s="575" t="s">
        <v>2459</v>
      </c>
      <c r="D83" s="424">
        <v>118</v>
      </c>
      <c r="E83" s="467">
        <v>2013</v>
      </c>
      <c r="F83" s="424">
        <v>801</v>
      </c>
      <c r="G83" s="467">
        <v>2013</v>
      </c>
      <c r="H83" s="468" t="s">
        <v>261</v>
      </c>
      <c r="I83" s="467"/>
      <c r="J83" s="467"/>
      <c r="K83" s="467"/>
      <c r="L83" s="467"/>
      <c r="M83" s="467"/>
      <c r="N83" s="467"/>
      <c r="O83" s="442" t="s">
        <v>514</v>
      </c>
      <c r="P83" s="467">
        <v>3</v>
      </c>
      <c r="Q83" s="469" t="s">
        <v>2452</v>
      </c>
      <c r="R83" s="469" t="s">
        <v>2185</v>
      </c>
      <c r="S83" s="467" t="s">
        <v>2453</v>
      </c>
      <c r="T83" s="467" t="s">
        <v>2454</v>
      </c>
      <c r="U83" s="478" t="s">
        <v>2186</v>
      </c>
      <c r="V83" s="484">
        <v>41803</v>
      </c>
      <c r="W83" s="484">
        <v>42003</v>
      </c>
      <c r="X83" s="472">
        <v>1</v>
      </c>
      <c r="Y83" s="474" t="s">
        <v>2460</v>
      </c>
      <c r="Z83" s="474" t="s">
        <v>265</v>
      </c>
      <c r="AA83" s="476">
        <v>100</v>
      </c>
      <c r="AB83" s="422"/>
      <c r="AC83" s="450">
        <v>43069</v>
      </c>
      <c r="AD83" s="424"/>
      <c r="AE83" s="424"/>
      <c r="AF83" s="424" t="s">
        <v>426</v>
      </c>
      <c r="AG83" s="451" t="s">
        <v>427</v>
      </c>
      <c r="AH83" s="451" t="s">
        <v>2561</v>
      </c>
      <c r="AI83" s="442" t="s">
        <v>519</v>
      </c>
      <c r="AJ83" s="451" t="s">
        <v>2419</v>
      </c>
      <c r="AK83" s="424"/>
      <c r="AL83" s="422"/>
      <c r="AM83" s="422"/>
      <c r="AN83" s="442" t="s">
        <v>514</v>
      </c>
      <c r="AO83" s="424" t="s">
        <v>2383</v>
      </c>
      <c r="AR83" s="443"/>
    </row>
    <row r="84" spans="1:44" s="16" customFormat="1" ht="392.25" customHeight="1">
      <c r="A84" s="424">
        <f t="shared" si="1"/>
        <v>74</v>
      </c>
      <c r="B84" s="438" t="s">
        <v>266</v>
      </c>
      <c r="C84" s="574" t="s">
        <v>2189</v>
      </c>
      <c r="D84" s="438">
        <v>118</v>
      </c>
      <c r="E84" s="439" t="s">
        <v>25</v>
      </c>
      <c r="F84" s="424">
        <v>66</v>
      </c>
      <c r="G84" s="467">
        <v>2015</v>
      </c>
      <c r="H84" s="468" t="s">
        <v>267</v>
      </c>
      <c r="I84" s="467">
        <v>1</v>
      </c>
      <c r="J84" s="467"/>
      <c r="K84" s="467"/>
      <c r="L84" s="467"/>
      <c r="M84" s="467"/>
      <c r="N84" s="467">
        <v>1</v>
      </c>
      <c r="O84" s="442" t="s">
        <v>2159</v>
      </c>
      <c r="P84" s="467">
        <v>1</v>
      </c>
      <c r="Q84" s="469" t="s">
        <v>2461</v>
      </c>
      <c r="R84" s="469" t="s">
        <v>2462</v>
      </c>
      <c r="S84" s="467" t="s">
        <v>2192</v>
      </c>
      <c r="T84" s="442" t="s">
        <v>268</v>
      </c>
      <c r="U84" s="470">
        <v>1</v>
      </c>
      <c r="V84" s="471">
        <v>42502</v>
      </c>
      <c r="W84" s="471">
        <v>42852</v>
      </c>
      <c r="X84" s="447">
        <v>1</v>
      </c>
      <c r="Y84" s="485" t="s">
        <v>2463</v>
      </c>
      <c r="Z84" s="485" t="s">
        <v>269</v>
      </c>
      <c r="AA84" s="476">
        <v>100</v>
      </c>
      <c r="AB84" s="422"/>
      <c r="AC84" s="450">
        <v>42484</v>
      </c>
      <c r="AD84" s="424"/>
      <c r="AE84" s="424"/>
      <c r="AF84" s="424" t="s">
        <v>426</v>
      </c>
      <c r="AG84" s="451" t="s">
        <v>427</v>
      </c>
      <c r="AH84" s="451" t="s">
        <v>2561</v>
      </c>
      <c r="AI84" s="440" t="s">
        <v>2464</v>
      </c>
      <c r="AJ84" s="424" t="s">
        <v>430</v>
      </c>
      <c r="AK84" s="424"/>
      <c r="AL84" s="422"/>
      <c r="AM84" s="422"/>
      <c r="AN84" s="452" t="s">
        <v>430</v>
      </c>
      <c r="AO84" s="424" t="s">
        <v>2383</v>
      </c>
      <c r="AR84" s="443" t="s">
        <v>2591</v>
      </c>
    </row>
    <row r="85" spans="1:44" s="16" customFormat="1" ht="409.5" customHeight="1">
      <c r="A85" s="424">
        <f t="shared" si="1"/>
        <v>75</v>
      </c>
      <c r="B85" s="438" t="s">
        <v>270</v>
      </c>
      <c r="C85" s="574" t="s">
        <v>2193</v>
      </c>
      <c r="D85" s="438">
        <v>118</v>
      </c>
      <c r="E85" s="439" t="s">
        <v>25</v>
      </c>
      <c r="F85" s="424">
        <v>66</v>
      </c>
      <c r="G85" s="467">
        <v>2015</v>
      </c>
      <c r="H85" s="468" t="s">
        <v>62</v>
      </c>
      <c r="I85" s="467">
        <v>1</v>
      </c>
      <c r="J85" s="467"/>
      <c r="K85" s="467"/>
      <c r="L85" s="467"/>
      <c r="M85" s="467"/>
      <c r="N85" s="467">
        <v>1</v>
      </c>
      <c r="O85" s="442" t="s">
        <v>2197</v>
      </c>
      <c r="P85" s="467">
        <v>1</v>
      </c>
      <c r="Q85" s="469" t="s">
        <v>2465</v>
      </c>
      <c r="R85" s="469" t="s">
        <v>2195</v>
      </c>
      <c r="S85" s="486" t="s">
        <v>2196</v>
      </c>
      <c r="T85" s="442" t="s">
        <v>271</v>
      </c>
      <c r="U85" s="475">
        <v>6</v>
      </c>
      <c r="V85" s="471">
        <v>42502</v>
      </c>
      <c r="W85" s="471">
        <v>42852</v>
      </c>
      <c r="X85" s="475">
        <v>6</v>
      </c>
      <c r="Y85" s="474" t="s">
        <v>2466</v>
      </c>
      <c r="Z85" s="474" t="s">
        <v>272</v>
      </c>
      <c r="AA85" s="476">
        <v>100</v>
      </c>
      <c r="AB85" s="422"/>
      <c r="AC85" s="450">
        <v>43055</v>
      </c>
      <c r="AD85" s="424"/>
      <c r="AE85" s="424"/>
      <c r="AF85" s="424" t="s">
        <v>426</v>
      </c>
      <c r="AG85" s="451" t="s">
        <v>427</v>
      </c>
      <c r="AH85" s="451" t="s">
        <v>2561</v>
      </c>
      <c r="AI85" s="442" t="s">
        <v>519</v>
      </c>
      <c r="AJ85" s="451" t="s">
        <v>2419</v>
      </c>
      <c r="AK85" s="424"/>
      <c r="AL85" s="422"/>
      <c r="AM85" s="422"/>
      <c r="AN85" s="442" t="s">
        <v>514</v>
      </c>
      <c r="AO85" s="424" t="s">
        <v>2383</v>
      </c>
      <c r="AR85" s="443" t="s">
        <v>2592</v>
      </c>
    </row>
    <row r="86" spans="1:44" s="16" customFormat="1" ht="307.5" customHeight="1">
      <c r="A86" s="424">
        <f t="shared" si="1"/>
        <v>76</v>
      </c>
      <c r="B86" s="438" t="s">
        <v>273</v>
      </c>
      <c r="C86" s="574" t="s">
        <v>2198</v>
      </c>
      <c r="D86" s="438">
        <v>118</v>
      </c>
      <c r="E86" s="439" t="s">
        <v>25</v>
      </c>
      <c r="F86" s="424">
        <v>66</v>
      </c>
      <c r="G86" s="467">
        <v>2015</v>
      </c>
      <c r="H86" s="468" t="s">
        <v>62</v>
      </c>
      <c r="I86" s="467"/>
      <c r="J86" s="467"/>
      <c r="K86" s="467"/>
      <c r="L86" s="467"/>
      <c r="M86" s="467"/>
      <c r="N86" s="467"/>
      <c r="O86" s="442" t="s">
        <v>2197</v>
      </c>
      <c r="P86" s="467">
        <v>2</v>
      </c>
      <c r="Q86" s="469" t="s">
        <v>2465</v>
      </c>
      <c r="R86" s="469" t="s">
        <v>2199</v>
      </c>
      <c r="S86" s="486" t="s">
        <v>2200</v>
      </c>
      <c r="T86" s="442" t="s">
        <v>274</v>
      </c>
      <c r="U86" s="475">
        <v>4</v>
      </c>
      <c r="V86" s="471">
        <v>42502</v>
      </c>
      <c r="W86" s="471">
        <v>42852</v>
      </c>
      <c r="X86" s="475">
        <v>4</v>
      </c>
      <c r="Y86" s="474" t="s">
        <v>2467</v>
      </c>
      <c r="Z86" s="474" t="s">
        <v>275</v>
      </c>
      <c r="AA86" s="476">
        <v>100</v>
      </c>
      <c r="AB86" s="422"/>
      <c r="AC86" s="450">
        <v>43055</v>
      </c>
      <c r="AD86" s="424"/>
      <c r="AE86" s="424"/>
      <c r="AF86" s="424" t="s">
        <v>426</v>
      </c>
      <c r="AG86" s="451" t="s">
        <v>427</v>
      </c>
      <c r="AH86" s="451" t="s">
        <v>2561</v>
      </c>
      <c r="AI86" s="442" t="s">
        <v>519</v>
      </c>
      <c r="AJ86" s="451" t="s">
        <v>2419</v>
      </c>
      <c r="AK86" s="424"/>
      <c r="AL86" s="422"/>
      <c r="AM86" s="422"/>
      <c r="AN86" s="442" t="s">
        <v>514</v>
      </c>
      <c r="AO86" s="424" t="s">
        <v>2383</v>
      </c>
      <c r="AR86" s="443" t="s">
        <v>2592</v>
      </c>
    </row>
    <row r="87" spans="1:44" s="16" customFormat="1" ht="385.5" customHeight="1">
      <c r="A87" s="424">
        <f t="shared" si="1"/>
        <v>77</v>
      </c>
      <c r="B87" s="438" t="s">
        <v>276</v>
      </c>
      <c r="C87" s="574" t="s">
        <v>2201</v>
      </c>
      <c r="D87" s="438">
        <v>118</v>
      </c>
      <c r="E87" s="439" t="s">
        <v>25</v>
      </c>
      <c r="F87" s="424">
        <v>66</v>
      </c>
      <c r="G87" s="467">
        <v>2015</v>
      </c>
      <c r="H87" s="468" t="s">
        <v>66</v>
      </c>
      <c r="I87" s="467"/>
      <c r="J87" s="467">
        <v>1</v>
      </c>
      <c r="K87" s="467"/>
      <c r="L87" s="467"/>
      <c r="M87" s="467"/>
      <c r="N87" s="467">
        <v>1</v>
      </c>
      <c r="O87" s="442" t="s">
        <v>2197</v>
      </c>
      <c r="P87" s="467">
        <v>2</v>
      </c>
      <c r="Q87" s="469" t="s">
        <v>2468</v>
      </c>
      <c r="R87" s="469" t="s">
        <v>2203</v>
      </c>
      <c r="S87" s="486" t="s">
        <v>2204</v>
      </c>
      <c r="T87" s="442" t="s">
        <v>277</v>
      </c>
      <c r="U87" s="475">
        <v>6</v>
      </c>
      <c r="V87" s="471">
        <v>42502</v>
      </c>
      <c r="W87" s="471">
        <v>42852</v>
      </c>
      <c r="X87" s="475">
        <v>6</v>
      </c>
      <c r="Y87" s="474" t="s">
        <v>2469</v>
      </c>
      <c r="Z87" s="474" t="s">
        <v>278</v>
      </c>
      <c r="AA87" s="476">
        <v>100</v>
      </c>
      <c r="AB87" s="422"/>
      <c r="AC87" s="450">
        <v>43055</v>
      </c>
      <c r="AD87" s="424"/>
      <c r="AE87" s="424"/>
      <c r="AF87" s="424" t="s">
        <v>426</v>
      </c>
      <c r="AG87" s="451" t="s">
        <v>427</v>
      </c>
      <c r="AH87" s="451" t="s">
        <v>2561</v>
      </c>
      <c r="AI87" s="442" t="s">
        <v>519</v>
      </c>
      <c r="AJ87" s="451" t="s">
        <v>2419</v>
      </c>
      <c r="AK87" s="424"/>
      <c r="AL87" s="422"/>
      <c r="AM87" s="422"/>
      <c r="AN87" s="442" t="s">
        <v>514</v>
      </c>
      <c r="AO87" s="424" t="s">
        <v>2383</v>
      </c>
      <c r="AR87" s="443"/>
    </row>
    <row r="88" spans="1:44" s="16" customFormat="1" ht="303.75" customHeight="1">
      <c r="A88" s="424">
        <f t="shared" si="1"/>
        <v>78</v>
      </c>
      <c r="B88" s="438" t="s">
        <v>279</v>
      </c>
      <c r="C88" s="574" t="s">
        <v>2205</v>
      </c>
      <c r="D88" s="438">
        <v>118</v>
      </c>
      <c r="E88" s="439" t="s">
        <v>25</v>
      </c>
      <c r="F88" s="424">
        <v>66</v>
      </c>
      <c r="G88" s="467">
        <v>2015</v>
      </c>
      <c r="H88" s="468" t="s">
        <v>280</v>
      </c>
      <c r="I88" s="467"/>
      <c r="J88" s="467"/>
      <c r="K88" s="467"/>
      <c r="L88" s="467"/>
      <c r="M88" s="467"/>
      <c r="N88" s="467"/>
      <c r="O88" s="442" t="s">
        <v>2197</v>
      </c>
      <c r="P88" s="467">
        <v>3</v>
      </c>
      <c r="Q88" s="469" t="s">
        <v>2468</v>
      </c>
      <c r="R88" s="469" t="s">
        <v>2206</v>
      </c>
      <c r="S88" s="486" t="s">
        <v>2207</v>
      </c>
      <c r="T88" s="442" t="s">
        <v>281</v>
      </c>
      <c r="U88" s="475">
        <v>4</v>
      </c>
      <c r="V88" s="471">
        <v>42502</v>
      </c>
      <c r="W88" s="471">
        <v>42852</v>
      </c>
      <c r="X88" s="475">
        <v>4</v>
      </c>
      <c r="Y88" s="474" t="s">
        <v>2470</v>
      </c>
      <c r="Z88" s="474" t="s">
        <v>2471</v>
      </c>
      <c r="AA88" s="476">
        <v>100</v>
      </c>
      <c r="AB88" s="422"/>
      <c r="AC88" s="450">
        <v>43056</v>
      </c>
      <c r="AD88" s="424"/>
      <c r="AE88" s="424"/>
      <c r="AF88" s="424" t="s">
        <v>426</v>
      </c>
      <c r="AG88" s="451" t="s">
        <v>427</v>
      </c>
      <c r="AH88" s="451" t="s">
        <v>2561</v>
      </c>
      <c r="AI88" s="442" t="s">
        <v>519</v>
      </c>
      <c r="AJ88" s="451" t="s">
        <v>2419</v>
      </c>
      <c r="AK88" s="424"/>
      <c r="AL88" s="422"/>
      <c r="AM88" s="422"/>
      <c r="AN88" s="442" t="s">
        <v>514</v>
      </c>
      <c r="AO88" s="424" t="s">
        <v>2383</v>
      </c>
      <c r="AR88" s="443"/>
    </row>
    <row r="89" spans="1:44" s="16" customFormat="1" ht="297.75" customHeight="1">
      <c r="A89" s="424">
        <f t="shared" si="1"/>
        <v>79</v>
      </c>
      <c r="B89" s="438" t="s">
        <v>283</v>
      </c>
      <c r="C89" s="574" t="s">
        <v>2208</v>
      </c>
      <c r="D89" s="438">
        <v>118</v>
      </c>
      <c r="E89" s="439" t="s">
        <v>25</v>
      </c>
      <c r="F89" s="424">
        <v>66</v>
      </c>
      <c r="G89" s="467">
        <v>2015</v>
      </c>
      <c r="H89" s="468" t="s">
        <v>70</v>
      </c>
      <c r="I89" s="467">
        <v>1</v>
      </c>
      <c r="J89" s="467"/>
      <c r="K89" s="467"/>
      <c r="L89" s="467"/>
      <c r="M89" s="467"/>
      <c r="N89" s="467">
        <v>1</v>
      </c>
      <c r="O89" s="442" t="s">
        <v>2197</v>
      </c>
      <c r="P89" s="467">
        <v>1</v>
      </c>
      <c r="Q89" s="469" t="s">
        <v>2472</v>
      </c>
      <c r="R89" s="469" t="s">
        <v>2209</v>
      </c>
      <c r="S89" s="486" t="s">
        <v>2210</v>
      </c>
      <c r="T89" s="442" t="s">
        <v>284</v>
      </c>
      <c r="U89" s="475">
        <v>6</v>
      </c>
      <c r="V89" s="471">
        <v>42502</v>
      </c>
      <c r="W89" s="471">
        <v>42852</v>
      </c>
      <c r="X89" s="475">
        <v>6</v>
      </c>
      <c r="Y89" s="469" t="s">
        <v>2473</v>
      </c>
      <c r="Z89" s="469" t="s">
        <v>2474</v>
      </c>
      <c r="AA89" s="476">
        <v>100</v>
      </c>
      <c r="AB89" s="422"/>
      <c r="AC89" s="450">
        <v>43042</v>
      </c>
      <c r="AD89" s="424"/>
      <c r="AE89" s="424"/>
      <c r="AF89" s="424" t="s">
        <v>426</v>
      </c>
      <c r="AG89" s="451" t="s">
        <v>427</v>
      </c>
      <c r="AH89" s="451" t="s">
        <v>2561</v>
      </c>
      <c r="AI89" s="442" t="s">
        <v>519</v>
      </c>
      <c r="AJ89" s="451" t="s">
        <v>2419</v>
      </c>
      <c r="AK89" s="424"/>
      <c r="AL89" s="422"/>
      <c r="AM89" s="422"/>
      <c r="AN89" s="442" t="s">
        <v>514</v>
      </c>
      <c r="AO89" s="424" t="s">
        <v>2383</v>
      </c>
      <c r="AR89" s="443"/>
    </row>
    <row r="90" spans="1:44" s="16" customFormat="1" ht="390" customHeight="1">
      <c r="A90" s="424">
        <f t="shared" si="1"/>
        <v>80</v>
      </c>
      <c r="B90" s="438" t="s">
        <v>286</v>
      </c>
      <c r="C90" s="574" t="s">
        <v>2211</v>
      </c>
      <c r="D90" s="438">
        <v>118</v>
      </c>
      <c r="E90" s="439" t="s">
        <v>25</v>
      </c>
      <c r="F90" s="424">
        <v>66</v>
      </c>
      <c r="G90" s="467">
        <v>2015</v>
      </c>
      <c r="H90" s="468" t="s">
        <v>70</v>
      </c>
      <c r="I90" s="467"/>
      <c r="J90" s="467"/>
      <c r="K90" s="467"/>
      <c r="L90" s="467"/>
      <c r="M90" s="467"/>
      <c r="N90" s="467"/>
      <c r="O90" s="442" t="s">
        <v>2197</v>
      </c>
      <c r="P90" s="467">
        <v>2</v>
      </c>
      <c r="Q90" s="469" t="s">
        <v>2472</v>
      </c>
      <c r="R90" s="469" t="s">
        <v>2212</v>
      </c>
      <c r="S90" s="486" t="s">
        <v>2213</v>
      </c>
      <c r="T90" s="442" t="s">
        <v>287</v>
      </c>
      <c r="U90" s="475">
        <v>4</v>
      </c>
      <c r="V90" s="471">
        <v>42502</v>
      </c>
      <c r="W90" s="471">
        <v>42852</v>
      </c>
      <c r="X90" s="475">
        <v>4</v>
      </c>
      <c r="Y90" s="469" t="s">
        <v>2475</v>
      </c>
      <c r="Z90" s="469" t="s">
        <v>288</v>
      </c>
      <c r="AA90" s="476">
        <v>100</v>
      </c>
      <c r="AB90" s="422"/>
      <c r="AC90" s="450">
        <v>43056</v>
      </c>
      <c r="AD90" s="424"/>
      <c r="AE90" s="424"/>
      <c r="AF90" s="424" t="s">
        <v>426</v>
      </c>
      <c r="AG90" s="451" t="s">
        <v>427</v>
      </c>
      <c r="AH90" s="451" t="s">
        <v>2561</v>
      </c>
      <c r="AI90" s="442" t="s">
        <v>519</v>
      </c>
      <c r="AJ90" s="451" t="s">
        <v>2419</v>
      </c>
      <c r="AK90" s="424"/>
      <c r="AL90" s="422"/>
      <c r="AM90" s="422"/>
      <c r="AN90" s="442" t="s">
        <v>514</v>
      </c>
      <c r="AO90" s="424" t="s">
        <v>2383</v>
      </c>
      <c r="AR90" s="443"/>
    </row>
    <row r="91" spans="1:44" s="16" customFormat="1" ht="309" customHeight="1">
      <c r="A91" s="424">
        <f t="shared" si="1"/>
        <v>81</v>
      </c>
      <c r="B91" s="438" t="s">
        <v>289</v>
      </c>
      <c r="C91" s="574" t="s">
        <v>2214</v>
      </c>
      <c r="D91" s="438">
        <v>118</v>
      </c>
      <c r="E91" s="439" t="s">
        <v>25</v>
      </c>
      <c r="F91" s="424">
        <v>66</v>
      </c>
      <c r="G91" s="467">
        <v>2015</v>
      </c>
      <c r="H91" s="468" t="s">
        <v>290</v>
      </c>
      <c r="I91" s="467">
        <v>1</v>
      </c>
      <c r="J91" s="467"/>
      <c r="K91" s="467"/>
      <c r="L91" s="467"/>
      <c r="M91" s="467"/>
      <c r="N91" s="467">
        <v>1</v>
      </c>
      <c r="O91" s="442" t="s">
        <v>2159</v>
      </c>
      <c r="P91" s="467">
        <v>1</v>
      </c>
      <c r="Q91" s="469" t="s">
        <v>2476</v>
      </c>
      <c r="R91" s="469" t="s">
        <v>2477</v>
      </c>
      <c r="S91" s="467" t="s">
        <v>2217</v>
      </c>
      <c r="T91" s="442" t="s">
        <v>291</v>
      </c>
      <c r="U91" s="470">
        <v>1</v>
      </c>
      <c r="V91" s="471">
        <v>42502</v>
      </c>
      <c r="W91" s="471">
        <v>42852</v>
      </c>
      <c r="X91" s="447">
        <v>1</v>
      </c>
      <c r="Y91" s="487" t="s">
        <v>2478</v>
      </c>
      <c r="Z91" s="487" t="s">
        <v>292</v>
      </c>
      <c r="AA91" s="476">
        <v>100</v>
      </c>
      <c r="AB91" s="422"/>
      <c r="AC91" s="450">
        <v>43042</v>
      </c>
      <c r="AD91" s="424"/>
      <c r="AE91" s="424"/>
      <c r="AF91" s="424" t="s">
        <v>426</v>
      </c>
      <c r="AG91" s="451" t="s">
        <v>427</v>
      </c>
      <c r="AH91" s="451" t="s">
        <v>2561</v>
      </c>
      <c r="AI91" s="440" t="s">
        <v>2464</v>
      </c>
      <c r="AJ91" s="424" t="s">
        <v>430</v>
      </c>
      <c r="AK91" s="424"/>
      <c r="AL91" s="422"/>
      <c r="AM91" s="422"/>
      <c r="AN91" s="452" t="s">
        <v>430</v>
      </c>
      <c r="AO91" s="424" t="s">
        <v>2383</v>
      </c>
      <c r="AR91" s="443"/>
    </row>
    <row r="92" spans="1:44" s="16" customFormat="1" ht="405.75" customHeight="1">
      <c r="A92" s="424">
        <f t="shared" si="1"/>
        <v>82</v>
      </c>
      <c r="B92" s="438" t="s">
        <v>293</v>
      </c>
      <c r="C92" s="574" t="s">
        <v>2219</v>
      </c>
      <c r="D92" s="438">
        <v>118</v>
      </c>
      <c r="E92" s="439" t="s">
        <v>25</v>
      </c>
      <c r="F92" s="424">
        <v>66</v>
      </c>
      <c r="G92" s="467">
        <v>2015</v>
      </c>
      <c r="H92" s="468" t="s">
        <v>294</v>
      </c>
      <c r="I92" s="467">
        <v>1</v>
      </c>
      <c r="J92" s="467"/>
      <c r="K92" s="467"/>
      <c r="L92" s="467"/>
      <c r="M92" s="467"/>
      <c r="N92" s="467">
        <v>1</v>
      </c>
      <c r="O92" s="442" t="s">
        <v>2176</v>
      </c>
      <c r="P92" s="467">
        <v>1</v>
      </c>
      <c r="Q92" s="469" t="s">
        <v>2479</v>
      </c>
      <c r="R92" s="469" t="s">
        <v>2221</v>
      </c>
      <c r="S92" s="467" t="s">
        <v>2222</v>
      </c>
      <c r="T92" s="442" t="s">
        <v>295</v>
      </c>
      <c r="U92" s="488">
        <v>1</v>
      </c>
      <c r="V92" s="471">
        <v>42502</v>
      </c>
      <c r="W92" s="471">
        <v>42734</v>
      </c>
      <c r="X92" s="488">
        <v>1</v>
      </c>
      <c r="Y92" s="469" t="s">
        <v>2480</v>
      </c>
      <c r="Z92" s="469" t="s">
        <v>296</v>
      </c>
      <c r="AA92" s="476">
        <v>100</v>
      </c>
      <c r="AB92" s="422"/>
      <c r="AC92" s="450">
        <v>42850</v>
      </c>
      <c r="AD92" s="424"/>
      <c r="AE92" s="424"/>
      <c r="AF92" s="424" t="s">
        <v>426</v>
      </c>
      <c r="AG92" s="451" t="s">
        <v>427</v>
      </c>
      <c r="AH92" s="451" t="s">
        <v>2561</v>
      </c>
      <c r="AI92" s="440" t="s">
        <v>982</v>
      </c>
      <c r="AJ92" s="424" t="s">
        <v>430</v>
      </c>
      <c r="AK92" s="424"/>
      <c r="AL92" s="422"/>
      <c r="AM92" s="422"/>
      <c r="AN92" s="452" t="s">
        <v>430</v>
      </c>
      <c r="AO92" s="424" t="s">
        <v>2383</v>
      </c>
      <c r="AR92" s="443" t="s">
        <v>2593</v>
      </c>
    </row>
    <row r="93" spans="1:44" s="16" customFormat="1" ht="368.25" customHeight="1">
      <c r="A93" s="424">
        <f t="shared" si="1"/>
        <v>83</v>
      </c>
      <c r="B93" s="438" t="s">
        <v>297</v>
      </c>
      <c r="C93" s="574" t="s">
        <v>2223</v>
      </c>
      <c r="D93" s="438">
        <v>118</v>
      </c>
      <c r="E93" s="439" t="s">
        <v>25</v>
      </c>
      <c r="F93" s="424">
        <v>66</v>
      </c>
      <c r="G93" s="467">
        <v>2015</v>
      </c>
      <c r="H93" s="468" t="s">
        <v>298</v>
      </c>
      <c r="I93" s="467">
        <v>1</v>
      </c>
      <c r="J93" s="467"/>
      <c r="K93" s="467"/>
      <c r="L93" s="467"/>
      <c r="M93" s="467"/>
      <c r="N93" s="467">
        <v>1</v>
      </c>
      <c r="O93" s="442" t="s">
        <v>2176</v>
      </c>
      <c r="P93" s="467">
        <v>1</v>
      </c>
      <c r="Q93" s="469" t="s">
        <v>2481</v>
      </c>
      <c r="R93" s="469" t="s">
        <v>2482</v>
      </c>
      <c r="S93" s="467" t="s">
        <v>2226</v>
      </c>
      <c r="T93" s="442" t="s">
        <v>299</v>
      </c>
      <c r="U93" s="470">
        <v>1</v>
      </c>
      <c r="V93" s="471">
        <v>42502</v>
      </c>
      <c r="W93" s="471">
        <v>42852</v>
      </c>
      <c r="X93" s="447">
        <v>1</v>
      </c>
      <c r="Y93" s="469" t="s">
        <v>2483</v>
      </c>
      <c r="Z93" s="469" t="s">
        <v>300</v>
      </c>
      <c r="AA93" s="476">
        <v>100</v>
      </c>
      <c r="AB93" s="422"/>
      <c r="AC93" s="450">
        <v>43069</v>
      </c>
      <c r="AD93" s="424"/>
      <c r="AE93" s="424"/>
      <c r="AF93" s="424" t="s">
        <v>426</v>
      </c>
      <c r="AG93" s="451" t="s">
        <v>427</v>
      </c>
      <c r="AH93" s="451" t="s">
        <v>2594</v>
      </c>
      <c r="AI93" s="440" t="s">
        <v>982</v>
      </c>
      <c r="AJ93" s="424" t="s">
        <v>430</v>
      </c>
      <c r="AK93" s="424"/>
      <c r="AL93" s="422"/>
      <c r="AM93" s="422"/>
      <c r="AN93" s="452" t="s">
        <v>430</v>
      </c>
      <c r="AO93" s="424" t="s">
        <v>2383</v>
      </c>
      <c r="AR93" s="443"/>
    </row>
    <row r="94" spans="1:44" s="16" customFormat="1" ht="348" customHeight="1">
      <c r="A94" s="424">
        <f t="shared" si="1"/>
        <v>84</v>
      </c>
      <c r="B94" s="438" t="s">
        <v>301</v>
      </c>
      <c r="C94" s="574" t="s">
        <v>2228</v>
      </c>
      <c r="D94" s="438">
        <v>118</v>
      </c>
      <c r="E94" s="439" t="s">
        <v>25</v>
      </c>
      <c r="F94" s="424">
        <v>66</v>
      </c>
      <c r="G94" s="467">
        <v>2015</v>
      </c>
      <c r="H94" s="468" t="s">
        <v>302</v>
      </c>
      <c r="I94" s="467"/>
      <c r="J94" s="467">
        <v>1</v>
      </c>
      <c r="K94" s="467"/>
      <c r="L94" s="467"/>
      <c r="M94" s="467"/>
      <c r="N94" s="467">
        <v>1</v>
      </c>
      <c r="O94" s="442" t="s">
        <v>2176</v>
      </c>
      <c r="P94" s="467">
        <v>1</v>
      </c>
      <c r="Q94" s="469" t="s">
        <v>2484</v>
      </c>
      <c r="R94" s="469" t="s">
        <v>2482</v>
      </c>
      <c r="S94" s="467" t="s">
        <v>2226</v>
      </c>
      <c r="T94" s="442" t="s">
        <v>299</v>
      </c>
      <c r="U94" s="470">
        <v>1</v>
      </c>
      <c r="V94" s="471">
        <v>42502</v>
      </c>
      <c r="W94" s="471">
        <v>42852</v>
      </c>
      <c r="X94" s="447">
        <v>1</v>
      </c>
      <c r="Y94" s="469" t="s">
        <v>2485</v>
      </c>
      <c r="Z94" s="469" t="s">
        <v>300</v>
      </c>
      <c r="AA94" s="476">
        <v>100</v>
      </c>
      <c r="AB94" s="422"/>
      <c r="AC94" s="450">
        <v>42821</v>
      </c>
      <c r="AD94" s="424"/>
      <c r="AE94" s="424"/>
      <c r="AF94" s="424" t="s">
        <v>426</v>
      </c>
      <c r="AG94" s="451" t="s">
        <v>427</v>
      </c>
      <c r="AH94" s="451" t="s">
        <v>2594</v>
      </c>
      <c r="AI94" s="440" t="s">
        <v>982</v>
      </c>
      <c r="AJ94" s="424" t="s">
        <v>430</v>
      </c>
      <c r="AK94" s="424"/>
      <c r="AL94" s="422"/>
      <c r="AM94" s="422"/>
      <c r="AN94" s="452" t="s">
        <v>430</v>
      </c>
      <c r="AO94" s="424" t="s">
        <v>2383</v>
      </c>
      <c r="AR94" s="443"/>
    </row>
    <row r="95" spans="1:44" s="16" customFormat="1" ht="360.75" customHeight="1">
      <c r="A95" s="424">
        <f t="shared" si="1"/>
        <v>85</v>
      </c>
      <c r="B95" s="438" t="s">
        <v>303</v>
      </c>
      <c r="C95" s="574" t="s">
        <v>2229</v>
      </c>
      <c r="D95" s="438">
        <v>118</v>
      </c>
      <c r="E95" s="439" t="s">
        <v>25</v>
      </c>
      <c r="F95" s="424">
        <v>66</v>
      </c>
      <c r="G95" s="467">
        <v>2015</v>
      </c>
      <c r="H95" s="468" t="s">
        <v>304</v>
      </c>
      <c r="I95" s="467"/>
      <c r="J95" s="467"/>
      <c r="K95" s="467">
        <v>1</v>
      </c>
      <c r="L95" s="467"/>
      <c r="M95" s="460">
        <v>484958100</v>
      </c>
      <c r="N95" s="467">
        <v>1</v>
      </c>
      <c r="O95" s="442" t="s">
        <v>2176</v>
      </c>
      <c r="P95" s="467">
        <v>1</v>
      </c>
      <c r="Q95" s="469" t="s">
        <v>2486</v>
      </c>
      <c r="R95" s="469" t="s">
        <v>2231</v>
      </c>
      <c r="S95" s="467" t="s">
        <v>2232</v>
      </c>
      <c r="T95" s="442" t="s">
        <v>305</v>
      </c>
      <c r="U95" s="475">
        <v>1</v>
      </c>
      <c r="V95" s="471">
        <v>42751</v>
      </c>
      <c r="W95" s="471">
        <v>42795</v>
      </c>
      <c r="X95" s="475">
        <v>1</v>
      </c>
      <c r="Y95" s="485" t="s">
        <v>2487</v>
      </c>
      <c r="Z95" s="485" t="s">
        <v>306</v>
      </c>
      <c r="AA95" s="476">
        <v>100</v>
      </c>
      <c r="AB95" s="422"/>
      <c r="AC95" s="450">
        <v>42851</v>
      </c>
      <c r="AD95" s="424"/>
      <c r="AE95" s="424"/>
      <c r="AF95" s="424" t="s">
        <v>426</v>
      </c>
      <c r="AG95" s="451" t="s">
        <v>427</v>
      </c>
      <c r="AH95" s="451" t="s">
        <v>2561</v>
      </c>
      <c r="AI95" s="440" t="s">
        <v>982</v>
      </c>
      <c r="AJ95" s="424" t="s">
        <v>430</v>
      </c>
      <c r="AK95" s="424"/>
      <c r="AL95" s="422"/>
      <c r="AM95" s="422"/>
      <c r="AN95" s="452" t="s">
        <v>430</v>
      </c>
      <c r="AO95" s="424" t="s">
        <v>2383</v>
      </c>
      <c r="AR95" s="443" t="s">
        <v>2595</v>
      </c>
    </row>
    <row r="96" spans="1:44" s="16" customFormat="1" ht="265.5" customHeight="1">
      <c r="A96" s="424">
        <f t="shared" si="1"/>
        <v>86</v>
      </c>
      <c r="B96" s="438" t="s">
        <v>307</v>
      </c>
      <c r="C96" s="574" t="s">
        <v>2233</v>
      </c>
      <c r="D96" s="438">
        <v>118</v>
      </c>
      <c r="E96" s="439" t="s">
        <v>25</v>
      </c>
      <c r="F96" s="424">
        <v>66</v>
      </c>
      <c r="G96" s="467">
        <v>2015</v>
      </c>
      <c r="H96" s="468" t="s">
        <v>308</v>
      </c>
      <c r="I96" s="467"/>
      <c r="J96" s="467">
        <v>1</v>
      </c>
      <c r="K96" s="467"/>
      <c r="L96" s="467"/>
      <c r="M96" s="467"/>
      <c r="N96" s="467">
        <v>1</v>
      </c>
      <c r="O96" s="442" t="s">
        <v>2237</v>
      </c>
      <c r="P96" s="467">
        <v>1</v>
      </c>
      <c r="Q96" s="469" t="s">
        <v>2488</v>
      </c>
      <c r="R96" s="469" t="s">
        <v>2235</v>
      </c>
      <c r="S96" s="486" t="s">
        <v>2236</v>
      </c>
      <c r="T96" s="467" t="s">
        <v>309</v>
      </c>
      <c r="U96" s="489">
        <v>1</v>
      </c>
      <c r="V96" s="471">
        <v>42502</v>
      </c>
      <c r="W96" s="471">
        <v>42852</v>
      </c>
      <c r="X96" s="447">
        <v>1</v>
      </c>
      <c r="Y96" s="485" t="s">
        <v>2489</v>
      </c>
      <c r="Z96" s="485" t="s">
        <v>310</v>
      </c>
      <c r="AA96" s="476">
        <v>100</v>
      </c>
      <c r="AB96" s="422"/>
      <c r="AC96" s="450">
        <v>43042</v>
      </c>
      <c r="AD96" s="424"/>
      <c r="AE96" s="424"/>
      <c r="AF96" s="424" t="s">
        <v>426</v>
      </c>
      <c r="AG96" s="451" t="s">
        <v>427</v>
      </c>
      <c r="AH96" s="451" t="s">
        <v>2561</v>
      </c>
      <c r="AI96" s="442" t="s">
        <v>519</v>
      </c>
      <c r="AJ96" s="451" t="s">
        <v>2419</v>
      </c>
      <c r="AK96" s="424"/>
      <c r="AL96" s="422"/>
      <c r="AM96" s="422"/>
      <c r="AN96" s="442" t="s">
        <v>514</v>
      </c>
      <c r="AO96" s="424" t="s">
        <v>2383</v>
      </c>
      <c r="AR96" s="443"/>
    </row>
    <row r="97" spans="1:44" s="16" customFormat="1" ht="277.5" customHeight="1">
      <c r="A97" s="424">
        <f t="shared" si="1"/>
        <v>87</v>
      </c>
      <c r="B97" s="438"/>
      <c r="C97" s="574" t="s">
        <v>2490</v>
      </c>
      <c r="D97" s="438">
        <v>118</v>
      </c>
      <c r="E97" s="439" t="s">
        <v>25</v>
      </c>
      <c r="F97" s="424">
        <v>66</v>
      </c>
      <c r="G97" s="467">
        <v>2015</v>
      </c>
      <c r="H97" s="468" t="s">
        <v>161</v>
      </c>
      <c r="I97" s="467"/>
      <c r="J97" s="467">
        <v>1</v>
      </c>
      <c r="K97" s="467"/>
      <c r="L97" s="467"/>
      <c r="M97" s="467"/>
      <c r="N97" s="467">
        <v>1</v>
      </c>
      <c r="O97" s="442" t="s">
        <v>2240</v>
      </c>
      <c r="P97" s="467">
        <v>1</v>
      </c>
      <c r="Q97" s="469" t="s">
        <v>2491</v>
      </c>
      <c r="R97" s="469" t="s">
        <v>2235</v>
      </c>
      <c r="S97" s="486" t="s">
        <v>2236</v>
      </c>
      <c r="T97" s="442" t="s">
        <v>309</v>
      </c>
      <c r="U97" s="489">
        <v>1</v>
      </c>
      <c r="V97" s="471">
        <v>42502</v>
      </c>
      <c r="W97" s="471">
        <v>42852</v>
      </c>
      <c r="X97" s="447">
        <v>1</v>
      </c>
      <c r="Y97" s="485" t="s">
        <v>2492</v>
      </c>
      <c r="Z97" s="485" t="s">
        <v>310</v>
      </c>
      <c r="AA97" s="476">
        <v>100</v>
      </c>
      <c r="AB97" s="422"/>
      <c r="AC97" s="450">
        <v>43042</v>
      </c>
      <c r="AD97" s="424"/>
      <c r="AE97" s="424"/>
      <c r="AF97" s="424" t="s">
        <v>426</v>
      </c>
      <c r="AG97" s="451" t="s">
        <v>427</v>
      </c>
      <c r="AH97" s="451" t="s">
        <v>2561</v>
      </c>
      <c r="AI97" s="467" t="s">
        <v>2493</v>
      </c>
      <c r="AJ97" s="451" t="s">
        <v>2419</v>
      </c>
      <c r="AK97" s="467" t="s">
        <v>2494</v>
      </c>
      <c r="AL97" s="467"/>
      <c r="AM97" s="422"/>
      <c r="AN97" s="442" t="s">
        <v>514</v>
      </c>
      <c r="AO97" s="424" t="s">
        <v>2383</v>
      </c>
      <c r="AR97" s="443"/>
    </row>
    <row r="98" spans="1:44" s="16" customFormat="1" ht="409.6" customHeight="1">
      <c r="A98" s="424">
        <f t="shared" si="1"/>
        <v>88</v>
      </c>
      <c r="B98" s="438" t="s">
        <v>311</v>
      </c>
      <c r="C98" s="574" t="s">
        <v>2241</v>
      </c>
      <c r="D98" s="438">
        <v>118</v>
      </c>
      <c r="E98" s="439" t="s">
        <v>25</v>
      </c>
      <c r="F98" s="424">
        <v>66</v>
      </c>
      <c r="G98" s="467">
        <v>2015</v>
      </c>
      <c r="H98" s="468" t="s">
        <v>312</v>
      </c>
      <c r="I98" s="467">
        <v>1</v>
      </c>
      <c r="J98" s="467"/>
      <c r="K98" s="467"/>
      <c r="L98" s="467"/>
      <c r="M98" s="467"/>
      <c r="N98" s="467">
        <v>1</v>
      </c>
      <c r="O98" s="442" t="s">
        <v>2245</v>
      </c>
      <c r="P98" s="467">
        <v>2</v>
      </c>
      <c r="Q98" s="469" t="s">
        <v>2495</v>
      </c>
      <c r="R98" s="469" t="s">
        <v>2496</v>
      </c>
      <c r="S98" s="467" t="s">
        <v>2244</v>
      </c>
      <c r="T98" s="442" t="s">
        <v>313</v>
      </c>
      <c r="U98" s="470">
        <v>1</v>
      </c>
      <c r="V98" s="471">
        <v>42502</v>
      </c>
      <c r="W98" s="471">
        <v>42734</v>
      </c>
      <c r="X98" s="470">
        <v>1</v>
      </c>
      <c r="Y98" s="469" t="s">
        <v>2497</v>
      </c>
      <c r="Z98" s="469" t="s">
        <v>314</v>
      </c>
      <c r="AA98" s="476">
        <v>100</v>
      </c>
      <c r="AB98" s="422"/>
      <c r="AC98" s="450">
        <v>43053</v>
      </c>
      <c r="AD98" s="424"/>
      <c r="AE98" s="424"/>
      <c r="AF98" s="424" t="s">
        <v>426</v>
      </c>
      <c r="AG98" s="451" t="s">
        <v>427</v>
      </c>
      <c r="AH98" s="451" t="s">
        <v>2561</v>
      </c>
      <c r="AI98" s="467" t="s">
        <v>2498</v>
      </c>
      <c r="AJ98" s="424" t="s">
        <v>452</v>
      </c>
      <c r="AK98" s="451" t="s">
        <v>2499</v>
      </c>
      <c r="AL98" s="422"/>
      <c r="AM98" s="422"/>
      <c r="AN98" s="424" t="s">
        <v>452</v>
      </c>
      <c r="AO98" s="424" t="s">
        <v>2383</v>
      </c>
      <c r="AR98" s="443"/>
    </row>
    <row r="99" spans="1:44" s="16" customFormat="1" ht="318.75" customHeight="1">
      <c r="A99" s="424">
        <f t="shared" si="1"/>
        <v>89</v>
      </c>
      <c r="B99" s="438" t="s">
        <v>315</v>
      </c>
      <c r="C99" s="574" t="s">
        <v>2246</v>
      </c>
      <c r="D99" s="438">
        <v>118</v>
      </c>
      <c r="E99" s="439" t="s">
        <v>25</v>
      </c>
      <c r="F99" s="424">
        <v>66</v>
      </c>
      <c r="G99" s="467">
        <v>2015</v>
      </c>
      <c r="H99" s="468" t="s">
        <v>192</v>
      </c>
      <c r="I99" s="467">
        <v>1</v>
      </c>
      <c r="J99" s="467"/>
      <c r="K99" s="467"/>
      <c r="L99" s="467"/>
      <c r="M99" s="467"/>
      <c r="N99" s="467">
        <v>1</v>
      </c>
      <c r="O99" s="442" t="s">
        <v>2250</v>
      </c>
      <c r="P99" s="467">
        <v>1</v>
      </c>
      <c r="Q99" s="469" t="s">
        <v>2500</v>
      </c>
      <c r="R99" s="469" t="s">
        <v>2501</v>
      </c>
      <c r="S99" s="467" t="s">
        <v>2249</v>
      </c>
      <c r="T99" s="442" t="s">
        <v>316</v>
      </c>
      <c r="U99" s="489">
        <v>1</v>
      </c>
      <c r="V99" s="471">
        <v>42502</v>
      </c>
      <c r="W99" s="471">
        <v>42852</v>
      </c>
      <c r="X99" s="447">
        <v>1</v>
      </c>
      <c r="Y99" s="448" t="s">
        <v>2502</v>
      </c>
      <c r="Z99" s="448" t="s">
        <v>317</v>
      </c>
      <c r="AA99" s="476">
        <v>100</v>
      </c>
      <c r="AB99" s="422"/>
      <c r="AC99" s="450">
        <v>43055</v>
      </c>
      <c r="AD99" s="424"/>
      <c r="AE99" s="424"/>
      <c r="AF99" s="424" t="s">
        <v>426</v>
      </c>
      <c r="AG99" s="451" t="s">
        <v>427</v>
      </c>
      <c r="AH99" s="451" t="s">
        <v>2561</v>
      </c>
      <c r="AI99" s="424" t="s">
        <v>1809</v>
      </c>
      <c r="AJ99" s="451" t="s">
        <v>2419</v>
      </c>
      <c r="AK99" s="424"/>
      <c r="AL99" s="422"/>
      <c r="AM99" s="422"/>
      <c r="AN99" s="442" t="s">
        <v>514</v>
      </c>
      <c r="AO99" s="424" t="s">
        <v>2383</v>
      </c>
      <c r="AR99" s="443"/>
    </row>
    <row r="100" spans="1:44" s="16" customFormat="1" ht="409.5">
      <c r="A100" s="424">
        <f t="shared" si="1"/>
        <v>90</v>
      </c>
      <c r="B100" s="438" t="s">
        <v>318</v>
      </c>
      <c r="C100" s="574" t="s">
        <v>2251</v>
      </c>
      <c r="D100" s="438">
        <v>118</v>
      </c>
      <c r="E100" s="439" t="s">
        <v>25</v>
      </c>
      <c r="F100" s="424">
        <v>66</v>
      </c>
      <c r="G100" s="467">
        <v>2015</v>
      </c>
      <c r="H100" s="468" t="s">
        <v>319</v>
      </c>
      <c r="I100" s="467">
        <v>1</v>
      </c>
      <c r="J100" s="467"/>
      <c r="K100" s="467"/>
      <c r="L100" s="467"/>
      <c r="M100" s="467"/>
      <c r="N100" s="467">
        <v>1</v>
      </c>
      <c r="O100" s="442" t="s">
        <v>2503</v>
      </c>
      <c r="P100" s="467">
        <v>1</v>
      </c>
      <c r="Q100" s="469" t="s">
        <v>2504</v>
      </c>
      <c r="R100" s="469" t="s">
        <v>2253</v>
      </c>
      <c r="S100" s="467" t="s">
        <v>2254</v>
      </c>
      <c r="T100" s="442" t="s">
        <v>320</v>
      </c>
      <c r="U100" s="470">
        <v>1</v>
      </c>
      <c r="V100" s="471">
        <v>42522</v>
      </c>
      <c r="W100" s="471">
        <v>42643</v>
      </c>
      <c r="X100" s="447">
        <v>1</v>
      </c>
      <c r="Y100" s="463" t="s">
        <v>2505</v>
      </c>
      <c r="Z100" s="461" t="s">
        <v>321</v>
      </c>
      <c r="AA100" s="439">
        <v>100</v>
      </c>
      <c r="AB100" s="422"/>
      <c r="AC100" s="450">
        <v>42735</v>
      </c>
      <c r="AD100" s="424"/>
      <c r="AE100" s="424"/>
      <c r="AF100" s="424" t="s">
        <v>426</v>
      </c>
      <c r="AG100" s="451" t="s">
        <v>427</v>
      </c>
      <c r="AH100" s="451" t="s">
        <v>2561</v>
      </c>
      <c r="AI100" s="451" t="s">
        <v>451</v>
      </c>
      <c r="AJ100" s="424" t="s">
        <v>452</v>
      </c>
      <c r="AK100" s="424"/>
      <c r="AL100" s="422"/>
      <c r="AM100" s="422"/>
      <c r="AN100" s="424" t="s">
        <v>452</v>
      </c>
      <c r="AO100" s="424" t="s">
        <v>2383</v>
      </c>
      <c r="AR100" s="443"/>
    </row>
    <row r="101" spans="1:44" s="16" customFormat="1" ht="269.25" customHeight="1">
      <c r="A101" s="424">
        <f t="shared" si="1"/>
        <v>91</v>
      </c>
      <c r="B101" s="438" t="s">
        <v>322</v>
      </c>
      <c r="C101" s="574" t="s">
        <v>2256</v>
      </c>
      <c r="D101" s="438">
        <v>118</v>
      </c>
      <c r="E101" s="439" t="s">
        <v>25</v>
      </c>
      <c r="F101" s="424">
        <v>66</v>
      </c>
      <c r="G101" s="467">
        <v>2015</v>
      </c>
      <c r="H101" s="468" t="s">
        <v>323</v>
      </c>
      <c r="I101" s="467">
        <v>1</v>
      </c>
      <c r="J101" s="467"/>
      <c r="K101" s="467"/>
      <c r="L101" s="467"/>
      <c r="M101" s="467"/>
      <c r="N101" s="467">
        <v>1</v>
      </c>
      <c r="O101" s="442" t="s">
        <v>583</v>
      </c>
      <c r="P101" s="467">
        <v>1</v>
      </c>
      <c r="Q101" s="469" t="s">
        <v>2506</v>
      </c>
      <c r="R101" s="469" t="s">
        <v>2258</v>
      </c>
      <c r="S101" s="467" t="s">
        <v>2259</v>
      </c>
      <c r="T101" s="442" t="s">
        <v>324</v>
      </c>
      <c r="U101" s="470">
        <v>1</v>
      </c>
      <c r="V101" s="471">
        <v>42502</v>
      </c>
      <c r="W101" s="471">
        <v>42852</v>
      </c>
      <c r="X101" s="447">
        <v>1</v>
      </c>
      <c r="Y101" s="461" t="s">
        <v>2507</v>
      </c>
      <c r="Z101" s="448" t="s">
        <v>325</v>
      </c>
      <c r="AA101" s="439">
        <v>100</v>
      </c>
      <c r="AB101" s="422"/>
      <c r="AC101" s="450">
        <v>42846</v>
      </c>
      <c r="AD101" s="424"/>
      <c r="AE101" s="424"/>
      <c r="AF101" s="424" t="s">
        <v>426</v>
      </c>
      <c r="AG101" s="451" t="s">
        <v>427</v>
      </c>
      <c r="AH101" s="451" t="s">
        <v>2594</v>
      </c>
      <c r="AI101" s="442" t="s">
        <v>588</v>
      </c>
      <c r="AJ101" s="424" t="s">
        <v>589</v>
      </c>
      <c r="AK101" s="424"/>
      <c r="AL101" s="422"/>
      <c r="AM101" s="422"/>
      <c r="AN101" s="424" t="s">
        <v>593</v>
      </c>
      <c r="AO101" s="424" t="s">
        <v>2383</v>
      </c>
      <c r="AR101" s="443"/>
    </row>
    <row r="102" spans="1:44" s="16" customFormat="1" ht="273" customHeight="1">
      <c r="A102" s="424">
        <f t="shared" si="1"/>
        <v>92</v>
      </c>
      <c r="B102" s="438" t="s">
        <v>326</v>
      </c>
      <c r="C102" s="574" t="s">
        <v>2260</v>
      </c>
      <c r="D102" s="438">
        <v>118</v>
      </c>
      <c r="E102" s="439" t="s">
        <v>25</v>
      </c>
      <c r="F102" s="424">
        <v>66</v>
      </c>
      <c r="G102" s="467">
        <v>2015</v>
      </c>
      <c r="H102" s="468" t="s">
        <v>327</v>
      </c>
      <c r="I102" s="467"/>
      <c r="J102" s="467"/>
      <c r="K102" s="467"/>
      <c r="L102" s="467"/>
      <c r="M102" s="467"/>
      <c r="N102" s="467"/>
      <c r="O102" s="442" t="s">
        <v>583</v>
      </c>
      <c r="P102" s="467">
        <v>2</v>
      </c>
      <c r="Q102" s="469" t="s">
        <v>2506</v>
      </c>
      <c r="R102" s="469" t="s">
        <v>2261</v>
      </c>
      <c r="S102" s="467" t="s">
        <v>2259</v>
      </c>
      <c r="T102" s="442" t="s">
        <v>328</v>
      </c>
      <c r="U102" s="424">
        <v>1</v>
      </c>
      <c r="V102" s="471">
        <v>42502</v>
      </c>
      <c r="W102" s="471">
        <v>42852</v>
      </c>
      <c r="X102" s="488">
        <v>1</v>
      </c>
      <c r="Y102" s="461" t="s">
        <v>2508</v>
      </c>
      <c r="Z102" s="461" t="s">
        <v>329</v>
      </c>
      <c r="AA102" s="439">
        <v>100</v>
      </c>
      <c r="AB102" s="422"/>
      <c r="AC102" s="450">
        <v>42846</v>
      </c>
      <c r="AD102" s="424"/>
      <c r="AE102" s="424"/>
      <c r="AF102" s="424" t="s">
        <v>426</v>
      </c>
      <c r="AG102" s="451" t="s">
        <v>427</v>
      </c>
      <c r="AH102" s="451" t="s">
        <v>2594</v>
      </c>
      <c r="AI102" s="442" t="s">
        <v>588</v>
      </c>
      <c r="AJ102" s="424" t="s">
        <v>589</v>
      </c>
      <c r="AK102" s="424"/>
      <c r="AL102" s="422"/>
      <c r="AM102" s="422"/>
      <c r="AN102" s="424" t="s">
        <v>593</v>
      </c>
      <c r="AO102" s="424" t="s">
        <v>2383</v>
      </c>
      <c r="AR102" s="443"/>
    </row>
    <row r="103" spans="1:44" s="16" customFormat="1" ht="409.5" customHeight="1">
      <c r="A103" s="424">
        <f t="shared" si="1"/>
        <v>93</v>
      </c>
      <c r="B103" s="438" t="s">
        <v>330</v>
      </c>
      <c r="C103" s="574" t="s">
        <v>2262</v>
      </c>
      <c r="D103" s="438">
        <v>118</v>
      </c>
      <c r="E103" s="440" t="s">
        <v>2263</v>
      </c>
      <c r="F103" s="424">
        <v>80</v>
      </c>
      <c r="G103" s="440" t="s">
        <v>2273</v>
      </c>
      <c r="H103" s="490" t="s">
        <v>331</v>
      </c>
      <c r="I103" s="440">
        <v>1</v>
      </c>
      <c r="J103" s="440"/>
      <c r="K103" s="440"/>
      <c r="L103" s="440"/>
      <c r="M103" s="440"/>
      <c r="N103" s="440">
        <v>1</v>
      </c>
      <c r="O103" s="442" t="s">
        <v>2267</v>
      </c>
      <c r="P103" s="440">
        <v>1</v>
      </c>
      <c r="Q103" s="474" t="s">
        <v>2596</v>
      </c>
      <c r="R103" s="491" t="s">
        <v>2265</v>
      </c>
      <c r="S103" s="478" t="s">
        <v>2266</v>
      </c>
      <c r="T103" s="478" t="s">
        <v>332</v>
      </c>
      <c r="U103" s="492">
        <v>1</v>
      </c>
      <c r="V103" s="484">
        <v>42781</v>
      </c>
      <c r="W103" s="484">
        <v>43100</v>
      </c>
      <c r="X103" s="492">
        <v>1</v>
      </c>
      <c r="Y103" s="493" t="s">
        <v>2509</v>
      </c>
      <c r="Z103" s="493" t="s">
        <v>333</v>
      </c>
      <c r="AA103" s="439">
        <v>100</v>
      </c>
      <c r="AB103" s="422"/>
      <c r="AC103" s="450">
        <v>43056</v>
      </c>
      <c r="AD103" s="424"/>
      <c r="AE103" s="424"/>
      <c r="AF103" s="424" t="s">
        <v>426</v>
      </c>
      <c r="AG103" s="451" t="s">
        <v>427</v>
      </c>
      <c r="AH103" s="451" t="s">
        <v>2561</v>
      </c>
      <c r="AI103" s="442" t="s">
        <v>519</v>
      </c>
      <c r="AJ103" s="451" t="s">
        <v>2419</v>
      </c>
      <c r="AK103" s="424"/>
      <c r="AL103" s="422"/>
      <c r="AM103" s="422"/>
      <c r="AN103" s="442" t="s">
        <v>514</v>
      </c>
      <c r="AO103" s="424" t="s">
        <v>2383</v>
      </c>
      <c r="AR103" s="443" t="s">
        <v>2597</v>
      </c>
    </row>
    <row r="104" spans="1:44" s="16" customFormat="1" ht="409.5" customHeight="1">
      <c r="A104" s="424">
        <f t="shared" si="1"/>
        <v>94</v>
      </c>
      <c r="B104" s="438" t="s">
        <v>334</v>
      </c>
      <c r="C104" s="574" t="s">
        <v>2268</v>
      </c>
      <c r="D104" s="438">
        <v>118</v>
      </c>
      <c r="E104" s="440" t="s">
        <v>2263</v>
      </c>
      <c r="F104" s="424">
        <v>80</v>
      </c>
      <c r="G104" s="440" t="s">
        <v>2273</v>
      </c>
      <c r="H104" s="490" t="s">
        <v>335</v>
      </c>
      <c r="I104" s="440"/>
      <c r="J104" s="440">
        <v>1</v>
      </c>
      <c r="K104" s="440"/>
      <c r="L104" s="440"/>
      <c r="M104" s="440"/>
      <c r="N104" s="440">
        <v>1</v>
      </c>
      <c r="O104" s="442" t="s">
        <v>2267</v>
      </c>
      <c r="P104" s="440">
        <v>1</v>
      </c>
      <c r="Q104" s="474" t="s">
        <v>2510</v>
      </c>
      <c r="R104" s="491" t="s">
        <v>2270</v>
      </c>
      <c r="S104" s="478" t="s">
        <v>2271</v>
      </c>
      <c r="T104" s="478" t="s">
        <v>336</v>
      </c>
      <c r="U104" s="492">
        <v>1</v>
      </c>
      <c r="V104" s="484">
        <v>42781</v>
      </c>
      <c r="W104" s="484">
        <v>43100</v>
      </c>
      <c r="X104" s="492">
        <v>1</v>
      </c>
      <c r="Y104" s="493" t="s">
        <v>2511</v>
      </c>
      <c r="Z104" s="474" t="s">
        <v>2512</v>
      </c>
      <c r="AA104" s="439">
        <v>100</v>
      </c>
      <c r="AB104" s="422"/>
      <c r="AC104" s="450">
        <v>43056</v>
      </c>
      <c r="AD104" s="424"/>
      <c r="AE104" s="424"/>
      <c r="AF104" s="424" t="s">
        <v>426</v>
      </c>
      <c r="AG104" s="451" t="s">
        <v>427</v>
      </c>
      <c r="AH104" s="451" t="s">
        <v>2561</v>
      </c>
      <c r="AI104" s="442" t="s">
        <v>519</v>
      </c>
      <c r="AJ104" s="451" t="s">
        <v>2419</v>
      </c>
      <c r="AK104" s="424"/>
      <c r="AL104" s="422"/>
      <c r="AM104" s="422"/>
      <c r="AN104" s="442" t="s">
        <v>514</v>
      </c>
      <c r="AO104" s="424" t="s">
        <v>2383</v>
      </c>
      <c r="AR104" s="443" t="s">
        <v>2598</v>
      </c>
    </row>
    <row r="105" spans="1:44" s="16" customFormat="1" ht="408.75" customHeight="1">
      <c r="A105" s="424">
        <f t="shared" si="1"/>
        <v>95</v>
      </c>
      <c r="B105" s="438" t="s">
        <v>338</v>
      </c>
      <c r="C105" s="574" t="s">
        <v>2272</v>
      </c>
      <c r="D105" s="438">
        <v>118</v>
      </c>
      <c r="E105" s="440" t="s">
        <v>2273</v>
      </c>
      <c r="F105" s="424">
        <v>80</v>
      </c>
      <c r="G105" s="440" t="s">
        <v>2273</v>
      </c>
      <c r="H105" s="438" t="s">
        <v>339</v>
      </c>
      <c r="I105" s="424">
        <v>1</v>
      </c>
      <c r="J105" s="424"/>
      <c r="K105" s="424"/>
      <c r="L105" s="424"/>
      <c r="M105" s="424"/>
      <c r="N105" s="440">
        <v>1</v>
      </c>
      <c r="O105" s="442" t="s">
        <v>2267</v>
      </c>
      <c r="P105" s="424">
        <v>1</v>
      </c>
      <c r="Q105" s="494" t="s">
        <v>2513</v>
      </c>
      <c r="R105" s="474" t="s">
        <v>2275</v>
      </c>
      <c r="S105" s="478" t="s">
        <v>2276</v>
      </c>
      <c r="T105" s="442" t="s">
        <v>340</v>
      </c>
      <c r="U105" s="480">
        <v>1</v>
      </c>
      <c r="V105" s="484">
        <v>42781</v>
      </c>
      <c r="W105" s="484">
        <v>43100</v>
      </c>
      <c r="X105" s="472">
        <v>0.5</v>
      </c>
      <c r="Y105" s="474" t="s">
        <v>2514</v>
      </c>
      <c r="Z105" s="474" t="s">
        <v>341</v>
      </c>
      <c r="AA105" s="439">
        <v>50</v>
      </c>
      <c r="AB105" s="422"/>
      <c r="AC105" s="450">
        <v>43042</v>
      </c>
      <c r="AD105" s="424"/>
      <c r="AE105" s="424"/>
      <c r="AF105" s="424" t="s">
        <v>442</v>
      </c>
      <c r="AG105" s="466" t="s">
        <v>480</v>
      </c>
      <c r="AH105" s="451" t="s">
        <v>2561</v>
      </c>
      <c r="AI105" s="442" t="s">
        <v>519</v>
      </c>
      <c r="AJ105" s="451" t="s">
        <v>2419</v>
      </c>
      <c r="AK105" s="424"/>
      <c r="AL105" s="422"/>
      <c r="AM105" s="422"/>
      <c r="AN105" s="442" t="s">
        <v>514</v>
      </c>
      <c r="AO105" s="424"/>
      <c r="AR105" s="443" t="s">
        <v>2599</v>
      </c>
    </row>
    <row r="106" spans="1:44" s="16" customFormat="1" ht="353.25" customHeight="1">
      <c r="A106" s="424">
        <f t="shared" si="1"/>
        <v>96</v>
      </c>
      <c r="B106" s="438" t="s">
        <v>342</v>
      </c>
      <c r="C106" s="574" t="s">
        <v>2277</v>
      </c>
      <c r="D106" s="438">
        <v>118</v>
      </c>
      <c r="E106" s="440" t="s">
        <v>2263</v>
      </c>
      <c r="F106" s="424">
        <v>80</v>
      </c>
      <c r="G106" s="440" t="s">
        <v>2273</v>
      </c>
      <c r="H106" s="490" t="s">
        <v>2278</v>
      </c>
      <c r="I106" s="440">
        <v>1</v>
      </c>
      <c r="J106" s="440"/>
      <c r="K106" s="440"/>
      <c r="L106" s="440"/>
      <c r="M106" s="440"/>
      <c r="N106" s="440">
        <v>1</v>
      </c>
      <c r="O106" s="442" t="s">
        <v>2267</v>
      </c>
      <c r="P106" s="440">
        <v>1</v>
      </c>
      <c r="Q106" s="474" t="s">
        <v>2515</v>
      </c>
      <c r="R106" s="474" t="s">
        <v>2280</v>
      </c>
      <c r="S106" s="478" t="s">
        <v>2281</v>
      </c>
      <c r="T106" s="442" t="s">
        <v>344</v>
      </c>
      <c r="U106" s="480">
        <v>1</v>
      </c>
      <c r="V106" s="484">
        <v>42781</v>
      </c>
      <c r="W106" s="484">
        <v>42825</v>
      </c>
      <c r="X106" s="483">
        <v>0.88</v>
      </c>
      <c r="Y106" s="493" t="s">
        <v>2516</v>
      </c>
      <c r="Z106" s="474" t="s">
        <v>345</v>
      </c>
      <c r="AA106" s="439">
        <v>88</v>
      </c>
      <c r="AB106" s="495"/>
      <c r="AC106" s="450">
        <v>43042</v>
      </c>
      <c r="AD106" s="424"/>
      <c r="AE106" s="424"/>
      <c r="AF106" s="424" t="s">
        <v>442</v>
      </c>
      <c r="AG106" s="466" t="s">
        <v>480</v>
      </c>
      <c r="AH106" s="451" t="s">
        <v>2561</v>
      </c>
      <c r="AI106" s="442" t="s">
        <v>519</v>
      </c>
      <c r="AJ106" s="451" t="s">
        <v>2419</v>
      </c>
      <c r="AK106" s="424"/>
      <c r="AL106" s="422"/>
      <c r="AM106" s="422"/>
      <c r="AN106" s="442" t="s">
        <v>514</v>
      </c>
      <c r="AO106" s="424"/>
      <c r="AR106" s="443" t="s">
        <v>2600</v>
      </c>
    </row>
    <row r="107" spans="1:44" s="16" customFormat="1" ht="409.6" customHeight="1">
      <c r="A107" s="424">
        <f t="shared" si="1"/>
        <v>97</v>
      </c>
      <c r="B107" s="438" t="s">
        <v>346</v>
      </c>
      <c r="C107" s="574" t="s">
        <v>2282</v>
      </c>
      <c r="D107" s="438">
        <v>118</v>
      </c>
      <c r="E107" s="440" t="s">
        <v>2263</v>
      </c>
      <c r="F107" s="424">
        <v>80</v>
      </c>
      <c r="G107" s="440" t="s">
        <v>2273</v>
      </c>
      <c r="H107" s="490" t="s">
        <v>347</v>
      </c>
      <c r="I107" s="440">
        <v>1</v>
      </c>
      <c r="J107" s="440"/>
      <c r="K107" s="440"/>
      <c r="L107" s="440"/>
      <c r="M107" s="440"/>
      <c r="N107" s="440">
        <v>1</v>
      </c>
      <c r="O107" s="442" t="s">
        <v>2267</v>
      </c>
      <c r="P107" s="440">
        <v>1</v>
      </c>
      <c r="Q107" s="474" t="s">
        <v>2517</v>
      </c>
      <c r="R107" s="474" t="s">
        <v>2284</v>
      </c>
      <c r="S107" s="478" t="s">
        <v>2285</v>
      </c>
      <c r="T107" s="442" t="s">
        <v>348</v>
      </c>
      <c r="U107" s="480">
        <v>0.9</v>
      </c>
      <c r="V107" s="484">
        <v>42781</v>
      </c>
      <c r="W107" s="484">
        <v>43100</v>
      </c>
      <c r="X107" s="483">
        <v>0.1</v>
      </c>
      <c r="Y107" s="493" t="s">
        <v>2518</v>
      </c>
      <c r="Z107" s="474" t="s">
        <v>349</v>
      </c>
      <c r="AA107" s="439">
        <v>88</v>
      </c>
      <c r="AB107" s="422"/>
      <c r="AC107" s="450">
        <v>43042</v>
      </c>
      <c r="AD107" s="424"/>
      <c r="AE107" s="424"/>
      <c r="AF107" s="424" t="s">
        <v>442</v>
      </c>
      <c r="AG107" s="466" t="s">
        <v>480</v>
      </c>
      <c r="AH107" s="451" t="s">
        <v>2561</v>
      </c>
      <c r="AI107" s="442" t="s">
        <v>519</v>
      </c>
      <c r="AJ107" s="451" t="s">
        <v>2419</v>
      </c>
      <c r="AK107" s="424"/>
      <c r="AL107" s="422"/>
      <c r="AM107" s="422"/>
      <c r="AN107" s="442" t="s">
        <v>514</v>
      </c>
      <c r="AO107" s="424"/>
      <c r="AR107" s="443" t="s">
        <v>2601</v>
      </c>
    </row>
    <row r="108" spans="1:44" s="16" customFormat="1" ht="408.75" customHeight="1">
      <c r="A108" s="424">
        <f t="shared" si="1"/>
        <v>98</v>
      </c>
      <c r="B108" s="438" t="s">
        <v>350</v>
      </c>
      <c r="C108" s="574" t="s">
        <v>2286</v>
      </c>
      <c r="D108" s="438">
        <v>118</v>
      </c>
      <c r="E108" s="439" t="s">
        <v>25</v>
      </c>
      <c r="F108" s="424">
        <v>66</v>
      </c>
      <c r="G108" s="467">
        <v>2015</v>
      </c>
      <c r="H108" s="468" t="s">
        <v>351</v>
      </c>
      <c r="I108" s="467">
        <v>1</v>
      </c>
      <c r="J108" s="467"/>
      <c r="K108" s="467"/>
      <c r="L108" s="467"/>
      <c r="M108" s="467"/>
      <c r="N108" s="467">
        <v>1</v>
      </c>
      <c r="O108" s="442" t="s">
        <v>2290</v>
      </c>
      <c r="P108" s="467">
        <v>1</v>
      </c>
      <c r="Q108" s="469" t="s">
        <v>2519</v>
      </c>
      <c r="R108" s="469" t="s">
        <v>2288</v>
      </c>
      <c r="S108" s="467" t="s">
        <v>2289</v>
      </c>
      <c r="T108" s="442" t="s">
        <v>352</v>
      </c>
      <c r="U108" s="488">
        <v>1</v>
      </c>
      <c r="V108" s="471">
        <v>42502</v>
      </c>
      <c r="W108" s="471">
        <v>42852</v>
      </c>
      <c r="X108" s="447">
        <v>0.8</v>
      </c>
      <c r="Y108" s="496" t="s">
        <v>2520</v>
      </c>
      <c r="Z108" s="461" t="s">
        <v>2521</v>
      </c>
      <c r="AA108" s="476">
        <v>80</v>
      </c>
      <c r="AB108" s="422"/>
      <c r="AC108" s="450">
        <v>43220</v>
      </c>
      <c r="AD108" s="424"/>
      <c r="AE108" s="424"/>
      <c r="AF108" s="424" t="s">
        <v>442</v>
      </c>
      <c r="AG108" s="466" t="s">
        <v>480</v>
      </c>
      <c r="AH108" s="451" t="s">
        <v>2561</v>
      </c>
      <c r="AI108" s="451" t="s">
        <v>2522</v>
      </c>
      <c r="AJ108" s="424" t="s">
        <v>452</v>
      </c>
      <c r="AK108" s="424"/>
      <c r="AL108" s="451" t="s">
        <v>2388</v>
      </c>
      <c r="AM108" s="422"/>
      <c r="AN108" s="424" t="s">
        <v>452</v>
      </c>
      <c r="AO108" s="424" t="s">
        <v>2383</v>
      </c>
      <c r="AQ108" s="464"/>
      <c r="AR108" s="443" t="s">
        <v>2602</v>
      </c>
    </row>
    <row r="109" spans="1:44" s="16" customFormat="1" ht="409.5" customHeight="1">
      <c r="A109" s="424">
        <f t="shared" si="1"/>
        <v>99</v>
      </c>
      <c r="B109" s="438" t="s">
        <v>354</v>
      </c>
      <c r="C109" s="574" t="s">
        <v>2291</v>
      </c>
      <c r="D109" s="438">
        <v>118</v>
      </c>
      <c r="E109" s="440" t="s">
        <v>2263</v>
      </c>
      <c r="F109" s="424">
        <v>80</v>
      </c>
      <c r="G109" s="440" t="s">
        <v>2273</v>
      </c>
      <c r="H109" s="490" t="s">
        <v>355</v>
      </c>
      <c r="I109" s="440"/>
      <c r="J109" s="440">
        <v>1</v>
      </c>
      <c r="K109" s="440"/>
      <c r="L109" s="440"/>
      <c r="M109" s="440"/>
      <c r="N109" s="440">
        <v>1</v>
      </c>
      <c r="O109" s="442" t="s">
        <v>2267</v>
      </c>
      <c r="P109" s="440">
        <v>1</v>
      </c>
      <c r="Q109" s="474" t="s">
        <v>2523</v>
      </c>
      <c r="R109" s="474" t="s">
        <v>2293</v>
      </c>
      <c r="S109" s="478" t="s">
        <v>2294</v>
      </c>
      <c r="T109" s="440" t="s">
        <v>356</v>
      </c>
      <c r="U109" s="492">
        <v>1</v>
      </c>
      <c r="V109" s="484">
        <v>42781</v>
      </c>
      <c r="W109" s="484">
        <v>43100</v>
      </c>
      <c r="X109" s="492">
        <v>1</v>
      </c>
      <c r="Y109" s="493" t="s">
        <v>2524</v>
      </c>
      <c r="Z109" s="474" t="s">
        <v>357</v>
      </c>
      <c r="AA109" s="476">
        <v>1</v>
      </c>
      <c r="AB109" s="422"/>
      <c r="AC109" s="450">
        <v>43042</v>
      </c>
      <c r="AD109" s="424"/>
      <c r="AE109" s="424"/>
      <c r="AF109" s="424" t="s">
        <v>426</v>
      </c>
      <c r="AG109" s="451" t="s">
        <v>427</v>
      </c>
      <c r="AH109" s="451" t="s">
        <v>2561</v>
      </c>
      <c r="AI109" s="442" t="s">
        <v>519</v>
      </c>
      <c r="AJ109" s="451" t="s">
        <v>2419</v>
      </c>
      <c r="AK109" s="424"/>
      <c r="AL109" s="422"/>
      <c r="AM109" s="422"/>
      <c r="AN109" s="442" t="s">
        <v>514</v>
      </c>
      <c r="AO109" s="424" t="s">
        <v>2383</v>
      </c>
      <c r="AR109" s="443" t="s">
        <v>2600</v>
      </c>
    </row>
    <row r="110" spans="1:44" s="16" customFormat="1" ht="101.25" hidden="1" customHeight="1">
      <c r="A110" s="424">
        <f t="shared" si="1"/>
        <v>100</v>
      </c>
      <c r="B110" s="424" t="s">
        <v>428</v>
      </c>
      <c r="C110" s="486" t="s">
        <v>358</v>
      </c>
      <c r="D110" s="438">
        <v>118</v>
      </c>
      <c r="E110" s="439" t="s">
        <v>359</v>
      </c>
      <c r="F110" s="439">
        <v>65</v>
      </c>
      <c r="G110" s="448" t="s">
        <v>615</v>
      </c>
      <c r="H110" s="438" t="s">
        <v>360</v>
      </c>
      <c r="I110" s="424"/>
      <c r="J110" s="424"/>
      <c r="K110" s="424"/>
      <c r="L110" s="424"/>
      <c r="M110" s="424"/>
      <c r="N110" s="424"/>
      <c r="O110" s="451" t="s">
        <v>514</v>
      </c>
      <c r="P110" s="442">
        <v>1</v>
      </c>
      <c r="Q110" s="497" t="s">
        <v>2525</v>
      </c>
      <c r="R110" s="443" t="s">
        <v>616</v>
      </c>
      <c r="S110" s="443" t="s">
        <v>617</v>
      </c>
      <c r="T110" s="443" t="s">
        <v>361</v>
      </c>
      <c r="U110" s="424">
        <v>1</v>
      </c>
      <c r="V110" s="446">
        <v>43160</v>
      </c>
      <c r="W110" s="446">
        <v>43465</v>
      </c>
      <c r="X110" s="424">
        <v>0</v>
      </c>
      <c r="Y110" s="448" t="s">
        <v>2526</v>
      </c>
      <c r="Z110" s="422"/>
      <c r="AA110" s="424">
        <v>0</v>
      </c>
      <c r="AB110" s="422"/>
      <c r="AC110" s="498">
        <v>43220</v>
      </c>
      <c r="AD110" s="424"/>
      <c r="AE110" s="424"/>
      <c r="AF110" s="424" t="s">
        <v>442</v>
      </c>
      <c r="AG110" s="424" t="s">
        <v>443</v>
      </c>
      <c r="AH110" s="451" t="s">
        <v>428</v>
      </c>
      <c r="AI110" s="422"/>
      <c r="AJ110" s="499"/>
      <c r="AK110" s="424"/>
      <c r="AL110" s="424"/>
      <c r="AM110" s="422"/>
      <c r="AN110" s="442" t="s">
        <v>514</v>
      </c>
      <c r="AO110" s="424" t="s">
        <v>2383</v>
      </c>
      <c r="AR110" s="443"/>
    </row>
    <row r="111" spans="1:44" s="16" customFormat="1" ht="96.75" hidden="1" customHeight="1">
      <c r="A111" s="424">
        <f t="shared" si="1"/>
        <v>101</v>
      </c>
      <c r="B111" s="424" t="s">
        <v>428</v>
      </c>
      <c r="C111" s="486" t="s">
        <v>363</v>
      </c>
      <c r="D111" s="438">
        <v>118</v>
      </c>
      <c r="E111" s="439" t="s">
        <v>359</v>
      </c>
      <c r="F111" s="439">
        <v>65</v>
      </c>
      <c r="G111" s="451" t="s">
        <v>615</v>
      </c>
      <c r="H111" s="438" t="s">
        <v>360</v>
      </c>
      <c r="I111" s="424"/>
      <c r="J111" s="424"/>
      <c r="K111" s="424"/>
      <c r="L111" s="424"/>
      <c r="M111" s="424"/>
      <c r="N111" s="424"/>
      <c r="O111" s="451" t="s">
        <v>514</v>
      </c>
      <c r="P111" s="442">
        <v>2</v>
      </c>
      <c r="Q111" s="497" t="s">
        <v>2525</v>
      </c>
      <c r="R111" s="443" t="s">
        <v>618</v>
      </c>
      <c r="S111" s="443" t="s">
        <v>619</v>
      </c>
      <c r="T111" s="443" t="s">
        <v>364</v>
      </c>
      <c r="U111" s="424">
        <v>1</v>
      </c>
      <c r="V111" s="446">
        <v>43160</v>
      </c>
      <c r="W111" s="446">
        <v>43465</v>
      </c>
      <c r="X111" s="424">
        <v>0</v>
      </c>
      <c r="Y111" s="448" t="s">
        <v>2526</v>
      </c>
      <c r="Z111" s="422"/>
      <c r="AA111" s="424">
        <v>0</v>
      </c>
      <c r="AB111" s="422"/>
      <c r="AC111" s="498">
        <v>43220</v>
      </c>
      <c r="AD111" s="424"/>
      <c r="AE111" s="424"/>
      <c r="AF111" s="424" t="s">
        <v>442</v>
      </c>
      <c r="AG111" s="424" t="s">
        <v>443</v>
      </c>
      <c r="AH111" s="451" t="s">
        <v>428</v>
      </c>
      <c r="AI111" s="422"/>
      <c r="AJ111" s="499"/>
      <c r="AK111" s="424"/>
      <c r="AL111" s="424"/>
      <c r="AM111" s="422"/>
      <c r="AN111" s="442" t="s">
        <v>514</v>
      </c>
      <c r="AO111" s="424" t="s">
        <v>2383</v>
      </c>
      <c r="AR111" s="443"/>
    </row>
    <row r="112" spans="1:44" s="16" customFormat="1" ht="75" hidden="1">
      <c r="A112" s="424">
        <f t="shared" si="1"/>
        <v>102</v>
      </c>
      <c r="B112" s="424" t="s">
        <v>428</v>
      </c>
      <c r="C112" s="486" t="s">
        <v>365</v>
      </c>
      <c r="D112" s="438">
        <v>118</v>
      </c>
      <c r="E112" s="439" t="s">
        <v>359</v>
      </c>
      <c r="F112" s="439">
        <v>65</v>
      </c>
      <c r="G112" s="451" t="s">
        <v>615</v>
      </c>
      <c r="H112" s="438" t="s">
        <v>366</v>
      </c>
      <c r="I112" s="424"/>
      <c r="J112" s="424"/>
      <c r="K112" s="424"/>
      <c r="L112" s="424"/>
      <c r="M112" s="424"/>
      <c r="N112" s="424"/>
      <c r="O112" s="451" t="s">
        <v>514</v>
      </c>
      <c r="P112" s="442">
        <v>1</v>
      </c>
      <c r="Q112" s="497" t="s">
        <v>620</v>
      </c>
      <c r="R112" s="443" t="s">
        <v>621</v>
      </c>
      <c r="S112" s="443" t="s">
        <v>622</v>
      </c>
      <c r="T112" s="443" t="s">
        <v>367</v>
      </c>
      <c r="U112" s="447">
        <v>1</v>
      </c>
      <c r="V112" s="446">
        <v>43160</v>
      </c>
      <c r="W112" s="446">
        <v>43465</v>
      </c>
      <c r="X112" s="447">
        <v>0</v>
      </c>
      <c r="Y112" s="448" t="s">
        <v>2526</v>
      </c>
      <c r="Z112" s="422"/>
      <c r="AA112" s="424">
        <v>0</v>
      </c>
      <c r="AB112" s="422"/>
      <c r="AC112" s="498">
        <v>43220</v>
      </c>
      <c r="AD112" s="424"/>
      <c r="AE112" s="424"/>
      <c r="AF112" s="424" t="s">
        <v>442</v>
      </c>
      <c r="AG112" s="424" t="s">
        <v>443</v>
      </c>
      <c r="AH112" s="451" t="s">
        <v>428</v>
      </c>
      <c r="AI112" s="422"/>
      <c r="AJ112" s="499"/>
      <c r="AK112" s="424"/>
      <c r="AL112" s="424"/>
      <c r="AM112" s="422"/>
      <c r="AN112" s="442" t="s">
        <v>514</v>
      </c>
      <c r="AO112" s="424" t="s">
        <v>2383</v>
      </c>
      <c r="AR112" s="443"/>
    </row>
    <row r="113" spans="1:44" s="16" customFormat="1" ht="69.75" hidden="1" customHeight="1">
      <c r="A113" s="424">
        <f t="shared" si="1"/>
        <v>103</v>
      </c>
      <c r="B113" s="424" t="s">
        <v>428</v>
      </c>
      <c r="C113" s="486" t="s">
        <v>368</v>
      </c>
      <c r="D113" s="438">
        <v>118</v>
      </c>
      <c r="E113" s="439" t="s">
        <v>359</v>
      </c>
      <c r="F113" s="439">
        <v>65</v>
      </c>
      <c r="G113" s="451" t="s">
        <v>615</v>
      </c>
      <c r="H113" s="438" t="s">
        <v>369</v>
      </c>
      <c r="I113" s="424"/>
      <c r="J113" s="424"/>
      <c r="K113" s="424"/>
      <c r="L113" s="424"/>
      <c r="M113" s="424"/>
      <c r="N113" s="424"/>
      <c r="O113" s="451" t="s">
        <v>514</v>
      </c>
      <c r="P113" s="442">
        <v>1</v>
      </c>
      <c r="Q113" s="497" t="s">
        <v>623</v>
      </c>
      <c r="R113" s="443" t="s">
        <v>624</v>
      </c>
      <c r="S113" s="443" t="s">
        <v>625</v>
      </c>
      <c r="T113" s="443" t="s">
        <v>370</v>
      </c>
      <c r="U113" s="424">
        <v>1</v>
      </c>
      <c r="V113" s="446">
        <v>43160</v>
      </c>
      <c r="W113" s="446">
        <v>43465</v>
      </c>
      <c r="X113" s="424">
        <v>0</v>
      </c>
      <c r="Y113" s="448" t="s">
        <v>2526</v>
      </c>
      <c r="Z113" s="422"/>
      <c r="AA113" s="447">
        <v>0</v>
      </c>
      <c r="AB113" s="422"/>
      <c r="AC113" s="498">
        <v>43220</v>
      </c>
      <c r="AD113" s="424"/>
      <c r="AE113" s="424"/>
      <c r="AF113" s="424" t="s">
        <v>442</v>
      </c>
      <c r="AG113" s="424" t="s">
        <v>443</v>
      </c>
      <c r="AH113" s="451" t="s">
        <v>428</v>
      </c>
      <c r="AI113" s="422"/>
      <c r="AJ113" s="499"/>
      <c r="AK113" s="424"/>
      <c r="AL113" s="424"/>
      <c r="AM113" s="422"/>
      <c r="AN113" s="442" t="s">
        <v>514</v>
      </c>
      <c r="AO113" s="424" t="s">
        <v>2383</v>
      </c>
      <c r="AR113" s="443"/>
    </row>
    <row r="114" spans="1:44" s="16" customFormat="1" ht="75" hidden="1">
      <c r="A114" s="424">
        <f t="shared" si="1"/>
        <v>104</v>
      </c>
      <c r="B114" s="424" t="s">
        <v>428</v>
      </c>
      <c r="C114" s="486" t="s">
        <v>371</v>
      </c>
      <c r="D114" s="438">
        <v>118</v>
      </c>
      <c r="E114" s="439" t="s">
        <v>359</v>
      </c>
      <c r="F114" s="439">
        <v>65</v>
      </c>
      <c r="G114" s="451" t="s">
        <v>615</v>
      </c>
      <c r="H114" s="438" t="s">
        <v>372</v>
      </c>
      <c r="I114" s="424"/>
      <c r="J114" s="424"/>
      <c r="K114" s="424"/>
      <c r="L114" s="424"/>
      <c r="M114" s="424"/>
      <c r="N114" s="424"/>
      <c r="O114" s="451" t="s">
        <v>514</v>
      </c>
      <c r="P114" s="442">
        <v>1</v>
      </c>
      <c r="Q114" s="497" t="s">
        <v>626</v>
      </c>
      <c r="R114" s="443" t="s">
        <v>627</v>
      </c>
      <c r="S114" s="443" t="s">
        <v>625</v>
      </c>
      <c r="T114" s="443" t="s">
        <v>370</v>
      </c>
      <c r="U114" s="424">
        <v>1</v>
      </c>
      <c r="V114" s="446">
        <v>43160</v>
      </c>
      <c r="W114" s="446">
        <v>43465</v>
      </c>
      <c r="X114" s="424">
        <v>0</v>
      </c>
      <c r="Y114" s="448" t="s">
        <v>2526</v>
      </c>
      <c r="Z114" s="422"/>
      <c r="AA114" s="424">
        <v>0</v>
      </c>
      <c r="AB114" s="422"/>
      <c r="AC114" s="498">
        <v>43220</v>
      </c>
      <c r="AD114" s="424"/>
      <c r="AE114" s="424"/>
      <c r="AF114" s="424" t="s">
        <v>442</v>
      </c>
      <c r="AG114" s="424" t="s">
        <v>443</v>
      </c>
      <c r="AH114" s="451" t="s">
        <v>428</v>
      </c>
      <c r="AI114" s="422"/>
      <c r="AJ114" s="499"/>
      <c r="AK114" s="424"/>
      <c r="AL114" s="424"/>
      <c r="AM114" s="422"/>
      <c r="AN114" s="442" t="s">
        <v>514</v>
      </c>
      <c r="AO114" s="424" t="s">
        <v>2383</v>
      </c>
      <c r="AR114" s="443"/>
    </row>
    <row r="115" spans="1:44" s="16" customFormat="1" ht="75" hidden="1">
      <c r="A115" s="424">
        <f t="shared" si="1"/>
        <v>105</v>
      </c>
      <c r="B115" s="424" t="s">
        <v>428</v>
      </c>
      <c r="C115" s="486" t="s">
        <v>373</v>
      </c>
      <c r="D115" s="438">
        <v>118</v>
      </c>
      <c r="E115" s="439" t="s">
        <v>359</v>
      </c>
      <c r="F115" s="439">
        <v>65</v>
      </c>
      <c r="G115" s="451" t="s">
        <v>615</v>
      </c>
      <c r="H115" s="438" t="s">
        <v>374</v>
      </c>
      <c r="I115" s="424"/>
      <c r="J115" s="424"/>
      <c r="K115" s="424"/>
      <c r="L115" s="424"/>
      <c r="M115" s="424"/>
      <c r="N115" s="424"/>
      <c r="O115" s="451" t="s">
        <v>514</v>
      </c>
      <c r="P115" s="424">
        <v>1</v>
      </c>
      <c r="Q115" s="497" t="s">
        <v>628</v>
      </c>
      <c r="R115" s="443" t="s">
        <v>629</v>
      </c>
      <c r="S115" s="443" t="s">
        <v>630</v>
      </c>
      <c r="T115" s="443" t="s">
        <v>375</v>
      </c>
      <c r="U115" s="424">
        <v>1</v>
      </c>
      <c r="V115" s="446">
        <v>43160</v>
      </c>
      <c r="W115" s="446">
        <v>43465</v>
      </c>
      <c r="X115" s="424">
        <v>0</v>
      </c>
      <c r="Y115" s="448" t="s">
        <v>2526</v>
      </c>
      <c r="Z115" s="422"/>
      <c r="AA115" s="424">
        <v>0</v>
      </c>
      <c r="AB115" s="422"/>
      <c r="AC115" s="498">
        <v>43220</v>
      </c>
      <c r="AD115" s="424"/>
      <c r="AE115" s="424"/>
      <c r="AF115" s="424" t="s">
        <v>442</v>
      </c>
      <c r="AG115" s="424" t="s">
        <v>443</v>
      </c>
      <c r="AH115" s="451" t="s">
        <v>428</v>
      </c>
      <c r="AI115" s="422"/>
      <c r="AJ115" s="499"/>
      <c r="AK115" s="424"/>
      <c r="AL115" s="424"/>
      <c r="AM115" s="422"/>
      <c r="AN115" s="442" t="s">
        <v>514</v>
      </c>
      <c r="AO115" s="424" t="s">
        <v>2383</v>
      </c>
      <c r="AR115" s="443"/>
    </row>
    <row r="116" spans="1:44" s="16" customFormat="1" ht="75" hidden="1">
      <c r="A116" s="424">
        <f t="shared" si="1"/>
        <v>106</v>
      </c>
      <c r="B116" s="424" t="s">
        <v>428</v>
      </c>
      <c r="C116" s="486" t="s">
        <v>376</v>
      </c>
      <c r="D116" s="438">
        <v>118</v>
      </c>
      <c r="E116" s="439" t="s">
        <v>359</v>
      </c>
      <c r="F116" s="439">
        <v>65</v>
      </c>
      <c r="G116" s="451" t="s">
        <v>615</v>
      </c>
      <c r="H116" s="438" t="s">
        <v>377</v>
      </c>
      <c r="I116" s="424"/>
      <c r="J116" s="424"/>
      <c r="K116" s="424"/>
      <c r="L116" s="424"/>
      <c r="M116" s="424"/>
      <c r="N116" s="424"/>
      <c r="O116" s="451" t="s">
        <v>514</v>
      </c>
      <c r="P116" s="424">
        <v>1</v>
      </c>
      <c r="Q116" s="497" t="s">
        <v>631</v>
      </c>
      <c r="R116" s="443" t="s">
        <v>632</v>
      </c>
      <c r="S116" s="443" t="s">
        <v>633</v>
      </c>
      <c r="T116" s="448" t="s">
        <v>378</v>
      </c>
      <c r="U116" s="424">
        <v>7</v>
      </c>
      <c r="V116" s="446">
        <v>43160</v>
      </c>
      <c r="W116" s="446">
        <v>43465</v>
      </c>
      <c r="X116" s="424">
        <v>0</v>
      </c>
      <c r="Y116" s="448" t="s">
        <v>2526</v>
      </c>
      <c r="Z116" s="422"/>
      <c r="AA116" s="424">
        <v>0</v>
      </c>
      <c r="AB116" s="422"/>
      <c r="AC116" s="498">
        <v>43220</v>
      </c>
      <c r="AD116" s="424"/>
      <c r="AE116" s="424"/>
      <c r="AF116" s="424" t="s">
        <v>442</v>
      </c>
      <c r="AG116" s="424" t="s">
        <v>443</v>
      </c>
      <c r="AH116" s="451" t="s">
        <v>428</v>
      </c>
      <c r="AI116" s="422"/>
      <c r="AJ116" s="499"/>
      <c r="AK116" s="424"/>
      <c r="AL116" s="424"/>
      <c r="AM116" s="422"/>
      <c r="AN116" s="442" t="s">
        <v>514</v>
      </c>
      <c r="AO116" s="424" t="s">
        <v>2383</v>
      </c>
      <c r="AR116" s="443"/>
    </row>
    <row r="117" spans="1:44" s="16" customFormat="1" ht="93.75" hidden="1">
      <c r="A117" s="424">
        <f t="shared" si="1"/>
        <v>107</v>
      </c>
      <c r="B117" s="424" t="s">
        <v>428</v>
      </c>
      <c r="C117" s="486" t="s">
        <v>379</v>
      </c>
      <c r="D117" s="438">
        <v>118</v>
      </c>
      <c r="E117" s="439" t="s">
        <v>359</v>
      </c>
      <c r="F117" s="439">
        <v>64</v>
      </c>
      <c r="G117" s="451" t="s">
        <v>634</v>
      </c>
      <c r="H117" s="438" t="s">
        <v>335</v>
      </c>
      <c r="I117" s="424"/>
      <c r="J117" s="424"/>
      <c r="K117" s="424"/>
      <c r="L117" s="424"/>
      <c r="M117" s="424"/>
      <c r="N117" s="424"/>
      <c r="O117" s="451" t="s">
        <v>635</v>
      </c>
      <c r="P117" s="442">
        <v>1</v>
      </c>
      <c r="Q117" s="497" t="s">
        <v>636</v>
      </c>
      <c r="R117" s="443" t="s">
        <v>637</v>
      </c>
      <c r="S117" s="442" t="s">
        <v>638</v>
      </c>
      <c r="T117" s="448" t="s">
        <v>380</v>
      </c>
      <c r="U117" s="442">
        <v>1</v>
      </c>
      <c r="V117" s="500">
        <v>43146</v>
      </c>
      <c r="W117" s="446">
        <v>43465</v>
      </c>
      <c r="X117" s="438">
        <v>0</v>
      </c>
      <c r="Y117" s="448" t="s">
        <v>2527</v>
      </c>
      <c r="Z117" s="422"/>
      <c r="AA117" s="424">
        <v>0</v>
      </c>
      <c r="AB117" s="422"/>
      <c r="AC117" s="498">
        <v>43220</v>
      </c>
      <c r="AD117" s="424"/>
      <c r="AE117" s="424"/>
      <c r="AF117" s="424" t="s">
        <v>442</v>
      </c>
      <c r="AG117" s="424" t="s">
        <v>443</v>
      </c>
      <c r="AH117" s="451" t="s">
        <v>428</v>
      </c>
      <c r="AI117" s="422"/>
      <c r="AJ117" s="499"/>
      <c r="AK117" s="424"/>
      <c r="AL117" s="424"/>
      <c r="AM117" s="422"/>
      <c r="AN117" s="424" t="s">
        <v>639</v>
      </c>
      <c r="AO117" s="424" t="s">
        <v>2383</v>
      </c>
      <c r="AR117" s="443"/>
    </row>
    <row r="118" spans="1:44" s="16" customFormat="1" ht="112.5" hidden="1">
      <c r="A118" s="424">
        <f t="shared" si="1"/>
        <v>108</v>
      </c>
      <c r="B118" s="424" t="s">
        <v>428</v>
      </c>
      <c r="C118" s="486" t="s">
        <v>381</v>
      </c>
      <c r="D118" s="438">
        <v>118</v>
      </c>
      <c r="E118" s="439" t="s">
        <v>359</v>
      </c>
      <c r="F118" s="439">
        <v>64</v>
      </c>
      <c r="G118" s="451" t="s">
        <v>634</v>
      </c>
      <c r="H118" s="438" t="s">
        <v>382</v>
      </c>
      <c r="I118" s="424"/>
      <c r="J118" s="424"/>
      <c r="K118" s="424"/>
      <c r="L118" s="424"/>
      <c r="M118" s="424"/>
      <c r="N118" s="424"/>
      <c r="O118" s="451" t="s">
        <v>640</v>
      </c>
      <c r="P118" s="442">
        <v>1</v>
      </c>
      <c r="Q118" s="497" t="s">
        <v>641</v>
      </c>
      <c r="R118" s="443" t="s">
        <v>642</v>
      </c>
      <c r="S118" s="442" t="s">
        <v>367</v>
      </c>
      <c r="T118" s="448" t="s">
        <v>367</v>
      </c>
      <c r="U118" s="442">
        <v>1</v>
      </c>
      <c r="V118" s="446">
        <v>43174</v>
      </c>
      <c r="W118" s="446">
        <v>43465</v>
      </c>
      <c r="X118" s="438">
        <v>0</v>
      </c>
      <c r="Y118" s="448" t="s">
        <v>2528</v>
      </c>
      <c r="Z118" s="422"/>
      <c r="AA118" s="438">
        <v>0</v>
      </c>
      <c r="AB118" s="422"/>
      <c r="AC118" s="498">
        <v>43220</v>
      </c>
      <c r="AD118" s="424"/>
      <c r="AE118" s="424"/>
      <c r="AF118" s="424" t="s">
        <v>442</v>
      </c>
      <c r="AG118" s="424" t="s">
        <v>443</v>
      </c>
      <c r="AH118" s="451" t="s">
        <v>428</v>
      </c>
      <c r="AI118" s="422"/>
      <c r="AJ118" s="499"/>
      <c r="AK118" s="424"/>
      <c r="AL118" s="424"/>
      <c r="AM118" s="422"/>
      <c r="AN118" s="442" t="s">
        <v>514</v>
      </c>
      <c r="AO118" s="424" t="s">
        <v>2383</v>
      </c>
      <c r="AR118" s="443"/>
    </row>
    <row r="119" spans="1:44" s="16" customFormat="1" ht="131.25" hidden="1">
      <c r="A119" s="424">
        <f t="shared" si="1"/>
        <v>109</v>
      </c>
      <c r="B119" s="527" t="s">
        <v>428</v>
      </c>
      <c r="C119" s="576" t="s">
        <v>383</v>
      </c>
      <c r="D119" s="524">
        <v>118</v>
      </c>
      <c r="E119" s="577" t="s">
        <v>359</v>
      </c>
      <c r="F119" s="577">
        <v>64</v>
      </c>
      <c r="G119" s="578" t="s">
        <v>634</v>
      </c>
      <c r="H119" s="524" t="s">
        <v>384</v>
      </c>
      <c r="I119" s="527"/>
      <c r="J119" s="527"/>
      <c r="K119" s="527"/>
      <c r="L119" s="527"/>
      <c r="M119" s="527"/>
      <c r="N119" s="527"/>
      <c r="O119" s="578" t="s">
        <v>643</v>
      </c>
      <c r="P119" s="579">
        <v>1</v>
      </c>
      <c r="Q119" s="580" t="s">
        <v>644</v>
      </c>
      <c r="R119" s="581" t="s">
        <v>645</v>
      </c>
      <c r="S119" s="579" t="s">
        <v>385</v>
      </c>
      <c r="T119" s="582" t="s">
        <v>385</v>
      </c>
      <c r="U119" s="579">
        <v>1</v>
      </c>
      <c r="V119" s="583">
        <v>43146</v>
      </c>
      <c r="W119" s="584">
        <v>43281</v>
      </c>
      <c r="X119" s="585">
        <v>1</v>
      </c>
      <c r="Y119" s="582" t="s">
        <v>2529</v>
      </c>
      <c r="Z119" s="526"/>
      <c r="AA119" s="586">
        <v>1</v>
      </c>
      <c r="AB119" s="526"/>
      <c r="AC119" s="587">
        <v>43220</v>
      </c>
      <c r="AD119" s="527"/>
      <c r="AE119" s="527"/>
      <c r="AF119" s="527" t="s">
        <v>426</v>
      </c>
      <c r="AG119" s="578" t="s">
        <v>427</v>
      </c>
      <c r="AH119" s="451" t="s">
        <v>428</v>
      </c>
      <c r="AI119" s="526"/>
      <c r="AJ119" s="588"/>
      <c r="AK119" s="527"/>
      <c r="AL119" s="527"/>
      <c r="AM119" s="526"/>
      <c r="AN119" s="527" t="s">
        <v>639</v>
      </c>
      <c r="AO119" s="527" t="s">
        <v>2383</v>
      </c>
      <c r="AR119" s="443"/>
    </row>
    <row r="120" spans="1:44" s="422" customFormat="1" ht="131.25" hidden="1">
      <c r="A120" s="424">
        <f t="shared" si="1"/>
        <v>110</v>
      </c>
      <c r="B120" s="424" t="s">
        <v>428</v>
      </c>
      <c r="C120" s="486" t="s">
        <v>386</v>
      </c>
      <c r="D120" s="438">
        <v>118</v>
      </c>
      <c r="E120" s="439" t="s">
        <v>359</v>
      </c>
      <c r="F120" s="439">
        <v>64</v>
      </c>
      <c r="G120" s="451" t="s">
        <v>634</v>
      </c>
      <c r="H120" s="438" t="s">
        <v>387</v>
      </c>
      <c r="I120" s="424"/>
      <c r="J120" s="424"/>
      <c r="K120" s="424"/>
      <c r="L120" s="424"/>
      <c r="M120" s="424"/>
      <c r="N120" s="424"/>
      <c r="O120" s="451" t="s">
        <v>643</v>
      </c>
      <c r="P120" s="442">
        <v>1</v>
      </c>
      <c r="Q120" s="497" t="s">
        <v>646</v>
      </c>
      <c r="R120" s="443" t="s">
        <v>647</v>
      </c>
      <c r="S120" s="442" t="s">
        <v>385</v>
      </c>
      <c r="T120" s="448" t="s">
        <v>385</v>
      </c>
      <c r="U120" s="442">
        <v>1</v>
      </c>
      <c r="V120" s="500">
        <v>43146</v>
      </c>
      <c r="W120" s="446">
        <v>43281</v>
      </c>
      <c r="X120" s="447">
        <v>1</v>
      </c>
      <c r="Y120" s="448" t="s">
        <v>2530</v>
      </c>
      <c r="AA120" s="501">
        <v>1</v>
      </c>
      <c r="AC120" s="498">
        <v>43220</v>
      </c>
      <c r="AD120" s="424"/>
      <c r="AE120" s="424"/>
      <c r="AF120" s="424" t="s">
        <v>426</v>
      </c>
      <c r="AG120" s="451" t="s">
        <v>427</v>
      </c>
      <c r="AH120" s="451" t="s">
        <v>428</v>
      </c>
      <c r="AJ120" s="499"/>
      <c r="AK120" s="424"/>
      <c r="AL120" s="424"/>
      <c r="AN120" s="424" t="s">
        <v>639</v>
      </c>
      <c r="AO120" s="424" t="s">
        <v>2383</v>
      </c>
      <c r="AR120" s="443"/>
    </row>
    <row r="121" spans="1:44" s="16" customFormat="1" ht="87" hidden="1" customHeight="1">
      <c r="A121" s="424">
        <f t="shared" si="1"/>
        <v>111</v>
      </c>
      <c r="B121" s="424" t="s">
        <v>428</v>
      </c>
      <c r="C121" s="589" t="s">
        <v>648</v>
      </c>
      <c r="D121" s="590">
        <v>118</v>
      </c>
      <c r="E121" s="591" t="s">
        <v>649</v>
      </c>
      <c r="F121" s="591">
        <v>48</v>
      </c>
      <c r="G121" s="451" t="s">
        <v>650</v>
      </c>
      <c r="H121" s="591" t="s">
        <v>651</v>
      </c>
      <c r="I121" s="424"/>
      <c r="J121" s="424">
        <v>1</v>
      </c>
      <c r="K121" s="424"/>
      <c r="L121" s="424"/>
      <c r="M121" s="424"/>
      <c r="N121" s="424"/>
      <c r="O121" s="592" t="s">
        <v>652</v>
      </c>
      <c r="P121" s="592">
        <v>1</v>
      </c>
      <c r="Q121" s="593" t="s">
        <v>653</v>
      </c>
      <c r="R121" s="594" t="s">
        <v>654</v>
      </c>
      <c r="S121" s="592" t="s">
        <v>655</v>
      </c>
      <c r="T121" s="592" t="s">
        <v>656</v>
      </c>
      <c r="U121" s="595">
        <v>5</v>
      </c>
      <c r="V121" s="596">
        <v>43342</v>
      </c>
      <c r="W121" s="596">
        <v>43496</v>
      </c>
      <c r="X121" s="447">
        <v>0</v>
      </c>
      <c r="Y121" s="597" t="s">
        <v>657</v>
      </c>
      <c r="Z121" s="597" t="s">
        <v>657</v>
      </c>
      <c r="AA121" s="424"/>
      <c r="AB121" s="422"/>
      <c r="AC121" s="424"/>
      <c r="AD121" s="424"/>
      <c r="AE121" s="424"/>
      <c r="AF121" s="424" t="s">
        <v>442</v>
      </c>
      <c r="AG121" s="424" t="s">
        <v>443</v>
      </c>
      <c r="AH121" s="451" t="s">
        <v>428</v>
      </c>
      <c r="AI121" s="422"/>
      <c r="AJ121" s="499"/>
      <c r="AK121" s="424"/>
      <c r="AL121" s="424"/>
      <c r="AM121" s="424"/>
      <c r="AN121" s="424"/>
      <c r="AO121" s="424"/>
      <c r="AR121" s="443"/>
    </row>
    <row r="122" spans="1:44" s="16" customFormat="1" ht="87" hidden="1" customHeight="1">
      <c r="A122" s="424">
        <f t="shared" si="1"/>
        <v>112</v>
      </c>
      <c r="B122" s="424" t="s">
        <v>428</v>
      </c>
      <c r="C122" s="589" t="s">
        <v>658</v>
      </c>
      <c r="D122" s="590">
        <v>118</v>
      </c>
      <c r="E122" s="591" t="s">
        <v>649</v>
      </c>
      <c r="F122" s="591">
        <v>48</v>
      </c>
      <c r="G122" s="451" t="s">
        <v>650</v>
      </c>
      <c r="H122" s="591" t="s">
        <v>651</v>
      </c>
      <c r="I122" s="424"/>
      <c r="J122" s="424"/>
      <c r="K122" s="424"/>
      <c r="L122" s="424"/>
      <c r="M122" s="424"/>
      <c r="N122" s="424"/>
      <c r="O122" s="592" t="s">
        <v>652</v>
      </c>
      <c r="P122" s="592">
        <v>2</v>
      </c>
      <c r="Q122" s="593" t="s">
        <v>653</v>
      </c>
      <c r="R122" s="594" t="s">
        <v>659</v>
      </c>
      <c r="S122" s="592" t="s">
        <v>660</v>
      </c>
      <c r="T122" s="592" t="s">
        <v>661</v>
      </c>
      <c r="U122" s="595">
        <v>1</v>
      </c>
      <c r="V122" s="596">
        <v>43342</v>
      </c>
      <c r="W122" s="598">
        <v>43663</v>
      </c>
      <c r="X122" s="447">
        <v>0</v>
      </c>
      <c r="Y122" s="597" t="s">
        <v>657</v>
      </c>
      <c r="Z122" s="597" t="s">
        <v>657</v>
      </c>
      <c r="AA122" s="424"/>
      <c r="AB122" s="422"/>
      <c r="AC122" s="424"/>
      <c r="AD122" s="424"/>
      <c r="AE122" s="424"/>
      <c r="AF122" s="424" t="s">
        <v>442</v>
      </c>
      <c r="AG122" s="424" t="s">
        <v>443</v>
      </c>
      <c r="AH122" s="451" t="s">
        <v>428</v>
      </c>
      <c r="AI122" s="422"/>
      <c r="AJ122" s="499"/>
      <c r="AK122" s="424"/>
      <c r="AL122" s="424"/>
      <c r="AM122" s="424"/>
      <c r="AN122" s="425"/>
      <c r="AO122" s="425"/>
      <c r="AR122" s="443"/>
    </row>
    <row r="123" spans="1:44" s="16" customFormat="1" ht="87" hidden="1" customHeight="1">
      <c r="A123" s="424">
        <f t="shared" si="1"/>
        <v>113</v>
      </c>
      <c r="B123" s="424" t="s">
        <v>428</v>
      </c>
      <c r="C123" s="589" t="s">
        <v>662</v>
      </c>
      <c r="D123" s="590">
        <v>118</v>
      </c>
      <c r="E123" s="591" t="s">
        <v>649</v>
      </c>
      <c r="F123" s="591">
        <v>48</v>
      </c>
      <c r="G123" s="451" t="s">
        <v>650</v>
      </c>
      <c r="H123" s="591" t="s">
        <v>651</v>
      </c>
      <c r="I123" s="424"/>
      <c r="J123" s="424"/>
      <c r="K123" s="424"/>
      <c r="L123" s="424"/>
      <c r="M123" s="424"/>
      <c r="N123" s="424"/>
      <c r="O123" s="592" t="s">
        <v>652</v>
      </c>
      <c r="P123" s="592">
        <v>3</v>
      </c>
      <c r="Q123" s="593" t="s">
        <v>653</v>
      </c>
      <c r="R123" s="594" t="s">
        <v>663</v>
      </c>
      <c r="S123" s="592" t="s">
        <v>664</v>
      </c>
      <c r="T123" s="592" t="s">
        <v>665</v>
      </c>
      <c r="U123" s="599">
        <v>1</v>
      </c>
      <c r="V123" s="596">
        <v>43358</v>
      </c>
      <c r="W123" s="596">
        <v>43434</v>
      </c>
      <c r="X123" s="447">
        <v>0</v>
      </c>
      <c r="Y123" s="597" t="s">
        <v>657</v>
      </c>
      <c r="Z123" s="597" t="s">
        <v>657</v>
      </c>
      <c r="AA123" s="424"/>
      <c r="AB123" s="422"/>
      <c r="AC123" s="424"/>
      <c r="AD123" s="424"/>
      <c r="AE123" s="424"/>
      <c r="AF123" s="424" t="s">
        <v>442</v>
      </c>
      <c r="AG123" s="424" t="s">
        <v>443</v>
      </c>
      <c r="AH123" s="451" t="s">
        <v>428</v>
      </c>
      <c r="AI123" s="422"/>
      <c r="AJ123" s="499"/>
      <c r="AK123" s="424"/>
      <c r="AL123" s="424"/>
      <c r="AM123" s="424"/>
      <c r="AN123" s="425"/>
      <c r="AO123" s="425"/>
      <c r="AR123" s="443"/>
    </row>
    <row r="124" spans="1:44" s="16" customFormat="1" ht="87" hidden="1" customHeight="1">
      <c r="A124" s="424">
        <f t="shared" si="1"/>
        <v>114</v>
      </c>
      <c r="B124" s="424" t="s">
        <v>428</v>
      </c>
      <c r="C124" s="589" t="s">
        <v>666</v>
      </c>
      <c r="D124" s="590">
        <v>118</v>
      </c>
      <c r="E124" s="591" t="s">
        <v>649</v>
      </c>
      <c r="F124" s="591">
        <v>48</v>
      </c>
      <c r="G124" s="451" t="s">
        <v>650</v>
      </c>
      <c r="H124" s="591" t="s">
        <v>651</v>
      </c>
      <c r="I124" s="424"/>
      <c r="J124" s="424"/>
      <c r="K124" s="424"/>
      <c r="L124" s="424"/>
      <c r="M124" s="424"/>
      <c r="N124" s="424"/>
      <c r="O124" s="592" t="s">
        <v>652</v>
      </c>
      <c r="P124" s="592">
        <v>4</v>
      </c>
      <c r="Q124" s="593" t="s">
        <v>653</v>
      </c>
      <c r="R124" s="594" t="s">
        <v>2305</v>
      </c>
      <c r="S124" s="592" t="s">
        <v>668</v>
      </c>
      <c r="T124" s="592" t="s">
        <v>669</v>
      </c>
      <c r="U124" s="600">
        <v>100</v>
      </c>
      <c r="V124" s="596">
        <v>43525</v>
      </c>
      <c r="W124" s="598">
        <v>43663</v>
      </c>
      <c r="X124" s="447">
        <v>0</v>
      </c>
      <c r="Y124" s="597" t="s">
        <v>657</v>
      </c>
      <c r="Z124" s="597" t="s">
        <v>657</v>
      </c>
      <c r="AA124" s="424"/>
      <c r="AB124" s="422"/>
      <c r="AC124" s="424"/>
      <c r="AD124" s="424"/>
      <c r="AE124" s="424"/>
      <c r="AF124" s="424" t="s">
        <v>442</v>
      </c>
      <c r="AG124" s="424" t="s">
        <v>443</v>
      </c>
      <c r="AH124" s="451" t="s">
        <v>428</v>
      </c>
      <c r="AI124" s="422"/>
      <c r="AJ124" s="499"/>
      <c r="AK124" s="424"/>
      <c r="AL124" s="424"/>
      <c r="AM124" s="424"/>
      <c r="AN124" s="425"/>
      <c r="AO124" s="425"/>
      <c r="AR124" s="443"/>
    </row>
    <row r="125" spans="1:44" s="16" customFormat="1" ht="87" hidden="1" customHeight="1">
      <c r="A125" s="424">
        <f t="shared" si="1"/>
        <v>115</v>
      </c>
      <c r="B125" s="424" t="s">
        <v>428</v>
      </c>
      <c r="C125" s="589" t="s">
        <v>670</v>
      </c>
      <c r="D125" s="590">
        <v>118</v>
      </c>
      <c r="E125" s="591" t="s">
        <v>649</v>
      </c>
      <c r="F125" s="591">
        <v>48</v>
      </c>
      <c r="G125" s="451" t="s">
        <v>650</v>
      </c>
      <c r="H125" s="591" t="s">
        <v>651</v>
      </c>
      <c r="I125" s="424"/>
      <c r="J125" s="424"/>
      <c r="K125" s="424"/>
      <c r="L125" s="424"/>
      <c r="M125" s="424"/>
      <c r="N125" s="424"/>
      <c r="O125" s="601" t="s">
        <v>671</v>
      </c>
      <c r="P125" s="601">
        <v>5</v>
      </c>
      <c r="Q125" s="593" t="s">
        <v>653</v>
      </c>
      <c r="R125" s="593" t="s">
        <v>672</v>
      </c>
      <c r="S125" s="601" t="s">
        <v>673</v>
      </c>
      <c r="T125" s="601" t="s">
        <v>674</v>
      </c>
      <c r="U125" s="601">
        <v>1</v>
      </c>
      <c r="V125" s="596">
        <v>43313</v>
      </c>
      <c r="W125" s="598">
        <v>43663</v>
      </c>
      <c r="X125" s="447">
        <v>0</v>
      </c>
      <c r="Y125" s="597" t="s">
        <v>657</v>
      </c>
      <c r="Z125" s="597" t="s">
        <v>657</v>
      </c>
      <c r="AA125" s="424"/>
      <c r="AB125" s="422"/>
      <c r="AC125" s="424"/>
      <c r="AD125" s="424"/>
      <c r="AE125" s="424"/>
      <c r="AF125" s="424" t="s">
        <v>442</v>
      </c>
      <c r="AG125" s="424" t="s">
        <v>443</v>
      </c>
      <c r="AH125" s="451" t="s">
        <v>428</v>
      </c>
      <c r="AI125" s="422"/>
      <c r="AJ125" s="499"/>
      <c r="AK125" s="424"/>
      <c r="AL125" s="424"/>
      <c r="AM125" s="424"/>
      <c r="AN125" s="425"/>
      <c r="AO125" s="425"/>
      <c r="AR125" s="443"/>
    </row>
    <row r="126" spans="1:44" s="16" customFormat="1" ht="87" hidden="1" customHeight="1">
      <c r="A126" s="424">
        <f t="shared" si="1"/>
        <v>116</v>
      </c>
      <c r="B126" s="424" t="s">
        <v>428</v>
      </c>
      <c r="C126" s="589" t="s">
        <v>675</v>
      </c>
      <c r="D126" s="590">
        <v>118</v>
      </c>
      <c r="E126" s="591" t="s">
        <v>649</v>
      </c>
      <c r="F126" s="591">
        <v>48</v>
      </c>
      <c r="G126" s="451" t="s">
        <v>650</v>
      </c>
      <c r="H126" s="591" t="s">
        <v>676</v>
      </c>
      <c r="I126" s="424">
        <v>1</v>
      </c>
      <c r="J126" s="424"/>
      <c r="K126" s="424"/>
      <c r="L126" s="424"/>
      <c r="M126" s="424"/>
      <c r="N126" s="424"/>
      <c r="O126" s="601" t="s">
        <v>671</v>
      </c>
      <c r="P126" s="601">
        <v>1</v>
      </c>
      <c r="Q126" s="593" t="s">
        <v>677</v>
      </c>
      <c r="R126" s="593" t="s">
        <v>678</v>
      </c>
      <c r="S126" s="601" t="s">
        <v>679</v>
      </c>
      <c r="T126" s="593" t="s">
        <v>680</v>
      </c>
      <c r="U126" s="601">
        <v>1</v>
      </c>
      <c r="V126" s="596">
        <v>43313</v>
      </c>
      <c r="W126" s="598">
        <v>43663</v>
      </c>
      <c r="X126" s="447">
        <v>0</v>
      </c>
      <c r="Y126" s="597" t="s">
        <v>657</v>
      </c>
      <c r="Z126" s="597" t="s">
        <v>657</v>
      </c>
      <c r="AA126" s="424"/>
      <c r="AB126" s="422"/>
      <c r="AC126" s="424"/>
      <c r="AD126" s="424"/>
      <c r="AE126" s="424"/>
      <c r="AF126" s="424" t="s">
        <v>442</v>
      </c>
      <c r="AG126" s="424" t="s">
        <v>443</v>
      </c>
      <c r="AH126" s="451" t="s">
        <v>428</v>
      </c>
      <c r="AI126" s="422"/>
      <c r="AJ126" s="499"/>
      <c r="AK126" s="424"/>
      <c r="AL126" s="424"/>
      <c r="AM126" s="424"/>
      <c r="AN126" s="425"/>
      <c r="AO126" s="425"/>
      <c r="AR126" s="443"/>
    </row>
    <row r="127" spans="1:44" s="16" customFormat="1" ht="87" hidden="1" customHeight="1">
      <c r="A127" s="424">
        <f t="shared" si="1"/>
        <v>117</v>
      </c>
      <c r="B127" s="424" t="s">
        <v>428</v>
      </c>
      <c r="C127" s="589" t="s">
        <v>681</v>
      </c>
      <c r="D127" s="590">
        <v>118</v>
      </c>
      <c r="E127" s="591" t="s">
        <v>649</v>
      </c>
      <c r="F127" s="591">
        <v>48</v>
      </c>
      <c r="G127" s="451" t="s">
        <v>650</v>
      </c>
      <c r="H127" s="591" t="s">
        <v>676</v>
      </c>
      <c r="I127" s="424"/>
      <c r="J127" s="424"/>
      <c r="K127" s="424"/>
      <c r="L127" s="424"/>
      <c r="M127" s="424"/>
      <c r="N127" s="424"/>
      <c r="O127" s="601" t="s">
        <v>671</v>
      </c>
      <c r="P127" s="601">
        <v>2</v>
      </c>
      <c r="Q127" s="593" t="s">
        <v>677</v>
      </c>
      <c r="R127" s="593" t="s">
        <v>682</v>
      </c>
      <c r="S127" s="601" t="s">
        <v>683</v>
      </c>
      <c r="T127" s="593" t="s">
        <v>684</v>
      </c>
      <c r="U127" s="601">
        <v>100</v>
      </c>
      <c r="V127" s="596">
        <v>43313</v>
      </c>
      <c r="W127" s="598">
        <v>43663</v>
      </c>
      <c r="X127" s="447">
        <v>0</v>
      </c>
      <c r="Y127" s="597" t="s">
        <v>657</v>
      </c>
      <c r="Z127" s="597" t="s">
        <v>657</v>
      </c>
      <c r="AA127" s="424"/>
      <c r="AB127" s="422"/>
      <c r="AC127" s="424"/>
      <c r="AD127" s="424"/>
      <c r="AE127" s="424"/>
      <c r="AF127" s="424" t="s">
        <v>442</v>
      </c>
      <c r="AG127" s="424" t="s">
        <v>443</v>
      </c>
      <c r="AH127" s="451" t="s">
        <v>428</v>
      </c>
      <c r="AI127" s="422"/>
      <c r="AJ127" s="499"/>
      <c r="AK127" s="424"/>
      <c r="AL127" s="424"/>
      <c r="AM127" s="424"/>
      <c r="AN127" s="425"/>
      <c r="AO127" s="425"/>
      <c r="AR127" s="443"/>
    </row>
    <row r="128" spans="1:44" s="16" customFormat="1" ht="87" hidden="1" customHeight="1">
      <c r="A128" s="424">
        <f t="shared" si="1"/>
        <v>118</v>
      </c>
      <c r="B128" s="424" t="s">
        <v>428</v>
      </c>
      <c r="C128" s="589" t="s">
        <v>685</v>
      </c>
      <c r="D128" s="590">
        <v>118</v>
      </c>
      <c r="E128" s="591" t="s">
        <v>649</v>
      </c>
      <c r="F128" s="591">
        <v>48</v>
      </c>
      <c r="G128" s="451" t="s">
        <v>650</v>
      </c>
      <c r="H128" s="591" t="s">
        <v>686</v>
      </c>
      <c r="I128" s="424"/>
      <c r="J128" s="424">
        <v>1</v>
      </c>
      <c r="K128" s="424"/>
      <c r="L128" s="424"/>
      <c r="M128" s="424"/>
      <c r="N128" s="424"/>
      <c r="O128" s="601" t="s">
        <v>421</v>
      </c>
      <c r="P128" s="591">
        <v>1</v>
      </c>
      <c r="Q128" s="593" t="s">
        <v>687</v>
      </c>
      <c r="R128" s="602" t="s">
        <v>688</v>
      </c>
      <c r="S128" s="603" t="s">
        <v>689</v>
      </c>
      <c r="T128" s="603" t="s">
        <v>690</v>
      </c>
      <c r="U128" s="604">
        <v>100</v>
      </c>
      <c r="V128" s="596">
        <v>43313</v>
      </c>
      <c r="W128" s="598">
        <v>43663</v>
      </c>
      <c r="X128" s="447">
        <v>0</v>
      </c>
      <c r="Y128" s="597" t="s">
        <v>657</v>
      </c>
      <c r="Z128" s="597" t="s">
        <v>657</v>
      </c>
      <c r="AA128" s="424"/>
      <c r="AB128" s="422"/>
      <c r="AC128" s="424"/>
      <c r="AD128" s="424"/>
      <c r="AE128" s="424"/>
      <c r="AF128" s="424" t="s">
        <v>442</v>
      </c>
      <c r="AG128" s="424" t="s">
        <v>443</v>
      </c>
      <c r="AH128" s="451" t="s">
        <v>428</v>
      </c>
      <c r="AI128" s="422"/>
      <c r="AJ128" s="499"/>
      <c r="AK128" s="424"/>
      <c r="AL128" s="424"/>
      <c r="AM128" s="424"/>
      <c r="AN128" s="425"/>
      <c r="AO128" s="425"/>
      <c r="AR128" s="443"/>
    </row>
    <row r="129" spans="1:44" s="16" customFormat="1" ht="87" hidden="1" customHeight="1">
      <c r="A129" s="424">
        <f t="shared" si="1"/>
        <v>119</v>
      </c>
      <c r="B129" s="424" t="s">
        <v>428</v>
      </c>
      <c r="C129" s="589" t="s">
        <v>691</v>
      </c>
      <c r="D129" s="590">
        <v>118</v>
      </c>
      <c r="E129" s="591" t="s">
        <v>649</v>
      </c>
      <c r="F129" s="591">
        <v>48</v>
      </c>
      <c r="G129" s="451" t="s">
        <v>650</v>
      </c>
      <c r="H129" s="591" t="s">
        <v>692</v>
      </c>
      <c r="I129" s="424"/>
      <c r="J129" s="424">
        <v>1</v>
      </c>
      <c r="K129" s="424"/>
      <c r="L129" s="424"/>
      <c r="M129" s="424"/>
      <c r="N129" s="424"/>
      <c r="O129" s="592" t="s">
        <v>693</v>
      </c>
      <c r="P129" s="605">
        <v>1</v>
      </c>
      <c r="Q129" s="593" t="s">
        <v>694</v>
      </c>
      <c r="R129" s="606" t="s">
        <v>695</v>
      </c>
      <c r="S129" s="606" t="s">
        <v>696</v>
      </c>
      <c r="T129" s="606" t="s">
        <v>697</v>
      </c>
      <c r="U129" s="607">
        <v>1</v>
      </c>
      <c r="V129" s="596">
        <v>43313</v>
      </c>
      <c r="W129" s="596">
        <v>43404</v>
      </c>
      <c r="X129" s="447">
        <v>0</v>
      </c>
      <c r="Y129" s="597" t="s">
        <v>657</v>
      </c>
      <c r="Z129" s="597" t="s">
        <v>657</v>
      </c>
      <c r="AA129" s="424"/>
      <c r="AB129" s="422"/>
      <c r="AC129" s="424"/>
      <c r="AD129" s="424"/>
      <c r="AE129" s="424"/>
      <c r="AF129" s="424" t="s">
        <v>442</v>
      </c>
      <c r="AG129" s="424" t="s">
        <v>443</v>
      </c>
      <c r="AH129" s="451" t="s">
        <v>428</v>
      </c>
      <c r="AI129" s="422"/>
      <c r="AJ129" s="499"/>
      <c r="AK129" s="424"/>
      <c r="AL129" s="424"/>
      <c r="AM129" s="424"/>
      <c r="AN129" s="425"/>
      <c r="AO129" s="425"/>
      <c r="AR129" s="443"/>
    </row>
    <row r="130" spans="1:44" s="16" customFormat="1" ht="87" hidden="1" customHeight="1">
      <c r="A130" s="424">
        <f t="shared" si="1"/>
        <v>120</v>
      </c>
      <c r="B130" s="424" t="s">
        <v>428</v>
      </c>
      <c r="C130" s="589" t="s">
        <v>698</v>
      </c>
      <c r="D130" s="590">
        <v>118</v>
      </c>
      <c r="E130" s="591" t="s">
        <v>649</v>
      </c>
      <c r="F130" s="591">
        <v>48</v>
      </c>
      <c r="G130" s="451" t="s">
        <v>650</v>
      </c>
      <c r="H130" s="591" t="s">
        <v>692</v>
      </c>
      <c r="I130" s="424"/>
      <c r="J130" s="424"/>
      <c r="K130" s="424"/>
      <c r="L130" s="424"/>
      <c r="M130" s="424"/>
      <c r="N130" s="424"/>
      <c r="O130" s="592" t="s">
        <v>693</v>
      </c>
      <c r="P130" s="605">
        <v>2</v>
      </c>
      <c r="Q130" s="593" t="s">
        <v>694</v>
      </c>
      <c r="R130" s="606" t="s">
        <v>699</v>
      </c>
      <c r="S130" s="606" t="s">
        <v>700</v>
      </c>
      <c r="T130" s="606" t="s">
        <v>701</v>
      </c>
      <c r="U130" s="600">
        <v>100</v>
      </c>
      <c r="V130" s="596">
        <v>43359</v>
      </c>
      <c r="W130" s="596">
        <v>43585</v>
      </c>
      <c r="X130" s="447">
        <v>0</v>
      </c>
      <c r="Y130" s="597" t="s">
        <v>657</v>
      </c>
      <c r="Z130" s="597" t="s">
        <v>657</v>
      </c>
      <c r="AA130" s="424"/>
      <c r="AB130" s="422"/>
      <c r="AC130" s="424"/>
      <c r="AD130" s="424"/>
      <c r="AE130" s="424"/>
      <c r="AF130" s="424" t="s">
        <v>442</v>
      </c>
      <c r="AG130" s="424" t="s">
        <v>443</v>
      </c>
      <c r="AH130" s="451" t="s">
        <v>428</v>
      </c>
      <c r="AI130" s="422"/>
      <c r="AJ130" s="499"/>
      <c r="AK130" s="424"/>
      <c r="AL130" s="424"/>
      <c r="AM130" s="424"/>
      <c r="AN130" s="425"/>
      <c r="AO130" s="425"/>
      <c r="AR130" s="443"/>
    </row>
    <row r="131" spans="1:44" s="16" customFormat="1" ht="87" hidden="1" customHeight="1">
      <c r="A131" s="424">
        <f t="shared" si="1"/>
        <v>121</v>
      </c>
      <c r="B131" s="424" t="s">
        <v>428</v>
      </c>
      <c r="C131" s="589" t="s">
        <v>703</v>
      </c>
      <c r="D131" s="590">
        <v>118</v>
      </c>
      <c r="E131" s="591" t="s">
        <v>649</v>
      </c>
      <c r="F131" s="591">
        <v>48</v>
      </c>
      <c r="G131" s="451" t="s">
        <v>650</v>
      </c>
      <c r="H131" s="591" t="s">
        <v>692</v>
      </c>
      <c r="I131" s="424"/>
      <c r="J131" s="424"/>
      <c r="K131" s="424"/>
      <c r="L131" s="424"/>
      <c r="M131" s="424"/>
      <c r="N131" s="424"/>
      <c r="O131" s="592" t="s">
        <v>693</v>
      </c>
      <c r="P131" s="605">
        <v>3</v>
      </c>
      <c r="Q131" s="593" t="s">
        <v>694</v>
      </c>
      <c r="R131" s="606" t="s">
        <v>704</v>
      </c>
      <c r="S131" s="606" t="s">
        <v>705</v>
      </c>
      <c r="T131" s="606" t="s">
        <v>706</v>
      </c>
      <c r="U131" s="600">
        <v>100</v>
      </c>
      <c r="V131" s="596">
        <v>43344</v>
      </c>
      <c r="W131" s="596">
        <v>43585</v>
      </c>
      <c r="X131" s="447">
        <v>0</v>
      </c>
      <c r="Y131" s="597" t="s">
        <v>657</v>
      </c>
      <c r="Z131" s="597" t="s">
        <v>657</v>
      </c>
      <c r="AA131" s="424"/>
      <c r="AB131" s="422"/>
      <c r="AC131" s="424"/>
      <c r="AD131" s="424"/>
      <c r="AE131" s="424"/>
      <c r="AF131" s="424" t="s">
        <v>442</v>
      </c>
      <c r="AG131" s="424" t="s">
        <v>443</v>
      </c>
      <c r="AH131" s="451" t="s">
        <v>428</v>
      </c>
      <c r="AI131" s="422"/>
      <c r="AJ131" s="499"/>
      <c r="AK131" s="424"/>
      <c r="AL131" s="424"/>
      <c r="AM131" s="424"/>
      <c r="AN131" s="425"/>
      <c r="AO131" s="425"/>
      <c r="AR131" s="443"/>
    </row>
    <row r="132" spans="1:44" s="16" customFormat="1" ht="87" hidden="1" customHeight="1">
      <c r="A132" s="424">
        <f t="shared" si="1"/>
        <v>122</v>
      </c>
      <c r="B132" s="424" t="s">
        <v>428</v>
      </c>
      <c r="C132" s="589" t="s">
        <v>707</v>
      </c>
      <c r="D132" s="590">
        <v>118</v>
      </c>
      <c r="E132" s="591" t="s">
        <v>649</v>
      </c>
      <c r="F132" s="591">
        <v>48</v>
      </c>
      <c r="G132" s="451" t="s">
        <v>650</v>
      </c>
      <c r="H132" s="591" t="s">
        <v>708</v>
      </c>
      <c r="I132" s="424">
        <v>1</v>
      </c>
      <c r="J132" s="424"/>
      <c r="K132" s="424"/>
      <c r="L132" s="424"/>
      <c r="M132" s="424"/>
      <c r="N132" s="424"/>
      <c r="O132" s="601" t="s">
        <v>421</v>
      </c>
      <c r="P132" s="591">
        <v>1</v>
      </c>
      <c r="Q132" s="593" t="s">
        <v>709</v>
      </c>
      <c r="R132" s="601" t="s">
        <v>710</v>
      </c>
      <c r="S132" s="601" t="s">
        <v>711</v>
      </c>
      <c r="T132" s="601" t="s">
        <v>712</v>
      </c>
      <c r="U132" s="591">
        <v>1</v>
      </c>
      <c r="V132" s="596">
        <v>43313</v>
      </c>
      <c r="W132" s="598">
        <v>43663</v>
      </c>
      <c r="X132" s="447">
        <v>0</v>
      </c>
      <c r="Y132" s="597" t="s">
        <v>657</v>
      </c>
      <c r="Z132" s="597" t="s">
        <v>657</v>
      </c>
      <c r="AA132" s="424"/>
      <c r="AB132" s="422"/>
      <c r="AC132" s="424"/>
      <c r="AD132" s="424"/>
      <c r="AE132" s="424"/>
      <c r="AF132" s="424" t="s">
        <v>442</v>
      </c>
      <c r="AG132" s="424" t="s">
        <v>443</v>
      </c>
      <c r="AH132" s="451" t="s">
        <v>428</v>
      </c>
      <c r="AI132" s="422"/>
      <c r="AJ132" s="499"/>
      <c r="AK132" s="424"/>
      <c r="AL132" s="424"/>
      <c r="AM132" s="424"/>
      <c r="AN132" s="425"/>
      <c r="AO132" s="425"/>
      <c r="AR132" s="443"/>
    </row>
    <row r="133" spans="1:44" s="16" customFormat="1" ht="87" hidden="1" customHeight="1">
      <c r="A133" s="424">
        <f t="shared" si="1"/>
        <v>123</v>
      </c>
      <c r="B133" s="424" t="s">
        <v>428</v>
      </c>
      <c r="C133" s="589" t="s">
        <v>713</v>
      </c>
      <c r="D133" s="590">
        <v>118</v>
      </c>
      <c r="E133" s="591" t="s">
        <v>649</v>
      </c>
      <c r="F133" s="591">
        <v>48</v>
      </c>
      <c r="G133" s="451" t="s">
        <v>650</v>
      </c>
      <c r="H133" s="591" t="s">
        <v>708</v>
      </c>
      <c r="I133" s="424"/>
      <c r="J133" s="424"/>
      <c r="K133" s="424"/>
      <c r="L133" s="424"/>
      <c r="M133" s="424"/>
      <c r="N133" s="424"/>
      <c r="O133" s="601" t="s">
        <v>421</v>
      </c>
      <c r="P133" s="591">
        <v>2</v>
      </c>
      <c r="Q133" s="593" t="s">
        <v>709</v>
      </c>
      <c r="R133" s="601" t="s">
        <v>714</v>
      </c>
      <c r="S133" s="605" t="s">
        <v>715</v>
      </c>
      <c r="T133" s="601" t="s">
        <v>716</v>
      </c>
      <c r="U133" s="591">
        <v>1</v>
      </c>
      <c r="V133" s="596">
        <v>43313</v>
      </c>
      <c r="W133" s="598">
        <v>43663</v>
      </c>
      <c r="X133" s="447">
        <v>0</v>
      </c>
      <c r="Y133" s="597" t="s">
        <v>657</v>
      </c>
      <c r="Z133" s="597" t="s">
        <v>657</v>
      </c>
      <c r="AA133" s="424"/>
      <c r="AB133" s="422"/>
      <c r="AC133" s="424"/>
      <c r="AD133" s="424"/>
      <c r="AE133" s="424"/>
      <c r="AF133" s="424" t="s">
        <v>442</v>
      </c>
      <c r="AG133" s="424" t="s">
        <v>443</v>
      </c>
      <c r="AH133" s="451" t="s">
        <v>428</v>
      </c>
      <c r="AI133" s="422"/>
      <c r="AJ133" s="499"/>
      <c r="AK133" s="424"/>
      <c r="AL133" s="424"/>
      <c r="AM133" s="424"/>
      <c r="AN133" s="425"/>
      <c r="AO133" s="425"/>
      <c r="AR133" s="443"/>
    </row>
    <row r="134" spans="1:44" s="16" customFormat="1" ht="87" hidden="1" customHeight="1">
      <c r="A134" s="424">
        <f t="shared" si="1"/>
        <v>124</v>
      </c>
      <c r="B134" s="424" t="s">
        <v>428</v>
      </c>
      <c r="C134" s="589" t="s">
        <v>717</v>
      </c>
      <c r="D134" s="590">
        <v>118</v>
      </c>
      <c r="E134" s="591" t="s">
        <v>649</v>
      </c>
      <c r="F134" s="591">
        <v>48</v>
      </c>
      <c r="G134" s="451" t="s">
        <v>650</v>
      </c>
      <c r="H134" s="591" t="s">
        <v>708</v>
      </c>
      <c r="I134" s="424"/>
      <c r="J134" s="424"/>
      <c r="K134" s="424"/>
      <c r="L134" s="424"/>
      <c r="M134" s="424"/>
      <c r="N134" s="424"/>
      <c r="O134" s="601" t="s">
        <v>421</v>
      </c>
      <c r="P134" s="591">
        <v>3</v>
      </c>
      <c r="Q134" s="593" t="s">
        <v>709</v>
      </c>
      <c r="R134" s="601" t="s">
        <v>718</v>
      </c>
      <c r="S134" s="603" t="s">
        <v>719</v>
      </c>
      <c r="T134" s="603" t="s">
        <v>720</v>
      </c>
      <c r="U134" s="604">
        <v>100</v>
      </c>
      <c r="V134" s="596">
        <v>43313</v>
      </c>
      <c r="W134" s="598">
        <v>43663</v>
      </c>
      <c r="X134" s="447">
        <v>0</v>
      </c>
      <c r="Y134" s="597" t="s">
        <v>657</v>
      </c>
      <c r="Z134" s="597" t="s">
        <v>657</v>
      </c>
      <c r="AA134" s="424"/>
      <c r="AB134" s="422"/>
      <c r="AC134" s="424"/>
      <c r="AD134" s="424"/>
      <c r="AE134" s="424"/>
      <c r="AF134" s="424" t="s">
        <v>442</v>
      </c>
      <c r="AG134" s="424" t="s">
        <v>443</v>
      </c>
      <c r="AH134" s="451" t="s">
        <v>428</v>
      </c>
      <c r="AI134" s="422"/>
      <c r="AJ134" s="499"/>
      <c r="AK134" s="424"/>
      <c r="AL134" s="424"/>
      <c r="AM134" s="424"/>
      <c r="AN134" s="425"/>
      <c r="AO134" s="425"/>
      <c r="AR134" s="443"/>
    </row>
    <row r="135" spans="1:44" s="16" customFormat="1" ht="87" hidden="1" customHeight="1">
      <c r="A135" s="424">
        <f t="shared" si="1"/>
        <v>125</v>
      </c>
      <c r="B135" s="424" t="s">
        <v>428</v>
      </c>
      <c r="C135" s="589" t="s">
        <v>721</v>
      </c>
      <c r="D135" s="590">
        <v>118</v>
      </c>
      <c r="E135" s="591" t="s">
        <v>649</v>
      </c>
      <c r="F135" s="591">
        <v>48</v>
      </c>
      <c r="G135" s="451" t="s">
        <v>650</v>
      </c>
      <c r="H135" s="591" t="s">
        <v>722</v>
      </c>
      <c r="I135" s="424"/>
      <c r="J135" s="424">
        <v>1</v>
      </c>
      <c r="K135" s="424"/>
      <c r="L135" s="424"/>
      <c r="M135" s="424"/>
      <c r="N135" s="424"/>
      <c r="O135" s="601" t="s">
        <v>421</v>
      </c>
      <c r="P135" s="591">
        <v>1</v>
      </c>
      <c r="Q135" s="593" t="s">
        <v>723</v>
      </c>
      <c r="R135" s="601" t="s">
        <v>724</v>
      </c>
      <c r="S135" s="601" t="s">
        <v>711</v>
      </c>
      <c r="T135" s="601" t="s">
        <v>712</v>
      </c>
      <c r="U135" s="591">
        <v>1</v>
      </c>
      <c r="V135" s="596">
        <v>43313</v>
      </c>
      <c r="W135" s="598">
        <v>43663</v>
      </c>
      <c r="X135" s="447">
        <v>0</v>
      </c>
      <c r="Y135" s="597" t="s">
        <v>657</v>
      </c>
      <c r="Z135" s="597" t="s">
        <v>657</v>
      </c>
      <c r="AA135" s="424"/>
      <c r="AB135" s="422"/>
      <c r="AC135" s="424"/>
      <c r="AD135" s="424"/>
      <c r="AE135" s="424"/>
      <c r="AF135" s="424" t="s">
        <v>442</v>
      </c>
      <c r="AG135" s="424" t="s">
        <v>443</v>
      </c>
      <c r="AH135" s="451" t="s">
        <v>428</v>
      </c>
      <c r="AI135" s="422"/>
      <c r="AJ135" s="499"/>
      <c r="AK135" s="424"/>
      <c r="AL135" s="424"/>
      <c r="AM135" s="424"/>
      <c r="AN135" s="425"/>
      <c r="AO135" s="425"/>
      <c r="AR135" s="443"/>
    </row>
    <row r="136" spans="1:44" s="16" customFormat="1" ht="87" hidden="1" customHeight="1">
      <c r="A136" s="424">
        <f t="shared" si="1"/>
        <v>126</v>
      </c>
      <c r="B136" s="424" t="s">
        <v>428</v>
      </c>
      <c r="C136" s="589" t="s">
        <v>725</v>
      </c>
      <c r="D136" s="590">
        <v>118</v>
      </c>
      <c r="E136" s="591" t="s">
        <v>649</v>
      </c>
      <c r="F136" s="591">
        <v>48</v>
      </c>
      <c r="G136" s="451" t="s">
        <v>650</v>
      </c>
      <c r="H136" s="601" t="s">
        <v>722</v>
      </c>
      <c r="I136" s="424"/>
      <c r="J136" s="424"/>
      <c r="K136" s="424"/>
      <c r="L136" s="424"/>
      <c r="M136" s="424"/>
      <c r="N136" s="424"/>
      <c r="O136" s="601" t="s">
        <v>421</v>
      </c>
      <c r="P136" s="601">
        <v>2</v>
      </c>
      <c r="Q136" s="593" t="s">
        <v>723</v>
      </c>
      <c r="R136" s="601" t="s">
        <v>726</v>
      </c>
      <c r="S136" s="601" t="s">
        <v>727</v>
      </c>
      <c r="T136" s="601" t="s">
        <v>728</v>
      </c>
      <c r="U136" s="601">
        <v>1</v>
      </c>
      <c r="V136" s="596">
        <v>43313</v>
      </c>
      <c r="W136" s="598">
        <v>43663</v>
      </c>
      <c r="X136" s="447">
        <v>0</v>
      </c>
      <c r="Y136" s="597" t="s">
        <v>657</v>
      </c>
      <c r="Z136" s="597" t="s">
        <v>657</v>
      </c>
      <c r="AA136" s="424"/>
      <c r="AB136" s="422"/>
      <c r="AC136" s="424"/>
      <c r="AD136" s="424"/>
      <c r="AE136" s="424"/>
      <c r="AF136" s="424" t="s">
        <v>442</v>
      </c>
      <c r="AG136" s="424" t="s">
        <v>443</v>
      </c>
      <c r="AH136" s="451" t="s">
        <v>428</v>
      </c>
      <c r="AI136" s="422"/>
      <c r="AJ136" s="499"/>
      <c r="AK136" s="424"/>
      <c r="AL136" s="424"/>
      <c r="AM136" s="424"/>
      <c r="AN136" s="425"/>
      <c r="AO136" s="425"/>
      <c r="AR136" s="443"/>
    </row>
    <row r="137" spans="1:44" s="16" customFormat="1" ht="87" hidden="1" customHeight="1">
      <c r="A137" s="424">
        <f t="shared" si="1"/>
        <v>127</v>
      </c>
      <c r="B137" s="424" t="s">
        <v>428</v>
      </c>
      <c r="C137" s="589" t="s">
        <v>729</v>
      </c>
      <c r="D137" s="590">
        <v>118</v>
      </c>
      <c r="E137" s="591" t="s">
        <v>649</v>
      </c>
      <c r="F137" s="591">
        <v>48</v>
      </c>
      <c r="G137" s="451" t="s">
        <v>650</v>
      </c>
      <c r="H137" s="601" t="s">
        <v>722</v>
      </c>
      <c r="I137" s="424"/>
      <c r="J137" s="424"/>
      <c r="K137" s="424"/>
      <c r="L137" s="424"/>
      <c r="M137" s="424"/>
      <c r="N137" s="424"/>
      <c r="O137" s="601" t="s">
        <v>421</v>
      </c>
      <c r="P137" s="601">
        <v>3</v>
      </c>
      <c r="Q137" s="593" t="s">
        <v>723</v>
      </c>
      <c r="R137" s="601" t="s">
        <v>730</v>
      </c>
      <c r="S137" s="603" t="s">
        <v>731</v>
      </c>
      <c r="T137" s="603" t="s">
        <v>732</v>
      </c>
      <c r="U137" s="604">
        <v>100</v>
      </c>
      <c r="V137" s="596">
        <v>43313</v>
      </c>
      <c r="W137" s="598">
        <v>43663</v>
      </c>
      <c r="X137" s="447">
        <v>0</v>
      </c>
      <c r="Y137" s="597" t="s">
        <v>657</v>
      </c>
      <c r="Z137" s="597" t="s">
        <v>657</v>
      </c>
      <c r="AA137" s="424"/>
      <c r="AB137" s="422"/>
      <c r="AC137" s="424"/>
      <c r="AD137" s="424"/>
      <c r="AE137" s="424"/>
      <c r="AF137" s="424" t="s">
        <v>442</v>
      </c>
      <c r="AG137" s="424" t="s">
        <v>443</v>
      </c>
      <c r="AH137" s="451" t="s">
        <v>428</v>
      </c>
      <c r="AI137" s="422"/>
      <c r="AJ137" s="499"/>
      <c r="AK137" s="424"/>
      <c r="AL137" s="424"/>
      <c r="AM137" s="424"/>
      <c r="AN137" s="425"/>
      <c r="AO137" s="425"/>
      <c r="AR137" s="443"/>
    </row>
    <row r="138" spans="1:44" s="16" customFormat="1" ht="87" hidden="1" customHeight="1">
      <c r="A138" s="424">
        <f t="shared" si="1"/>
        <v>128</v>
      </c>
      <c r="B138" s="424" t="s">
        <v>428</v>
      </c>
      <c r="C138" s="589" t="s">
        <v>733</v>
      </c>
      <c r="D138" s="590">
        <v>118</v>
      </c>
      <c r="E138" s="591" t="s">
        <v>649</v>
      </c>
      <c r="F138" s="591">
        <v>48</v>
      </c>
      <c r="G138" s="451" t="s">
        <v>650</v>
      </c>
      <c r="H138" s="591" t="s">
        <v>734</v>
      </c>
      <c r="I138" s="424"/>
      <c r="J138" s="424">
        <v>1</v>
      </c>
      <c r="K138" s="424"/>
      <c r="L138" s="424"/>
      <c r="M138" s="424"/>
      <c r="N138" s="424"/>
      <c r="O138" s="601" t="s">
        <v>421</v>
      </c>
      <c r="P138" s="591">
        <v>1</v>
      </c>
      <c r="Q138" s="593" t="s">
        <v>735</v>
      </c>
      <c r="R138" s="601" t="s">
        <v>736</v>
      </c>
      <c r="S138" s="605" t="s">
        <v>679</v>
      </c>
      <c r="T138" s="605" t="s">
        <v>728</v>
      </c>
      <c r="U138" s="591">
        <v>1</v>
      </c>
      <c r="V138" s="596">
        <v>43313</v>
      </c>
      <c r="W138" s="598">
        <v>43663</v>
      </c>
      <c r="X138" s="447">
        <v>0</v>
      </c>
      <c r="Y138" s="597" t="s">
        <v>657</v>
      </c>
      <c r="Z138" s="597" t="s">
        <v>657</v>
      </c>
      <c r="AA138" s="424"/>
      <c r="AB138" s="422"/>
      <c r="AC138" s="424"/>
      <c r="AD138" s="424"/>
      <c r="AE138" s="424"/>
      <c r="AF138" s="424" t="s">
        <v>442</v>
      </c>
      <c r="AG138" s="424" t="s">
        <v>443</v>
      </c>
      <c r="AH138" s="451" t="s">
        <v>428</v>
      </c>
      <c r="AI138" s="422"/>
      <c r="AJ138" s="499"/>
      <c r="AK138" s="424"/>
      <c r="AL138" s="424"/>
      <c r="AM138" s="424"/>
      <c r="AN138" s="425"/>
      <c r="AO138" s="425"/>
      <c r="AR138" s="443"/>
    </row>
    <row r="139" spans="1:44" s="16" customFormat="1" ht="87" hidden="1" customHeight="1">
      <c r="A139" s="424">
        <f t="shared" si="1"/>
        <v>129</v>
      </c>
      <c r="B139" s="424" t="s">
        <v>428</v>
      </c>
      <c r="C139" s="589" t="s">
        <v>737</v>
      </c>
      <c r="D139" s="590">
        <v>118</v>
      </c>
      <c r="E139" s="591" t="s">
        <v>649</v>
      </c>
      <c r="F139" s="591">
        <v>48</v>
      </c>
      <c r="G139" s="451" t="s">
        <v>650</v>
      </c>
      <c r="H139" s="591" t="s">
        <v>734</v>
      </c>
      <c r="I139" s="424"/>
      <c r="J139" s="424"/>
      <c r="K139" s="424"/>
      <c r="L139" s="424"/>
      <c r="M139" s="424"/>
      <c r="N139" s="424"/>
      <c r="O139" s="601" t="s">
        <v>421</v>
      </c>
      <c r="P139" s="608">
        <v>2</v>
      </c>
      <c r="Q139" s="593" t="s">
        <v>735</v>
      </c>
      <c r="R139" s="601" t="s">
        <v>738</v>
      </c>
      <c r="S139" s="609" t="s">
        <v>739</v>
      </c>
      <c r="T139" s="609" t="s">
        <v>740</v>
      </c>
      <c r="U139" s="609">
        <v>1</v>
      </c>
      <c r="V139" s="596">
        <v>43313</v>
      </c>
      <c r="W139" s="598">
        <v>43663</v>
      </c>
      <c r="X139" s="447">
        <v>0</v>
      </c>
      <c r="Y139" s="597" t="s">
        <v>657</v>
      </c>
      <c r="Z139" s="597" t="s">
        <v>657</v>
      </c>
      <c r="AA139" s="424"/>
      <c r="AB139" s="422"/>
      <c r="AC139" s="424"/>
      <c r="AD139" s="424"/>
      <c r="AE139" s="424"/>
      <c r="AF139" s="424" t="s">
        <v>442</v>
      </c>
      <c r="AG139" s="424" t="s">
        <v>443</v>
      </c>
      <c r="AH139" s="451" t="s">
        <v>428</v>
      </c>
      <c r="AI139" s="422"/>
      <c r="AJ139" s="499"/>
      <c r="AK139" s="424"/>
      <c r="AL139" s="424"/>
      <c r="AM139" s="424"/>
      <c r="AN139" s="425"/>
      <c r="AO139" s="425"/>
      <c r="AR139" s="443"/>
    </row>
    <row r="140" spans="1:44" s="16" customFormat="1" ht="87" hidden="1" customHeight="1">
      <c r="A140" s="424">
        <f t="shared" si="1"/>
        <v>130</v>
      </c>
      <c r="B140" s="424" t="s">
        <v>428</v>
      </c>
      <c r="C140" s="589" t="s">
        <v>741</v>
      </c>
      <c r="D140" s="590">
        <v>118</v>
      </c>
      <c r="E140" s="591" t="s">
        <v>649</v>
      </c>
      <c r="F140" s="591">
        <v>48</v>
      </c>
      <c r="G140" s="451" t="s">
        <v>650</v>
      </c>
      <c r="H140" s="591" t="s">
        <v>742</v>
      </c>
      <c r="I140" s="424"/>
      <c r="J140" s="424">
        <v>1</v>
      </c>
      <c r="K140" s="424"/>
      <c r="L140" s="424"/>
      <c r="M140" s="424"/>
      <c r="N140" s="424"/>
      <c r="O140" s="592" t="s">
        <v>743</v>
      </c>
      <c r="P140" s="601">
        <v>1</v>
      </c>
      <c r="Q140" s="593" t="s">
        <v>744</v>
      </c>
      <c r="R140" s="593" t="s">
        <v>745</v>
      </c>
      <c r="S140" s="593" t="s">
        <v>746</v>
      </c>
      <c r="T140" s="593" t="s">
        <v>747</v>
      </c>
      <c r="U140" s="610">
        <v>100</v>
      </c>
      <c r="V140" s="596">
        <v>43313</v>
      </c>
      <c r="W140" s="598">
        <v>43663</v>
      </c>
      <c r="X140" s="447">
        <v>0</v>
      </c>
      <c r="Y140" s="597" t="s">
        <v>657</v>
      </c>
      <c r="Z140" s="597" t="s">
        <v>657</v>
      </c>
      <c r="AA140" s="424"/>
      <c r="AB140" s="422"/>
      <c r="AC140" s="424"/>
      <c r="AD140" s="424"/>
      <c r="AE140" s="424"/>
      <c r="AF140" s="424" t="s">
        <v>442</v>
      </c>
      <c r="AG140" s="424" t="s">
        <v>443</v>
      </c>
      <c r="AH140" s="451" t="s">
        <v>428</v>
      </c>
      <c r="AI140" s="422"/>
      <c r="AJ140" s="499"/>
      <c r="AK140" s="424"/>
      <c r="AL140" s="424"/>
      <c r="AM140" s="424"/>
      <c r="AN140" s="425"/>
      <c r="AO140" s="425"/>
      <c r="AR140" s="443"/>
    </row>
    <row r="141" spans="1:44" s="16" customFormat="1" ht="114" hidden="1" customHeight="1">
      <c r="A141" s="424">
        <f t="shared" ref="A141:A172" si="2">+A140+1</f>
        <v>131</v>
      </c>
      <c r="B141" s="424" t="s">
        <v>428</v>
      </c>
      <c r="C141" s="589" t="s">
        <v>748</v>
      </c>
      <c r="D141" s="590">
        <v>118</v>
      </c>
      <c r="E141" s="591" t="s">
        <v>649</v>
      </c>
      <c r="F141" s="591">
        <v>48</v>
      </c>
      <c r="G141" s="451" t="s">
        <v>650</v>
      </c>
      <c r="H141" s="591" t="s">
        <v>749</v>
      </c>
      <c r="I141" s="424">
        <v>1</v>
      </c>
      <c r="J141" s="424"/>
      <c r="K141" s="424"/>
      <c r="L141" s="424"/>
      <c r="M141" s="424"/>
      <c r="N141" s="424"/>
      <c r="O141" s="611" t="s">
        <v>750</v>
      </c>
      <c r="P141" s="609">
        <v>1</v>
      </c>
      <c r="Q141" s="593" t="s">
        <v>751</v>
      </c>
      <c r="R141" s="612" t="s">
        <v>752</v>
      </c>
      <c r="S141" s="609" t="s">
        <v>753</v>
      </c>
      <c r="T141" s="609" t="s">
        <v>754</v>
      </c>
      <c r="U141" s="609">
        <v>100</v>
      </c>
      <c r="V141" s="596">
        <v>43313</v>
      </c>
      <c r="W141" s="596">
        <v>43496</v>
      </c>
      <c r="X141" s="447">
        <v>0</v>
      </c>
      <c r="Y141" s="597" t="s">
        <v>657</v>
      </c>
      <c r="Z141" s="597" t="s">
        <v>657</v>
      </c>
      <c r="AA141" s="424"/>
      <c r="AB141" s="422"/>
      <c r="AC141" s="424"/>
      <c r="AD141" s="424"/>
      <c r="AE141" s="424"/>
      <c r="AF141" s="424" t="s">
        <v>442</v>
      </c>
      <c r="AG141" s="424" t="s">
        <v>443</v>
      </c>
      <c r="AH141" s="451" t="s">
        <v>428</v>
      </c>
      <c r="AI141" s="422"/>
      <c r="AJ141" s="499"/>
      <c r="AK141" s="424"/>
      <c r="AL141" s="424"/>
      <c r="AM141" s="424"/>
      <c r="AN141" s="425"/>
      <c r="AO141" s="425"/>
      <c r="AR141" s="443"/>
    </row>
    <row r="142" spans="1:44" s="16" customFormat="1" ht="127.5" hidden="1" customHeight="1">
      <c r="A142" s="424">
        <f t="shared" si="2"/>
        <v>132</v>
      </c>
      <c r="B142" s="424" t="s">
        <v>428</v>
      </c>
      <c r="C142" s="589" t="s">
        <v>755</v>
      </c>
      <c r="D142" s="590">
        <v>118</v>
      </c>
      <c r="E142" s="591" t="s">
        <v>649</v>
      </c>
      <c r="F142" s="591">
        <v>48</v>
      </c>
      <c r="G142" s="451" t="s">
        <v>650</v>
      </c>
      <c r="H142" s="591" t="s">
        <v>756</v>
      </c>
      <c r="I142" s="424">
        <v>1</v>
      </c>
      <c r="J142" s="424"/>
      <c r="K142" s="424"/>
      <c r="L142" s="424"/>
      <c r="M142" s="424"/>
      <c r="N142" s="424"/>
      <c r="O142" s="611" t="s">
        <v>750</v>
      </c>
      <c r="P142" s="608">
        <v>1</v>
      </c>
      <c r="Q142" s="593" t="s">
        <v>757</v>
      </c>
      <c r="R142" s="612" t="s">
        <v>752</v>
      </c>
      <c r="S142" s="609" t="s">
        <v>753</v>
      </c>
      <c r="T142" s="609" t="s">
        <v>758</v>
      </c>
      <c r="U142" s="609">
        <v>100</v>
      </c>
      <c r="V142" s="596">
        <v>43313</v>
      </c>
      <c r="W142" s="596">
        <v>43496</v>
      </c>
      <c r="X142" s="447">
        <v>0</v>
      </c>
      <c r="Y142" s="597" t="s">
        <v>657</v>
      </c>
      <c r="Z142" s="597" t="s">
        <v>657</v>
      </c>
      <c r="AA142" s="424"/>
      <c r="AB142" s="422"/>
      <c r="AC142" s="424"/>
      <c r="AD142" s="424"/>
      <c r="AE142" s="424"/>
      <c r="AF142" s="424" t="s">
        <v>442</v>
      </c>
      <c r="AG142" s="424" t="s">
        <v>443</v>
      </c>
      <c r="AH142" s="451" t="s">
        <v>428</v>
      </c>
      <c r="AI142" s="422"/>
      <c r="AJ142" s="499"/>
      <c r="AK142" s="424"/>
      <c r="AL142" s="424"/>
      <c r="AM142" s="424"/>
      <c r="AN142" s="425"/>
      <c r="AO142" s="425"/>
      <c r="AR142" s="443"/>
    </row>
    <row r="143" spans="1:44" s="16" customFormat="1" ht="87" hidden="1" customHeight="1">
      <c r="A143" s="424">
        <f t="shared" si="2"/>
        <v>133</v>
      </c>
      <c r="B143" s="424" t="s">
        <v>428</v>
      </c>
      <c r="C143" s="589" t="s">
        <v>759</v>
      </c>
      <c r="D143" s="590">
        <v>118</v>
      </c>
      <c r="E143" s="591" t="s">
        <v>649</v>
      </c>
      <c r="F143" s="591">
        <v>48</v>
      </c>
      <c r="G143" s="451" t="s">
        <v>650</v>
      </c>
      <c r="H143" s="591" t="s">
        <v>760</v>
      </c>
      <c r="I143" s="424"/>
      <c r="J143" s="424">
        <v>1</v>
      </c>
      <c r="K143" s="424"/>
      <c r="L143" s="424"/>
      <c r="M143" s="424"/>
      <c r="N143" s="424"/>
      <c r="O143" s="601" t="s">
        <v>761</v>
      </c>
      <c r="P143" s="591">
        <v>1</v>
      </c>
      <c r="Q143" s="593" t="s">
        <v>762</v>
      </c>
      <c r="R143" s="601" t="s">
        <v>763</v>
      </c>
      <c r="S143" s="601" t="s">
        <v>764</v>
      </c>
      <c r="T143" s="601" t="s">
        <v>765</v>
      </c>
      <c r="U143" s="591">
        <v>1</v>
      </c>
      <c r="V143" s="596">
        <v>43313</v>
      </c>
      <c r="W143" s="598">
        <v>43663</v>
      </c>
      <c r="X143" s="447">
        <v>0</v>
      </c>
      <c r="Y143" s="597" t="s">
        <v>657</v>
      </c>
      <c r="Z143" s="597" t="s">
        <v>657</v>
      </c>
      <c r="AA143" s="424"/>
      <c r="AB143" s="422"/>
      <c r="AC143" s="424"/>
      <c r="AD143" s="424"/>
      <c r="AE143" s="424"/>
      <c r="AF143" s="424" t="s">
        <v>442</v>
      </c>
      <c r="AG143" s="424" t="s">
        <v>443</v>
      </c>
      <c r="AH143" s="451" t="s">
        <v>428</v>
      </c>
      <c r="AI143" s="422"/>
      <c r="AJ143" s="499"/>
      <c r="AK143" s="424"/>
      <c r="AL143" s="424"/>
      <c r="AM143" s="424"/>
      <c r="AN143" s="425"/>
      <c r="AO143" s="425"/>
      <c r="AR143" s="443"/>
    </row>
    <row r="144" spans="1:44" s="16" customFormat="1" ht="87" hidden="1" customHeight="1">
      <c r="A144" s="424">
        <f t="shared" si="2"/>
        <v>134</v>
      </c>
      <c r="B144" s="424" t="s">
        <v>428</v>
      </c>
      <c r="C144" s="589" t="s">
        <v>766</v>
      </c>
      <c r="D144" s="590">
        <v>118</v>
      </c>
      <c r="E144" s="591" t="s">
        <v>649</v>
      </c>
      <c r="F144" s="591">
        <v>48</v>
      </c>
      <c r="G144" s="451" t="s">
        <v>650</v>
      </c>
      <c r="H144" s="591" t="s">
        <v>767</v>
      </c>
      <c r="I144" s="424"/>
      <c r="J144" s="424">
        <v>1</v>
      </c>
      <c r="K144" s="424"/>
      <c r="L144" s="424"/>
      <c r="M144" s="424"/>
      <c r="N144" s="424"/>
      <c r="O144" s="601" t="s">
        <v>761</v>
      </c>
      <c r="P144" s="591">
        <v>1</v>
      </c>
      <c r="Q144" s="593" t="s">
        <v>768</v>
      </c>
      <c r="R144" s="601" t="s">
        <v>763</v>
      </c>
      <c r="S144" s="601" t="s">
        <v>764</v>
      </c>
      <c r="T144" s="601" t="s">
        <v>765</v>
      </c>
      <c r="U144" s="591">
        <v>1</v>
      </c>
      <c r="V144" s="596">
        <v>43313</v>
      </c>
      <c r="W144" s="598">
        <v>43663</v>
      </c>
      <c r="X144" s="447">
        <v>0</v>
      </c>
      <c r="Y144" s="597" t="s">
        <v>657</v>
      </c>
      <c r="Z144" s="597" t="s">
        <v>657</v>
      </c>
      <c r="AA144" s="424"/>
      <c r="AB144" s="422"/>
      <c r="AC144" s="424"/>
      <c r="AD144" s="424"/>
      <c r="AE144" s="424"/>
      <c r="AF144" s="424" t="s">
        <v>442</v>
      </c>
      <c r="AG144" s="424" t="s">
        <v>443</v>
      </c>
      <c r="AH144" s="451" t="s">
        <v>428</v>
      </c>
      <c r="AI144" s="422"/>
      <c r="AJ144" s="499"/>
      <c r="AK144" s="424"/>
      <c r="AL144" s="424"/>
      <c r="AM144" s="424"/>
      <c r="AN144" s="425"/>
      <c r="AO144" s="425"/>
      <c r="AR144" s="443"/>
    </row>
    <row r="145" spans="1:44" s="16" customFormat="1" ht="87" hidden="1" customHeight="1">
      <c r="A145" s="424">
        <f t="shared" si="2"/>
        <v>135</v>
      </c>
      <c r="B145" s="424" t="s">
        <v>428</v>
      </c>
      <c r="C145" s="589" t="s">
        <v>769</v>
      </c>
      <c r="D145" s="590">
        <v>118</v>
      </c>
      <c r="E145" s="591" t="s">
        <v>649</v>
      </c>
      <c r="F145" s="591">
        <v>48</v>
      </c>
      <c r="G145" s="451" t="s">
        <v>650</v>
      </c>
      <c r="H145" s="591" t="s">
        <v>767</v>
      </c>
      <c r="I145" s="424"/>
      <c r="J145" s="424"/>
      <c r="K145" s="424"/>
      <c r="L145" s="424"/>
      <c r="M145" s="424"/>
      <c r="N145" s="424"/>
      <c r="O145" s="601" t="s">
        <v>770</v>
      </c>
      <c r="P145" s="601">
        <v>2</v>
      </c>
      <c r="Q145" s="593" t="s">
        <v>768</v>
      </c>
      <c r="R145" s="601" t="s">
        <v>771</v>
      </c>
      <c r="S145" s="601" t="s">
        <v>772</v>
      </c>
      <c r="T145" s="601" t="s">
        <v>773</v>
      </c>
      <c r="U145" s="591">
        <v>4</v>
      </c>
      <c r="V145" s="596">
        <v>43313</v>
      </c>
      <c r="W145" s="598">
        <v>43663</v>
      </c>
      <c r="X145" s="447">
        <v>0</v>
      </c>
      <c r="Y145" s="597" t="s">
        <v>657</v>
      </c>
      <c r="Z145" s="597" t="s">
        <v>657</v>
      </c>
      <c r="AA145" s="424"/>
      <c r="AB145" s="422"/>
      <c r="AC145" s="424"/>
      <c r="AD145" s="424"/>
      <c r="AE145" s="424"/>
      <c r="AF145" s="424" t="s">
        <v>442</v>
      </c>
      <c r="AG145" s="424" t="s">
        <v>443</v>
      </c>
      <c r="AH145" s="451" t="s">
        <v>428</v>
      </c>
      <c r="AI145" s="422"/>
      <c r="AJ145" s="499"/>
      <c r="AK145" s="424"/>
      <c r="AL145" s="424"/>
      <c r="AM145" s="424"/>
      <c r="AN145" s="425"/>
      <c r="AO145" s="425"/>
      <c r="AR145" s="443"/>
    </row>
    <row r="146" spans="1:44" s="16" customFormat="1" ht="87" hidden="1" customHeight="1">
      <c r="A146" s="424">
        <f t="shared" si="2"/>
        <v>136</v>
      </c>
      <c r="B146" s="424" t="s">
        <v>428</v>
      </c>
      <c r="C146" s="589" t="s">
        <v>774</v>
      </c>
      <c r="D146" s="590">
        <v>118</v>
      </c>
      <c r="E146" s="591" t="s">
        <v>649</v>
      </c>
      <c r="F146" s="591">
        <v>48</v>
      </c>
      <c r="G146" s="451" t="s">
        <v>650</v>
      </c>
      <c r="H146" s="591" t="s">
        <v>775</v>
      </c>
      <c r="I146" s="424"/>
      <c r="J146" s="424">
        <v>1</v>
      </c>
      <c r="K146" s="424"/>
      <c r="L146" s="424"/>
      <c r="M146" s="424"/>
      <c r="N146" s="424"/>
      <c r="O146" s="592" t="s">
        <v>693</v>
      </c>
      <c r="P146" s="605">
        <v>1</v>
      </c>
      <c r="Q146" s="593" t="s">
        <v>776</v>
      </c>
      <c r="R146" s="606" t="s">
        <v>777</v>
      </c>
      <c r="S146" s="606" t="s">
        <v>778</v>
      </c>
      <c r="T146" s="606" t="s">
        <v>779</v>
      </c>
      <c r="U146" s="600">
        <v>100</v>
      </c>
      <c r="V146" s="596">
        <v>43313</v>
      </c>
      <c r="W146" s="596">
        <v>43585</v>
      </c>
      <c r="X146" s="447">
        <v>0</v>
      </c>
      <c r="Y146" s="597" t="s">
        <v>657</v>
      </c>
      <c r="Z146" s="597" t="s">
        <v>657</v>
      </c>
      <c r="AA146" s="424"/>
      <c r="AB146" s="422"/>
      <c r="AC146" s="424"/>
      <c r="AD146" s="424"/>
      <c r="AE146" s="424"/>
      <c r="AF146" s="424" t="s">
        <v>442</v>
      </c>
      <c r="AG146" s="424" t="s">
        <v>443</v>
      </c>
      <c r="AH146" s="451" t="s">
        <v>428</v>
      </c>
      <c r="AI146" s="422"/>
      <c r="AJ146" s="499"/>
      <c r="AK146" s="424"/>
      <c r="AL146" s="424"/>
      <c r="AM146" s="424"/>
      <c r="AN146" s="425"/>
      <c r="AO146" s="425"/>
      <c r="AR146" s="443"/>
    </row>
    <row r="147" spans="1:44" s="16" customFormat="1" ht="87" hidden="1" customHeight="1">
      <c r="A147" s="424">
        <f t="shared" si="2"/>
        <v>137</v>
      </c>
      <c r="B147" s="424" t="s">
        <v>428</v>
      </c>
      <c r="C147" s="589" t="s">
        <v>781</v>
      </c>
      <c r="D147" s="590">
        <v>118</v>
      </c>
      <c r="E147" s="591" t="s">
        <v>649</v>
      </c>
      <c r="F147" s="591">
        <v>48</v>
      </c>
      <c r="G147" s="451" t="s">
        <v>650</v>
      </c>
      <c r="H147" s="591" t="s">
        <v>775</v>
      </c>
      <c r="I147" s="424"/>
      <c r="J147" s="424"/>
      <c r="K147" s="424"/>
      <c r="L147" s="424"/>
      <c r="M147" s="424"/>
      <c r="N147" s="424"/>
      <c r="O147" s="592" t="s">
        <v>693</v>
      </c>
      <c r="P147" s="605">
        <v>2</v>
      </c>
      <c r="Q147" s="593" t="s">
        <v>776</v>
      </c>
      <c r="R147" s="606" t="s">
        <v>782</v>
      </c>
      <c r="S147" s="606" t="s">
        <v>783</v>
      </c>
      <c r="T147" s="606" t="s">
        <v>784</v>
      </c>
      <c r="U147" s="600">
        <v>5</v>
      </c>
      <c r="V147" s="596">
        <v>43314</v>
      </c>
      <c r="W147" s="596">
        <v>43495</v>
      </c>
      <c r="X147" s="447">
        <v>0</v>
      </c>
      <c r="Y147" s="597" t="s">
        <v>657</v>
      </c>
      <c r="Z147" s="597" t="s">
        <v>657</v>
      </c>
      <c r="AA147" s="424"/>
      <c r="AB147" s="422"/>
      <c r="AC147" s="424"/>
      <c r="AD147" s="424"/>
      <c r="AE147" s="424"/>
      <c r="AF147" s="424" t="s">
        <v>442</v>
      </c>
      <c r="AG147" s="424" t="s">
        <v>443</v>
      </c>
      <c r="AH147" s="451" t="s">
        <v>428</v>
      </c>
      <c r="AI147" s="422"/>
      <c r="AJ147" s="499"/>
      <c r="AK147" s="424"/>
      <c r="AL147" s="424"/>
      <c r="AM147" s="424"/>
      <c r="AN147" s="425"/>
      <c r="AO147" s="425"/>
      <c r="AR147" s="443"/>
    </row>
    <row r="148" spans="1:44" s="16" customFormat="1" ht="87" hidden="1" customHeight="1">
      <c r="A148" s="424">
        <f t="shared" si="2"/>
        <v>138</v>
      </c>
      <c r="B148" s="424" t="s">
        <v>428</v>
      </c>
      <c r="C148" s="589" t="s">
        <v>785</v>
      </c>
      <c r="D148" s="590">
        <v>118</v>
      </c>
      <c r="E148" s="591" t="s">
        <v>649</v>
      </c>
      <c r="F148" s="591">
        <v>48</v>
      </c>
      <c r="G148" s="451" t="s">
        <v>650</v>
      </c>
      <c r="H148" s="591" t="s">
        <v>786</v>
      </c>
      <c r="I148" s="424"/>
      <c r="J148" s="424">
        <v>1</v>
      </c>
      <c r="K148" s="424"/>
      <c r="L148" s="424"/>
      <c r="M148" s="424"/>
      <c r="N148" s="424"/>
      <c r="O148" s="592" t="s">
        <v>693</v>
      </c>
      <c r="P148" s="605">
        <v>1</v>
      </c>
      <c r="Q148" s="593" t="s">
        <v>787</v>
      </c>
      <c r="R148" s="606" t="s">
        <v>788</v>
      </c>
      <c r="S148" s="592" t="s">
        <v>789</v>
      </c>
      <c r="T148" s="592" t="s">
        <v>790</v>
      </c>
      <c r="U148" s="600">
        <v>5</v>
      </c>
      <c r="V148" s="596">
        <v>43313</v>
      </c>
      <c r="W148" s="596">
        <v>43495</v>
      </c>
      <c r="X148" s="447">
        <v>0</v>
      </c>
      <c r="Y148" s="597" t="s">
        <v>657</v>
      </c>
      <c r="Z148" s="597" t="s">
        <v>657</v>
      </c>
      <c r="AA148" s="424"/>
      <c r="AB148" s="422"/>
      <c r="AC148" s="424"/>
      <c r="AD148" s="424"/>
      <c r="AE148" s="424"/>
      <c r="AF148" s="424" t="s">
        <v>442</v>
      </c>
      <c r="AG148" s="424" t="s">
        <v>443</v>
      </c>
      <c r="AH148" s="451" t="s">
        <v>428</v>
      </c>
      <c r="AI148" s="422"/>
      <c r="AJ148" s="499"/>
      <c r="AK148" s="424"/>
      <c r="AL148" s="424"/>
      <c r="AM148" s="424"/>
      <c r="AN148" s="425"/>
      <c r="AO148" s="425"/>
      <c r="AR148" s="443"/>
    </row>
    <row r="149" spans="1:44" s="16" customFormat="1" ht="102" hidden="1" customHeight="1">
      <c r="A149" s="424">
        <f t="shared" si="2"/>
        <v>139</v>
      </c>
      <c r="B149" s="424" t="s">
        <v>428</v>
      </c>
      <c r="C149" s="589" t="s">
        <v>791</v>
      </c>
      <c r="D149" s="590">
        <v>118</v>
      </c>
      <c r="E149" s="591" t="s">
        <v>649</v>
      </c>
      <c r="F149" s="591">
        <v>48</v>
      </c>
      <c r="G149" s="451" t="s">
        <v>650</v>
      </c>
      <c r="H149" s="591" t="s">
        <v>792</v>
      </c>
      <c r="I149" s="424"/>
      <c r="J149" s="424">
        <v>1</v>
      </c>
      <c r="K149" s="424"/>
      <c r="L149" s="424"/>
      <c r="M149" s="424"/>
      <c r="N149" s="424"/>
      <c r="O149" s="592" t="s">
        <v>693</v>
      </c>
      <c r="P149" s="605">
        <v>1</v>
      </c>
      <c r="Q149" s="593" t="s">
        <v>793</v>
      </c>
      <c r="R149" s="606" t="s">
        <v>794</v>
      </c>
      <c r="S149" s="613" t="s">
        <v>789</v>
      </c>
      <c r="T149" s="613" t="s">
        <v>795</v>
      </c>
      <c r="U149" s="610">
        <v>5</v>
      </c>
      <c r="V149" s="596">
        <v>43313</v>
      </c>
      <c r="W149" s="596">
        <v>43495</v>
      </c>
      <c r="X149" s="447">
        <v>0</v>
      </c>
      <c r="Y149" s="597" t="s">
        <v>657</v>
      </c>
      <c r="Z149" s="597" t="s">
        <v>657</v>
      </c>
      <c r="AA149" s="424"/>
      <c r="AB149" s="422"/>
      <c r="AC149" s="424"/>
      <c r="AD149" s="424"/>
      <c r="AE149" s="424"/>
      <c r="AF149" s="424" t="s">
        <v>442</v>
      </c>
      <c r="AG149" s="424" t="s">
        <v>443</v>
      </c>
      <c r="AH149" s="451" t="s">
        <v>428</v>
      </c>
      <c r="AI149" s="422"/>
      <c r="AJ149" s="499"/>
      <c r="AK149" s="424"/>
      <c r="AL149" s="424"/>
      <c r="AM149" s="424"/>
      <c r="AN149" s="425"/>
      <c r="AO149" s="425"/>
      <c r="AR149" s="443"/>
    </row>
    <row r="150" spans="1:44" s="16" customFormat="1" ht="177" hidden="1" customHeight="1">
      <c r="A150" s="424">
        <f t="shared" si="2"/>
        <v>140</v>
      </c>
      <c r="B150" s="424" t="s">
        <v>428</v>
      </c>
      <c r="C150" s="589" t="s">
        <v>796</v>
      </c>
      <c r="D150" s="590">
        <v>118</v>
      </c>
      <c r="E150" s="591" t="s">
        <v>649</v>
      </c>
      <c r="F150" s="591">
        <v>48</v>
      </c>
      <c r="G150" s="451" t="s">
        <v>650</v>
      </c>
      <c r="H150" s="591" t="s">
        <v>797</v>
      </c>
      <c r="I150" s="424"/>
      <c r="J150" s="424">
        <v>1</v>
      </c>
      <c r="K150" s="424"/>
      <c r="L150" s="424"/>
      <c r="M150" s="424"/>
      <c r="N150" s="424"/>
      <c r="O150" s="592" t="s">
        <v>798</v>
      </c>
      <c r="P150" s="605">
        <v>1</v>
      </c>
      <c r="Q150" s="593" t="s">
        <v>799</v>
      </c>
      <c r="R150" s="613" t="s">
        <v>800</v>
      </c>
      <c r="S150" s="613" t="s">
        <v>801</v>
      </c>
      <c r="T150" s="613" t="s">
        <v>802</v>
      </c>
      <c r="U150" s="592">
        <v>1</v>
      </c>
      <c r="V150" s="596">
        <v>43327</v>
      </c>
      <c r="W150" s="598">
        <v>43663</v>
      </c>
      <c r="X150" s="447">
        <v>0</v>
      </c>
      <c r="Y150" s="597" t="s">
        <v>657</v>
      </c>
      <c r="Z150" s="597" t="s">
        <v>657</v>
      </c>
      <c r="AA150" s="424"/>
      <c r="AB150" s="422"/>
      <c r="AC150" s="424"/>
      <c r="AD150" s="424"/>
      <c r="AE150" s="424"/>
      <c r="AF150" s="424" t="s">
        <v>442</v>
      </c>
      <c r="AG150" s="424" t="s">
        <v>443</v>
      </c>
      <c r="AH150" s="451" t="s">
        <v>428</v>
      </c>
      <c r="AI150" s="422"/>
      <c r="AJ150" s="499"/>
      <c r="AK150" s="424"/>
      <c r="AL150" s="424"/>
      <c r="AM150" s="424"/>
      <c r="AN150" s="425"/>
      <c r="AO150" s="425"/>
      <c r="AR150" s="443"/>
    </row>
    <row r="151" spans="1:44" s="16" customFormat="1" ht="126" hidden="1">
      <c r="A151" s="424">
        <f t="shared" si="2"/>
        <v>141</v>
      </c>
      <c r="B151" s="424" t="s">
        <v>428</v>
      </c>
      <c r="C151" s="589" t="s">
        <v>803</v>
      </c>
      <c r="D151" s="590">
        <v>118</v>
      </c>
      <c r="E151" s="591" t="s">
        <v>649</v>
      </c>
      <c r="F151" s="591">
        <v>48</v>
      </c>
      <c r="G151" s="451" t="s">
        <v>650</v>
      </c>
      <c r="H151" s="591" t="s">
        <v>804</v>
      </c>
      <c r="I151" s="424"/>
      <c r="J151" s="424">
        <v>1</v>
      </c>
      <c r="K151" s="424"/>
      <c r="L151" s="424"/>
      <c r="M151" s="424"/>
      <c r="N151" s="424"/>
      <c r="O151" s="592" t="s">
        <v>805</v>
      </c>
      <c r="P151" s="605">
        <v>1</v>
      </c>
      <c r="Q151" s="593" t="s">
        <v>806</v>
      </c>
      <c r="R151" s="613" t="s">
        <v>807</v>
      </c>
      <c r="S151" s="613" t="s">
        <v>808</v>
      </c>
      <c r="T151" s="613" t="s">
        <v>809</v>
      </c>
      <c r="U151" s="610">
        <v>100</v>
      </c>
      <c r="V151" s="596">
        <v>43327</v>
      </c>
      <c r="W151" s="598">
        <v>43663</v>
      </c>
      <c r="X151" s="447">
        <v>0</v>
      </c>
      <c r="Y151" s="597" t="s">
        <v>657</v>
      </c>
      <c r="Z151" s="597" t="s">
        <v>657</v>
      </c>
      <c r="AA151" s="424"/>
      <c r="AB151" s="422"/>
      <c r="AC151" s="424"/>
      <c r="AD151" s="424"/>
      <c r="AE151" s="424"/>
      <c r="AF151" s="424" t="s">
        <v>442</v>
      </c>
      <c r="AG151" s="424" t="s">
        <v>443</v>
      </c>
      <c r="AH151" s="451" t="s">
        <v>428</v>
      </c>
      <c r="AI151" s="422"/>
      <c r="AJ151" s="499"/>
      <c r="AK151" s="424"/>
      <c r="AL151" s="424"/>
      <c r="AM151" s="424"/>
      <c r="AN151" s="425"/>
      <c r="AO151" s="425"/>
      <c r="AR151" s="443"/>
    </row>
    <row r="152" spans="1:44" s="16" customFormat="1" ht="142.5" hidden="1" customHeight="1">
      <c r="A152" s="424">
        <f t="shared" si="2"/>
        <v>142</v>
      </c>
      <c r="B152" s="424" t="s">
        <v>428</v>
      </c>
      <c r="C152" s="589" t="s">
        <v>810</v>
      </c>
      <c r="D152" s="590">
        <v>118</v>
      </c>
      <c r="E152" s="591" t="s">
        <v>649</v>
      </c>
      <c r="F152" s="591">
        <v>48</v>
      </c>
      <c r="G152" s="451" t="s">
        <v>650</v>
      </c>
      <c r="H152" s="591" t="s">
        <v>811</v>
      </c>
      <c r="I152" s="424">
        <v>1</v>
      </c>
      <c r="J152" s="424"/>
      <c r="K152" s="424"/>
      <c r="L152" s="424"/>
      <c r="M152" s="424"/>
      <c r="N152" s="424"/>
      <c r="O152" s="592" t="s">
        <v>812</v>
      </c>
      <c r="P152" s="601">
        <v>1</v>
      </c>
      <c r="Q152" s="593" t="s">
        <v>813</v>
      </c>
      <c r="R152" s="593" t="s">
        <v>814</v>
      </c>
      <c r="S152" s="614" t="s">
        <v>815</v>
      </c>
      <c r="T152" s="613" t="s">
        <v>816</v>
      </c>
      <c r="U152" s="595">
        <v>11</v>
      </c>
      <c r="V152" s="596">
        <v>43497</v>
      </c>
      <c r="W152" s="596">
        <v>43539</v>
      </c>
      <c r="X152" s="447">
        <v>0</v>
      </c>
      <c r="Y152" s="597" t="s">
        <v>657</v>
      </c>
      <c r="Z152" s="597" t="s">
        <v>657</v>
      </c>
      <c r="AA152" s="424"/>
      <c r="AB152" s="422"/>
      <c r="AC152" s="424"/>
      <c r="AD152" s="424"/>
      <c r="AE152" s="424"/>
      <c r="AF152" s="424" t="s">
        <v>442</v>
      </c>
      <c r="AG152" s="424" t="s">
        <v>443</v>
      </c>
      <c r="AH152" s="451" t="s">
        <v>428</v>
      </c>
      <c r="AI152" s="422"/>
      <c r="AJ152" s="499"/>
      <c r="AK152" s="424"/>
      <c r="AL152" s="424"/>
      <c r="AM152" s="424"/>
      <c r="AN152" s="425"/>
      <c r="AO152" s="425"/>
      <c r="AR152" s="443"/>
    </row>
    <row r="153" spans="1:44" s="16" customFormat="1" ht="142.5" hidden="1" customHeight="1">
      <c r="A153" s="424">
        <f t="shared" si="2"/>
        <v>143</v>
      </c>
      <c r="B153" s="424" t="s">
        <v>428</v>
      </c>
      <c r="C153" s="589" t="s">
        <v>817</v>
      </c>
      <c r="D153" s="590">
        <v>118</v>
      </c>
      <c r="E153" s="591" t="s">
        <v>649</v>
      </c>
      <c r="F153" s="591">
        <v>48</v>
      </c>
      <c r="G153" s="451" t="s">
        <v>650</v>
      </c>
      <c r="H153" s="591" t="s">
        <v>818</v>
      </c>
      <c r="I153" s="424">
        <v>1</v>
      </c>
      <c r="J153" s="424"/>
      <c r="K153" s="424"/>
      <c r="L153" s="424"/>
      <c r="M153" s="424"/>
      <c r="N153" s="424"/>
      <c r="O153" s="615" t="s">
        <v>819</v>
      </c>
      <c r="P153" s="616">
        <v>1</v>
      </c>
      <c r="Q153" s="593" t="s">
        <v>820</v>
      </c>
      <c r="R153" s="617" t="s">
        <v>821</v>
      </c>
      <c r="S153" s="618" t="s">
        <v>822</v>
      </c>
      <c r="T153" s="615" t="s">
        <v>823</v>
      </c>
      <c r="U153" s="616">
        <v>100</v>
      </c>
      <c r="V153" s="596">
        <v>43313</v>
      </c>
      <c r="W153" s="598">
        <v>43663</v>
      </c>
      <c r="X153" s="447">
        <v>0</v>
      </c>
      <c r="Y153" s="597" t="s">
        <v>657</v>
      </c>
      <c r="Z153" s="597" t="s">
        <v>657</v>
      </c>
      <c r="AA153" s="424"/>
      <c r="AB153" s="422"/>
      <c r="AC153" s="424"/>
      <c r="AD153" s="424"/>
      <c r="AE153" s="424"/>
      <c r="AF153" s="424" t="s">
        <v>442</v>
      </c>
      <c r="AG153" s="424" t="s">
        <v>443</v>
      </c>
      <c r="AH153" s="451" t="s">
        <v>428</v>
      </c>
      <c r="AI153" s="422"/>
      <c r="AJ153" s="499"/>
      <c r="AK153" s="424"/>
      <c r="AL153" s="424"/>
      <c r="AM153" s="424"/>
      <c r="AN153" s="425"/>
      <c r="AO153" s="425"/>
      <c r="AR153" s="443"/>
    </row>
    <row r="154" spans="1:44" s="16" customFormat="1" ht="142.5" hidden="1" customHeight="1">
      <c r="A154" s="424">
        <f t="shared" si="2"/>
        <v>144</v>
      </c>
      <c r="B154" s="424" t="s">
        <v>428</v>
      </c>
      <c r="C154" s="589" t="s">
        <v>824</v>
      </c>
      <c r="D154" s="590">
        <v>118</v>
      </c>
      <c r="E154" s="591" t="s">
        <v>649</v>
      </c>
      <c r="F154" s="591">
        <v>48</v>
      </c>
      <c r="G154" s="451" t="s">
        <v>650</v>
      </c>
      <c r="H154" s="591" t="s">
        <v>825</v>
      </c>
      <c r="I154" s="424">
        <v>1</v>
      </c>
      <c r="J154" s="424"/>
      <c r="K154" s="424"/>
      <c r="L154" s="424"/>
      <c r="M154" s="424"/>
      <c r="N154" s="424"/>
      <c r="O154" s="615" t="s">
        <v>826</v>
      </c>
      <c r="P154" s="619">
        <v>1</v>
      </c>
      <c r="Q154" s="593" t="s">
        <v>827</v>
      </c>
      <c r="R154" s="617" t="s">
        <v>828</v>
      </c>
      <c r="S154" s="619" t="s">
        <v>829</v>
      </c>
      <c r="T154" s="615" t="s">
        <v>830</v>
      </c>
      <c r="U154" s="619">
        <v>6</v>
      </c>
      <c r="V154" s="596">
        <v>43313</v>
      </c>
      <c r="W154" s="596">
        <v>43496</v>
      </c>
      <c r="X154" s="447">
        <v>0</v>
      </c>
      <c r="Y154" s="597" t="s">
        <v>657</v>
      </c>
      <c r="Z154" s="597" t="s">
        <v>657</v>
      </c>
      <c r="AA154" s="424"/>
      <c r="AB154" s="422"/>
      <c r="AC154" s="424"/>
      <c r="AD154" s="424"/>
      <c r="AE154" s="424"/>
      <c r="AF154" s="424" t="s">
        <v>442</v>
      </c>
      <c r="AG154" s="424" t="s">
        <v>443</v>
      </c>
      <c r="AH154" s="451" t="s">
        <v>428</v>
      </c>
      <c r="AI154" s="422"/>
      <c r="AJ154" s="499"/>
      <c r="AK154" s="424"/>
      <c r="AL154" s="424"/>
      <c r="AM154" s="424"/>
      <c r="AN154" s="425"/>
      <c r="AO154" s="425"/>
      <c r="AR154" s="443"/>
    </row>
    <row r="155" spans="1:44" s="16" customFormat="1" ht="142.5" hidden="1" customHeight="1">
      <c r="A155" s="424">
        <f t="shared" si="2"/>
        <v>145</v>
      </c>
      <c r="B155" s="424" t="s">
        <v>428</v>
      </c>
      <c r="C155" s="589" t="s">
        <v>831</v>
      </c>
      <c r="D155" s="590">
        <v>118</v>
      </c>
      <c r="E155" s="591" t="s">
        <v>649</v>
      </c>
      <c r="F155" s="591">
        <v>48</v>
      </c>
      <c r="G155" s="451" t="s">
        <v>650</v>
      </c>
      <c r="H155" s="591" t="s">
        <v>832</v>
      </c>
      <c r="I155" s="424">
        <v>1</v>
      </c>
      <c r="J155" s="424"/>
      <c r="K155" s="424"/>
      <c r="L155" s="424"/>
      <c r="M155" s="424"/>
      <c r="N155" s="424"/>
      <c r="O155" s="615" t="s">
        <v>826</v>
      </c>
      <c r="P155" s="620">
        <v>1</v>
      </c>
      <c r="Q155" s="593" t="s">
        <v>833</v>
      </c>
      <c r="R155" s="617" t="s">
        <v>834</v>
      </c>
      <c r="S155" s="621" t="s">
        <v>835</v>
      </c>
      <c r="T155" s="621" t="s">
        <v>836</v>
      </c>
      <c r="U155" s="620">
        <v>100</v>
      </c>
      <c r="V155" s="596">
        <v>43313</v>
      </c>
      <c r="W155" s="598">
        <v>43663</v>
      </c>
      <c r="X155" s="447">
        <v>0</v>
      </c>
      <c r="Y155" s="597" t="s">
        <v>657</v>
      </c>
      <c r="Z155" s="597" t="s">
        <v>657</v>
      </c>
      <c r="AA155" s="424"/>
      <c r="AB155" s="422"/>
      <c r="AC155" s="424"/>
      <c r="AD155" s="424"/>
      <c r="AE155" s="424"/>
      <c r="AF155" s="424" t="s">
        <v>442</v>
      </c>
      <c r="AG155" s="424" t="s">
        <v>443</v>
      </c>
      <c r="AH155" s="451" t="s">
        <v>428</v>
      </c>
      <c r="AI155" s="422"/>
      <c r="AJ155" s="499"/>
      <c r="AK155" s="424"/>
      <c r="AL155" s="424"/>
      <c r="AM155" s="424"/>
      <c r="AN155" s="425"/>
      <c r="AO155" s="425"/>
      <c r="AR155" s="443"/>
    </row>
    <row r="156" spans="1:44" s="16" customFormat="1" ht="142.5" hidden="1" customHeight="1">
      <c r="A156" s="424">
        <f t="shared" si="2"/>
        <v>146</v>
      </c>
      <c r="B156" s="424" t="s">
        <v>428</v>
      </c>
      <c r="C156" s="589" t="s">
        <v>837</v>
      </c>
      <c r="D156" s="590">
        <v>118</v>
      </c>
      <c r="E156" s="591" t="s">
        <v>649</v>
      </c>
      <c r="F156" s="591">
        <v>48</v>
      </c>
      <c r="G156" s="451" t="s">
        <v>650</v>
      </c>
      <c r="H156" s="591" t="s">
        <v>832</v>
      </c>
      <c r="I156" s="424"/>
      <c r="J156" s="424"/>
      <c r="K156" s="424"/>
      <c r="L156" s="424"/>
      <c r="M156" s="424"/>
      <c r="N156" s="424"/>
      <c r="O156" s="615" t="s">
        <v>819</v>
      </c>
      <c r="P156" s="619">
        <v>2</v>
      </c>
      <c r="Q156" s="593" t="s">
        <v>833</v>
      </c>
      <c r="R156" s="617" t="s">
        <v>838</v>
      </c>
      <c r="S156" s="622" t="s">
        <v>839</v>
      </c>
      <c r="T156" s="622" t="s">
        <v>840</v>
      </c>
      <c r="U156" s="619">
        <v>1</v>
      </c>
      <c r="V156" s="596">
        <v>43313</v>
      </c>
      <c r="W156" s="598">
        <v>43663</v>
      </c>
      <c r="X156" s="447">
        <v>0</v>
      </c>
      <c r="Y156" s="597" t="s">
        <v>657</v>
      </c>
      <c r="Z156" s="597" t="s">
        <v>657</v>
      </c>
      <c r="AA156" s="424"/>
      <c r="AB156" s="422"/>
      <c r="AC156" s="424"/>
      <c r="AD156" s="424"/>
      <c r="AE156" s="424"/>
      <c r="AF156" s="424" t="s">
        <v>442</v>
      </c>
      <c r="AG156" s="424" t="s">
        <v>443</v>
      </c>
      <c r="AH156" s="451" t="s">
        <v>428</v>
      </c>
      <c r="AI156" s="422"/>
      <c r="AJ156" s="499"/>
      <c r="AK156" s="424"/>
      <c r="AL156" s="424"/>
      <c r="AM156" s="424"/>
      <c r="AN156" s="425"/>
      <c r="AO156" s="425"/>
      <c r="AR156" s="443"/>
    </row>
    <row r="157" spans="1:44" s="16" customFormat="1" ht="142.5" hidden="1" customHeight="1">
      <c r="A157" s="424">
        <f t="shared" si="2"/>
        <v>147</v>
      </c>
      <c r="B157" s="424" t="s">
        <v>428</v>
      </c>
      <c r="C157" s="589" t="s">
        <v>841</v>
      </c>
      <c r="D157" s="590">
        <v>118</v>
      </c>
      <c r="E157" s="591" t="s">
        <v>649</v>
      </c>
      <c r="F157" s="591">
        <v>48</v>
      </c>
      <c r="G157" s="451" t="s">
        <v>650</v>
      </c>
      <c r="H157" s="591" t="s">
        <v>842</v>
      </c>
      <c r="I157" s="424">
        <v>1</v>
      </c>
      <c r="J157" s="424"/>
      <c r="K157" s="424"/>
      <c r="L157" s="424"/>
      <c r="M157" s="424"/>
      <c r="N157" s="424"/>
      <c r="O157" s="618" t="s">
        <v>843</v>
      </c>
      <c r="P157" s="619">
        <v>1</v>
      </c>
      <c r="Q157" s="593" t="s">
        <v>844</v>
      </c>
      <c r="R157" s="617" t="s">
        <v>845</v>
      </c>
      <c r="S157" s="622" t="s">
        <v>846</v>
      </c>
      <c r="T157" s="622" t="s">
        <v>847</v>
      </c>
      <c r="U157" s="619">
        <v>1</v>
      </c>
      <c r="V157" s="596">
        <v>43313</v>
      </c>
      <c r="W157" s="596">
        <v>43496</v>
      </c>
      <c r="X157" s="447">
        <v>0</v>
      </c>
      <c r="Y157" s="597" t="s">
        <v>657</v>
      </c>
      <c r="Z157" s="597" t="s">
        <v>657</v>
      </c>
      <c r="AA157" s="424"/>
      <c r="AB157" s="422"/>
      <c r="AC157" s="424"/>
      <c r="AD157" s="424"/>
      <c r="AE157" s="424"/>
      <c r="AF157" s="424" t="s">
        <v>442</v>
      </c>
      <c r="AG157" s="424" t="s">
        <v>443</v>
      </c>
      <c r="AH157" s="451" t="s">
        <v>428</v>
      </c>
      <c r="AI157" s="422"/>
      <c r="AJ157" s="499"/>
      <c r="AK157" s="424"/>
      <c r="AL157" s="424"/>
      <c r="AM157" s="424"/>
      <c r="AN157" s="425"/>
      <c r="AO157" s="425"/>
      <c r="AR157" s="443"/>
    </row>
    <row r="158" spans="1:44" s="16" customFormat="1" ht="142.5" hidden="1" customHeight="1">
      <c r="A158" s="424">
        <f t="shared" si="2"/>
        <v>148</v>
      </c>
      <c r="B158" s="424" t="s">
        <v>428</v>
      </c>
      <c r="C158" s="589" t="s">
        <v>848</v>
      </c>
      <c r="D158" s="590">
        <v>118</v>
      </c>
      <c r="E158" s="591" t="s">
        <v>649</v>
      </c>
      <c r="F158" s="591">
        <v>48</v>
      </c>
      <c r="G158" s="451" t="s">
        <v>650</v>
      </c>
      <c r="H158" s="591" t="s">
        <v>849</v>
      </c>
      <c r="I158" s="424">
        <v>1</v>
      </c>
      <c r="J158" s="424"/>
      <c r="K158" s="424"/>
      <c r="L158" s="424"/>
      <c r="M158" s="424"/>
      <c r="N158" s="424"/>
      <c r="O158" s="621" t="s">
        <v>850</v>
      </c>
      <c r="P158" s="620">
        <v>1</v>
      </c>
      <c r="Q158" s="593" t="s">
        <v>851</v>
      </c>
      <c r="R158" s="617" t="s">
        <v>852</v>
      </c>
      <c r="S158" s="620" t="s">
        <v>853</v>
      </c>
      <c r="T158" s="621" t="s">
        <v>854</v>
      </c>
      <c r="U158" s="620">
        <v>1</v>
      </c>
      <c r="V158" s="596">
        <v>43313</v>
      </c>
      <c r="W158" s="596">
        <v>43419</v>
      </c>
      <c r="X158" s="447">
        <v>0</v>
      </c>
      <c r="Y158" s="597" t="s">
        <v>657</v>
      </c>
      <c r="Z158" s="597" t="s">
        <v>657</v>
      </c>
      <c r="AA158" s="424"/>
      <c r="AB158" s="422"/>
      <c r="AC158" s="424"/>
      <c r="AD158" s="424"/>
      <c r="AE158" s="424"/>
      <c r="AF158" s="424" t="s">
        <v>442</v>
      </c>
      <c r="AG158" s="424" t="s">
        <v>443</v>
      </c>
      <c r="AH158" s="451" t="s">
        <v>428</v>
      </c>
      <c r="AI158" s="422"/>
      <c r="AJ158" s="499"/>
      <c r="AK158" s="424"/>
      <c r="AL158" s="424"/>
      <c r="AM158" s="424"/>
      <c r="AN158" s="425"/>
      <c r="AO158" s="425"/>
      <c r="AR158" s="443"/>
    </row>
    <row r="159" spans="1:44" s="16" customFormat="1" ht="142.5" hidden="1" customHeight="1">
      <c r="A159" s="424">
        <f t="shared" si="2"/>
        <v>149</v>
      </c>
      <c r="B159" s="424" t="s">
        <v>428</v>
      </c>
      <c r="C159" s="589" t="s">
        <v>921</v>
      </c>
      <c r="D159" s="590">
        <v>118</v>
      </c>
      <c r="E159" s="591" t="s">
        <v>649</v>
      </c>
      <c r="F159" s="591">
        <v>48</v>
      </c>
      <c r="G159" s="451" t="s">
        <v>650</v>
      </c>
      <c r="H159" s="591" t="s">
        <v>849</v>
      </c>
      <c r="I159" s="424"/>
      <c r="J159" s="424"/>
      <c r="K159" s="424"/>
      <c r="L159" s="424"/>
      <c r="M159" s="424"/>
      <c r="N159" s="424"/>
      <c r="O159" s="621" t="s">
        <v>855</v>
      </c>
      <c r="P159" s="620">
        <v>2</v>
      </c>
      <c r="Q159" s="593" t="s">
        <v>851</v>
      </c>
      <c r="R159" s="617" t="s">
        <v>856</v>
      </c>
      <c r="S159" s="621" t="s">
        <v>857</v>
      </c>
      <c r="T159" s="621" t="s">
        <v>858</v>
      </c>
      <c r="U159" s="620">
        <v>100</v>
      </c>
      <c r="V159" s="596">
        <v>43313</v>
      </c>
      <c r="W159" s="596">
        <v>43470</v>
      </c>
      <c r="X159" s="447">
        <v>0</v>
      </c>
      <c r="Y159" s="597" t="s">
        <v>657</v>
      </c>
      <c r="Z159" s="597" t="s">
        <v>657</v>
      </c>
      <c r="AA159" s="424"/>
      <c r="AB159" s="422"/>
      <c r="AC159" s="424"/>
      <c r="AD159" s="424"/>
      <c r="AE159" s="424"/>
      <c r="AF159" s="424" t="s">
        <v>442</v>
      </c>
      <c r="AG159" s="424" t="s">
        <v>443</v>
      </c>
      <c r="AH159" s="451" t="s">
        <v>428</v>
      </c>
      <c r="AI159" s="422"/>
      <c r="AJ159" s="499"/>
      <c r="AK159" s="424"/>
      <c r="AL159" s="424"/>
      <c r="AM159" s="424"/>
      <c r="AN159" s="425"/>
      <c r="AO159" s="425"/>
      <c r="AR159" s="443"/>
    </row>
    <row r="160" spans="1:44" s="16" customFormat="1" ht="142.5" hidden="1" customHeight="1">
      <c r="A160" s="424">
        <f t="shared" si="2"/>
        <v>150</v>
      </c>
      <c r="B160" s="424" t="s">
        <v>428</v>
      </c>
      <c r="C160" s="589" t="s">
        <v>859</v>
      </c>
      <c r="D160" s="590">
        <v>118</v>
      </c>
      <c r="E160" s="591" t="s">
        <v>649</v>
      </c>
      <c r="F160" s="591">
        <v>48</v>
      </c>
      <c r="G160" s="451" t="s">
        <v>650</v>
      </c>
      <c r="H160" s="591" t="s">
        <v>849</v>
      </c>
      <c r="I160" s="424"/>
      <c r="J160" s="424"/>
      <c r="K160" s="424"/>
      <c r="L160" s="424"/>
      <c r="M160" s="424"/>
      <c r="N160" s="424"/>
      <c r="O160" s="621" t="s">
        <v>860</v>
      </c>
      <c r="P160" s="620">
        <v>3</v>
      </c>
      <c r="Q160" s="593" t="s">
        <v>851</v>
      </c>
      <c r="R160" s="617" t="s">
        <v>861</v>
      </c>
      <c r="S160" s="623" t="s">
        <v>862</v>
      </c>
      <c r="T160" s="623" t="s">
        <v>863</v>
      </c>
      <c r="U160" s="624">
        <v>1</v>
      </c>
      <c r="V160" s="596">
        <v>43313</v>
      </c>
      <c r="W160" s="596">
        <v>43495</v>
      </c>
      <c r="X160" s="447">
        <v>0</v>
      </c>
      <c r="Y160" s="597" t="s">
        <v>657</v>
      </c>
      <c r="Z160" s="597" t="s">
        <v>657</v>
      </c>
      <c r="AA160" s="424"/>
      <c r="AB160" s="422"/>
      <c r="AC160" s="424"/>
      <c r="AD160" s="424"/>
      <c r="AE160" s="424"/>
      <c r="AF160" s="424" t="s">
        <v>442</v>
      </c>
      <c r="AG160" s="424" t="s">
        <v>443</v>
      </c>
      <c r="AH160" s="451" t="s">
        <v>428</v>
      </c>
      <c r="AI160" s="422"/>
      <c r="AJ160" s="499"/>
      <c r="AK160" s="424"/>
      <c r="AL160" s="424"/>
      <c r="AM160" s="424"/>
      <c r="AN160" s="425"/>
      <c r="AO160" s="425"/>
      <c r="AR160" s="443"/>
    </row>
    <row r="161" spans="1:44" s="16" customFormat="1" ht="142.5" hidden="1" customHeight="1">
      <c r="A161" s="424">
        <f t="shared" si="2"/>
        <v>151</v>
      </c>
      <c r="B161" s="424" t="s">
        <v>428</v>
      </c>
      <c r="C161" s="589" t="s">
        <v>864</v>
      </c>
      <c r="D161" s="590">
        <v>118</v>
      </c>
      <c r="E161" s="591" t="s">
        <v>649</v>
      </c>
      <c r="F161" s="591">
        <v>48</v>
      </c>
      <c r="G161" s="451" t="s">
        <v>650</v>
      </c>
      <c r="H161" s="591" t="s">
        <v>865</v>
      </c>
      <c r="I161" s="424">
        <v>1</v>
      </c>
      <c r="J161" s="424"/>
      <c r="K161" s="424"/>
      <c r="L161" s="424"/>
      <c r="M161" s="424"/>
      <c r="N161" s="424"/>
      <c r="O161" s="621" t="s">
        <v>866</v>
      </c>
      <c r="P161" s="620">
        <v>1</v>
      </c>
      <c r="Q161" s="593" t="s">
        <v>867</v>
      </c>
      <c r="R161" s="617" t="s">
        <v>868</v>
      </c>
      <c r="S161" s="621" t="s">
        <v>869</v>
      </c>
      <c r="T161" s="621" t="s">
        <v>870</v>
      </c>
      <c r="U161" s="620">
        <v>6</v>
      </c>
      <c r="V161" s="596">
        <v>43313</v>
      </c>
      <c r="W161" s="596">
        <v>43496</v>
      </c>
      <c r="X161" s="447">
        <v>0</v>
      </c>
      <c r="Y161" s="597" t="s">
        <v>657</v>
      </c>
      <c r="Z161" s="597" t="s">
        <v>657</v>
      </c>
      <c r="AA161" s="424"/>
      <c r="AB161" s="422"/>
      <c r="AC161" s="424"/>
      <c r="AD161" s="424"/>
      <c r="AE161" s="424"/>
      <c r="AF161" s="424" t="s">
        <v>442</v>
      </c>
      <c r="AG161" s="424" t="s">
        <v>443</v>
      </c>
      <c r="AH161" s="451" t="s">
        <v>428</v>
      </c>
      <c r="AI161" s="422"/>
      <c r="AJ161" s="499"/>
      <c r="AK161" s="424"/>
      <c r="AL161" s="424"/>
      <c r="AM161" s="424"/>
      <c r="AN161" s="425"/>
      <c r="AO161" s="425"/>
      <c r="AR161" s="443"/>
    </row>
    <row r="162" spans="1:44" s="16" customFormat="1" ht="142.5" hidden="1" customHeight="1">
      <c r="A162" s="424">
        <f t="shared" si="2"/>
        <v>152</v>
      </c>
      <c r="B162" s="424" t="s">
        <v>428</v>
      </c>
      <c r="C162" s="589" t="s">
        <v>871</v>
      </c>
      <c r="D162" s="590">
        <v>118</v>
      </c>
      <c r="E162" s="591" t="s">
        <v>649</v>
      </c>
      <c r="F162" s="591">
        <v>48</v>
      </c>
      <c r="G162" s="451" t="s">
        <v>650</v>
      </c>
      <c r="H162" s="591" t="s">
        <v>865</v>
      </c>
      <c r="I162" s="424"/>
      <c r="J162" s="424"/>
      <c r="K162" s="424"/>
      <c r="L162" s="424"/>
      <c r="M162" s="424"/>
      <c r="N162" s="424"/>
      <c r="O162" s="621" t="s">
        <v>872</v>
      </c>
      <c r="P162" s="620">
        <v>2</v>
      </c>
      <c r="Q162" s="593" t="s">
        <v>867</v>
      </c>
      <c r="R162" s="617" t="s">
        <v>873</v>
      </c>
      <c r="S162" s="621" t="s">
        <v>874</v>
      </c>
      <c r="T162" s="621" t="s">
        <v>875</v>
      </c>
      <c r="U162" s="620">
        <v>6</v>
      </c>
      <c r="V162" s="596">
        <v>43313</v>
      </c>
      <c r="W162" s="596">
        <v>43496</v>
      </c>
      <c r="X162" s="447">
        <v>0</v>
      </c>
      <c r="Y162" s="597" t="s">
        <v>657</v>
      </c>
      <c r="Z162" s="597" t="s">
        <v>657</v>
      </c>
      <c r="AA162" s="424"/>
      <c r="AB162" s="422"/>
      <c r="AC162" s="424"/>
      <c r="AD162" s="424"/>
      <c r="AE162" s="424"/>
      <c r="AF162" s="424" t="s">
        <v>442</v>
      </c>
      <c r="AG162" s="424" t="s">
        <v>443</v>
      </c>
      <c r="AH162" s="451" t="s">
        <v>428</v>
      </c>
      <c r="AI162" s="422"/>
      <c r="AJ162" s="499"/>
      <c r="AK162" s="424"/>
      <c r="AL162" s="424"/>
      <c r="AM162" s="424"/>
      <c r="AN162" s="425"/>
      <c r="AO162" s="425"/>
      <c r="AR162" s="443"/>
    </row>
    <row r="163" spans="1:44" s="16" customFormat="1" ht="142.5" hidden="1" customHeight="1">
      <c r="A163" s="424">
        <f t="shared" si="2"/>
        <v>153</v>
      </c>
      <c r="B163" s="424" t="s">
        <v>428</v>
      </c>
      <c r="C163" s="589" t="s">
        <v>876</v>
      </c>
      <c r="D163" s="590">
        <v>118</v>
      </c>
      <c r="E163" s="591" t="s">
        <v>649</v>
      </c>
      <c r="F163" s="591">
        <v>48</v>
      </c>
      <c r="G163" s="451" t="s">
        <v>650</v>
      </c>
      <c r="H163" s="591" t="s">
        <v>877</v>
      </c>
      <c r="I163" s="424">
        <v>1</v>
      </c>
      <c r="J163" s="424"/>
      <c r="K163" s="424"/>
      <c r="L163" s="424"/>
      <c r="M163" s="424"/>
      <c r="N163" s="424"/>
      <c r="O163" s="621" t="s">
        <v>866</v>
      </c>
      <c r="P163" s="620">
        <v>1</v>
      </c>
      <c r="Q163" s="593" t="s">
        <v>878</v>
      </c>
      <c r="R163" s="617" t="s">
        <v>879</v>
      </c>
      <c r="S163" s="621" t="s">
        <v>869</v>
      </c>
      <c r="T163" s="621" t="s">
        <v>870</v>
      </c>
      <c r="U163" s="620">
        <v>6</v>
      </c>
      <c r="V163" s="596">
        <v>43313</v>
      </c>
      <c r="W163" s="596">
        <v>43496</v>
      </c>
      <c r="X163" s="447">
        <v>0</v>
      </c>
      <c r="Y163" s="597" t="s">
        <v>657</v>
      </c>
      <c r="Z163" s="597" t="s">
        <v>657</v>
      </c>
      <c r="AA163" s="424"/>
      <c r="AB163" s="422"/>
      <c r="AC163" s="424"/>
      <c r="AD163" s="424"/>
      <c r="AE163" s="424"/>
      <c r="AF163" s="424" t="s">
        <v>442</v>
      </c>
      <c r="AG163" s="424" t="s">
        <v>443</v>
      </c>
      <c r="AH163" s="451" t="s">
        <v>428</v>
      </c>
      <c r="AI163" s="422"/>
      <c r="AJ163" s="499"/>
      <c r="AK163" s="424"/>
      <c r="AL163" s="424"/>
      <c r="AM163" s="424"/>
      <c r="AN163" s="425"/>
      <c r="AO163" s="425"/>
      <c r="AR163" s="443"/>
    </row>
    <row r="164" spans="1:44" s="16" customFormat="1" ht="142.5" hidden="1" customHeight="1">
      <c r="A164" s="424">
        <f t="shared" si="2"/>
        <v>154</v>
      </c>
      <c r="B164" s="424" t="s">
        <v>428</v>
      </c>
      <c r="C164" s="589" t="s">
        <v>881</v>
      </c>
      <c r="D164" s="590">
        <v>118</v>
      </c>
      <c r="E164" s="591" t="s">
        <v>649</v>
      </c>
      <c r="F164" s="591">
        <v>48</v>
      </c>
      <c r="G164" s="451" t="s">
        <v>650</v>
      </c>
      <c r="H164" s="591" t="s">
        <v>877</v>
      </c>
      <c r="I164" s="424"/>
      <c r="J164" s="424"/>
      <c r="K164" s="424"/>
      <c r="L164" s="424"/>
      <c r="M164" s="424"/>
      <c r="N164" s="424"/>
      <c r="O164" s="621" t="s">
        <v>496</v>
      </c>
      <c r="P164" s="620">
        <v>2</v>
      </c>
      <c r="Q164" s="593" t="s">
        <v>878</v>
      </c>
      <c r="R164" s="617" t="s">
        <v>882</v>
      </c>
      <c r="S164" s="621" t="s">
        <v>874</v>
      </c>
      <c r="T164" s="621" t="s">
        <v>875</v>
      </c>
      <c r="U164" s="620">
        <v>5</v>
      </c>
      <c r="V164" s="596">
        <v>43313</v>
      </c>
      <c r="W164" s="596">
        <v>43466</v>
      </c>
      <c r="X164" s="447">
        <v>0</v>
      </c>
      <c r="Y164" s="597" t="s">
        <v>657</v>
      </c>
      <c r="Z164" s="597" t="s">
        <v>657</v>
      </c>
      <c r="AA164" s="424"/>
      <c r="AB164" s="422"/>
      <c r="AC164" s="424"/>
      <c r="AD164" s="424"/>
      <c r="AE164" s="424"/>
      <c r="AF164" s="424" t="s">
        <v>442</v>
      </c>
      <c r="AG164" s="424" t="s">
        <v>443</v>
      </c>
      <c r="AH164" s="451" t="s">
        <v>428</v>
      </c>
      <c r="AI164" s="422"/>
      <c r="AJ164" s="499"/>
      <c r="AK164" s="424"/>
      <c r="AL164" s="424"/>
      <c r="AM164" s="424"/>
      <c r="AN164" s="425"/>
      <c r="AO164" s="425"/>
      <c r="AR164" s="443"/>
    </row>
    <row r="165" spans="1:44" s="16" customFormat="1" ht="142.5" hidden="1" customHeight="1">
      <c r="A165" s="424">
        <f t="shared" si="2"/>
        <v>155</v>
      </c>
      <c r="B165" s="424" t="s">
        <v>428</v>
      </c>
      <c r="C165" s="589" t="s">
        <v>883</v>
      </c>
      <c r="D165" s="590">
        <v>118</v>
      </c>
      <c r="E165" s="591" t="s">
        <v>649</v>
      </c>
      <c r="F165" s="591">
        <v>48</v>
      </c>
      <c r="G165" s="451" t="s">
        <v>650</v>
      </c>
      <c r="H165" s="591" t="s">
        <v>884</v>
      </c>
      <c r="I165" s="424">
        <v>1</v>
      </c>
      <c r="J165" s="424"/>
      <c r="K165" s="424"/>
      <c r="L165" s="424"/>
      <c r="M165" s="424"/>
      <c r="N165" s="424"/>
      <c r="O165" s="621" t="s">
        <v>885</v>
      </c>
      <c r="P165" s="620">
        <v>1</v>
      </c>
      <c r="Q165" s="593" t="s">
        <v>886</v>
      </c>
      <c r="R165" s="617" t="s">
        <v>887</v>
      </c>
      <c r="S165" s="618" t="s">
        <v>888</v>
      </c>
      <c r="T165" s="617" t="s">
        <v>889</v>
      </c>
      <c r="U165" s="625">
        <v>100</v>
      </c>
      <c r="V165" s="596">
        <v>43313</v>
      </c>
      <c r="W165" s="596">
        <v>43496</v>
      </c>
      <c r="X165" s="447">
        <v>0</v>
      </c>
      <c r="Y165" s="597" t="s">
        <v>657</v>
      </c>
      <c r="Z165" s="597" t="s">
        <v>657</v>
      </c>
      <c r="AA165" s="424"/>
      <c r="AB165" s="422"/>
      <c r="AC165" s="424"/>
      <c r="AD165" s="424"/>
      <c r="AE165" s="424"/>
      <c r="AF165" s="424" t="s">
        <v>442</v>
      </c>
      <c r="AG165" s="424" t="s">
        <v>443</v>
      </c>
      <c r="AH165" s="451" t="s">
        <v>428</v>
      </c>
      <c r="AI165" s="422"/>
      <c r="AJ165" s="499"/>
      <c r="AK165" s="424"/>
      <c r="AL165" s="424"/>
      <c r="AM165" s="424"/>
      <c r="AN165" s="425"/>
      <c r="AO165" s="425"/>
      <c r="AR165" s="443"/>
    </row>
    <row r="166" spans="1:44" s="16" customFormat="1" ht="142.5" hidden="1" customHeight="1">
      <c r="A166" s="424">
        <f t="shared" si="2"/>
        <v>156</v>
      </c>
      <c r="B166" s="424" t="s">
        <v>428</v>
      </c>
      <c r="C166" s="589" t="s">
        <v>890</v>
      </c>
      <c r="D166" s="590">
        <v>118</v>
      </c>
      <c r="E166" s="591" t="s">
        <v>649</v>
      </c>
      <c r="F166" s="591">
        <v>48</v>
      </c>
      <c r="G166" s="451" t="s">
        <v>650</v>
      </c>
      <c r="H166" s="591" t="s">
        <v>884</v>
      </c>
      <c r="I166" s="424"/>
      <c r="J166" s="424"/>
      <c r="K166" s="424"/>
      <c r="L166" s="424"/>
      <c r="M166" s="424"/>
      <c r="N166" s="424"/>
      <c r="O166" s="621" t="s">
        <v>819</v>
      </c>
      <c r="P166" s="620">
        <v>2</v>
      </c>
      <c r="Q166" s="593" t="s">
        <v>886</v>
      </c>
      <c r="R166" s="617" t="s">
        <v>891</v>
      </c>
      <c r="S166" s="618" t="s">
        <v>892</v>
      </c>
      <c r="T166" s="618" t="s">
        <v>893</v>
      </c>
      <c r="U166" s="625">
        <v>6</v>
      </c>
      <c r="V166" s="596">
        <v>43313</v>
      </c>
      <c r="W166" s="596">
        <v>43496</v>
      </c>
      <c r="X166" s="447">
        <v>0</v>
      </c>
      <c r="Y166" s="597" t="s">
        <v>657</v>
      </c>
      <c r="Z166" s="597" t="s">
        <v>657</v>
      </c>
      <c r="AA166" s="424"/>
      <c r="AB166" s="422"/>
      <c r="AC166" s="424"/>
      <c r="AD166" s="424"/>
      <c r="AE166" s="424"/>
      <c r="AF166" s="424" t="s">
        <v>442</v>
      </c>
      <c r="AG166" s="424" t="s">
        <v>443</v>
      </c>
      <c r="AH166" s="451" t="s">
        <v>428</v>
      </c>
      <c r="AI166" s="422"/>
      <c r="AJ166" s="499"/>
      <c r="AK166" s="424"/>
      <c r="AL166" s="424"/>
      <c r="AM166" s="424"/>
      <c r="AN166" s="425"/>
      <c r="AO166" s="425"/>
      <c r="AR166" s="443"/>
    </row>
    <row r="167" spans="1:44" s="16" customFormat="1" ht="142.5" hidden="1" customHeight="1">
      <c r="A167" s="424">
        <f t="shared" si="2"/>
        <v>157</v>
      </c>
      <c r="B167" s="424" t="s">
        <v>428</v>
      </c>
      <c r="C167" s="589" t="s">
        <v>894</v>
      </c>
      <c r="D167" s="590">
        <v>118</v>
      </c>
      <c r="E167" s="591" t="s">
        <v>649</v>
      </c>
      <c r="F167" s="591">
        <v>48</v>
      </c>
      <c r="G167" s="451" t="s">
        <v>650</v>
      </c>
      <c r="H167" s="591" t="s">
        <v>884</v>
      </c>
      <c r="I167" s="424"/>
      <c r="J167" s="424"/>
      <c r="K167" s="424"/>
      <c r="L167" s="424"/>
      <c r="M167" s="424"/>
      <c r="N167" s="424"/>
      <c r="O167" s="621" t="s">
        <v>496</v>
      </c>
      <c r="P167" s="620">
        <v>3</v>
      </c>
      <c r="Q167" s="593" t="s">
        <v>886</v>
      </c>
      <c r="R167" s="606" t="s">
        <v>882</v>
      </c>
      <c r="S167" s="621" t="s">
        <v>895</v>
      </c>
      <c r="T167" s="621" t="s">
        <v>875</v>
      </c>
      <c r="U167" s="620">
        <v>6</v>
      </c>
      <c r="V167" s="596">
        <v>43313</v>
      </c>
      <c r="W167" s="596">
        <v>43496</v>
      </c>
      <c r="X167" s="447">
        <v>0</v>
      </c>
      <c r="Y167" s="597" t="s">
        <v>657</v>
      </c>
      <c r="Z167" s="597" t="s">
        <v>657</v>
      </c>
      <c r="AA167" s="424"/>
      <c r="AB167" s="422"/>
      <c r="AC167" s="424"/>
      <c r="AD167" s="424"/>
      <c r="AE167" s="424"/>
      <c r="AF167" s="424" t="s">
        <v>442</v>
      </c>
      <c r="AG167" s="424" t="s">
        <v>443</v>
      </c>
      <c r="AH167" s="451" t="s">
        <v>428</v>
      </c>
      <c r="AI167" s="422"/>
      <c r="AJ167" s="499"/>
      <c r="AK167" s="424"/>
      <c r="AL167" s="424"/>
      <c r="AM167" s="424"/>
      <c r="AN167" s="425"/>
      <c r="AO167" s="425"/>
      <c r="AR167" s="443"/>
    </row>
    <row r="168" spans="1:44" s="16" customFormat="1" ht="142.5" hidden="1" customHeight="1">
      <c r="A168" s="424">
        <f t="shared" si="2"/>
        <v>158</v>
      </c>
      <c r="B168" s="424" t="s">
        <v>428</v>
      </c>
      <c r="C168" s="589" t="s">
        <v>896</v>
      </c>
      <c r="D168" s="590">
        <v>118</v>
      </c>
      <c r="E168" s="591" t="s">
        <v>649</v>
      </c>
      <c r="F168" s="591">
        <v>48</v>
      </c>
      <c r="G168" s="451" t="s">
        <v>650</v>
      </c>
      <c r="H168" s="591" t="s">
        <v>897</v>
      </c>
      <c r="I168" s="424">
        <v>1</v>
      </c>
      <c r="J168" s="424"/>
      <c r="K168" s="424"/>
      <c r="L168" s="424"/>
      <c r="M168" s="424"/>
      <c r="N168" s="424"/>
      <c r="O168" s="605" t="s">
        <v>898</v>
      </c>
      <c r="P168" s="605">
        <v>1</v>
      </c>
      <c r="Q168" s="593" t="s">
        <v>899</v>
      </c>
      <c r="R168" s="593" t="s">
        <v>900</v>
      </c>
      <c r="S168" s="593" t="s">
        <v>901</v>
      </c>
      <c r="T168" s="593" t="s">
        <v>902</v>
      </c>
      <c r="U168" s="626">
        <v>100</v>
      </c>
      <c r="V168" s="596">
        <v>43313</v>
      </c>
      <c r="W168" s="598">
        <v>43663</v>
      </c>
      <c r="X168" s="447">
        <v>0</v>
      </c>
      <c r="Y168" s="597" t="s">
        <v>657</v>
      </c>
      <c r="Z168" s="597" t="s">
        <v>657</v>
      </c>
      <c r="AA168" s="424"/>
      <c r="AB168" s="422"/>
      <c r="AC168" s="424"/>
      <c r="AD168" s="424"/>
      <c r="AE168" s="424"/>
      <c r="AF168" s="424" t="s">
        <v>442</v>
      </c>
      <c r="AG168" s="424" t="s">
        <v>443</v>
      </c>
      <c r="AH168" s="451" t="s">
        <v>428</v>
      </c>
      <c r="AI168" s="422"/>
      <c r="AJ168" s="499"/>
      <c r="AK168" s="424"/>
      <c r="AL168" s="424"/>
      <c r="AM168" s="424"/>
      <c r="AN168" s="425"/>
      <c r="AO168" s="425"/>
      <c r="AR168" s="443"/>
    </row>
    <row r="169" spans="1:44" s="16" customFormat="1" ht="142.5" hidden="1" customHeight="1">
      <c r="A169" s="424">
        <f t="shared" si="2"/>
        <v>159</v>
      </c>
      <c r="B169" s="424" t="s">
        <v>428</v>
      </c>
      <c r="C169" s="589" t="s">
        <v>903</v>
      </c>
      <c r="D169" s="590">
        <v>118</v>
      </c>
      <c r="E169" s="591" t="s">
        <v>649</v>
      </c>
      <c r="F169" s="591">
        <v>48</v>
      </c>
      <c r="G169" s="451" t="s">
        <v>650</v>
      </c>
      <c r="H169" s="591" t="s">
        <v>384</v>
      </c>
      <c r="I169" s="424"/>
      <c r="J169" s="424">
        <v>1</v>
      </c>
      <c r="K169" s="424"/>
      <c r="L169" s="424"/>
      <c r="M169" s="424"/>
      <c r="N169" s="424"/>
      <c r="O169" s="592" t="s">
        <v>798</v>
      </c>
      <c r="P169" s="605">
        <v>1</v>
      </c>
      <c r="Q169" s="593" t="s">
        <v>904</v>
      </c>
      <c r="R169" s="613" t="s">
        <v>905</v>
      </c>
      <c r="S169" s="627" t="s">
        <v>906</v>
      </c>
      <c r="T169" s="613" t="s">
        <v>367</v>
      </c>
      <c r="U169" s="605">
        <v>1</v>
      </c>
      <c r="V169" s="596">
        <v>43327</v>
      </c>
      <c r="W169" s="598">
        <v>43663</v>
      </c>
      <c r="X169" s="447">
        <v>0</v>
      </c>
      <c r="Y169" s="597" t="s">
        <v>657</v>
      </c>
      <c r="Z169" s="597" t="s">
        <v>657</v>
      </c>
      <c r="AA169" s="424"/>
      <c r="AB169" s="422"/>
      <c r="AC169" s="424"/>
      <c r="AD169" s="424"/>
      <c r="AE169" s="424"/>
      <c r="AF169" s="424" t="s">
        <v>442</v>
      </c>
      <c r="AG169" s="424" t="s">
        <v>443</v>
      </c>
      <c r="AH169" s="451" t="s">
        <v>428</v>
      </c>
      <c r="AI169" s="422"/>
      <c r="AJ169" s="499"/>
      <c r="AK169" s="424"/>
      <c r="AL169" s="424"/>
      <c r="AM169" s="424"/>
      <c r="AN169" s="425"/>
      <c r="AO169" s="425"/>
      <c r="AR169" s="443"/>
    </row>
    <row r="170" spans="1:44" s="16" customFormat="1" ht="142.5" hidden="1" customHeight="1">
      <c r="A170" s="424">
        <f t="shared" si="2"/>
        <v>160</v>
      </c>
      <c r="B170" s="424" t="s">
        <v>428</v>
      </c>
      <c r="C170" s="589" t="s">
        <v>907</v>
      </c>
      <c r="D170" s="590">
        <v>118</v>
      </c>
      <c r="E170" s="591" t="s">
        <v>649</v>
      </c>
      <c r="F170" s="591">
        <v>48</v>
      </c>
      <c r="G170" s="451" t="s">
        <v>650</v>
      </c>
      <c r="H170" s="591" t="s">
        <v>387</v>
      </c>
      <c r="I170" s="424"/>
      <c r="J170" s="424"/>
      <c r="K170" s="424">
        <v>1</v>
      </c>
      <c r="L170" s="424"/>
      <c r="M170" s="460">
        <v>91534426.730000004</v>
      </c>
      <c r="N170" s="424"/>
      <c r="O170" s="592" t="s">
        <v>798</v>
      </c>
      <c r="P170" s="605">
        <v>1</v>
      </c>
      <c r="Q170" s="593" t="s">
        <v>908</v>
      </c>
      <c r="R170" s="613" t="s">
        <v>905</v>
      </c>
      <c r="S170" s="627" t="s">
        <v>906</v>
      </c>
      <c r="T170" s="613" t="s">
        <v>367</v>
      </c>
      <c r="U170" s="605">
        <v>1</v>
      </c>
      <c r="V170" s="596">
        <v>43327</v>
      </c>
      <c r="W170" s="598">
        <v>43663</v>
      </c>
      <c r="X170" s="447">
        <v>0</v>
      </c>
      <c r="Y170" s="597" t="s">
        <v>657</v>
      </c>
      <c r="Z170" s="597" t="s">
        <v>657</v>
      </c>
      <c r="AA170" s="424"/>
      <c r="AB170" s="422"/>
      <c r="AC170" s="424"/>
      <c r="AD170" s="424"/>
      <c r="AE170" s="424"/>
      <c r="AF170" s="424" t="s">
        <v>442</v>
      </c>
      <c r="AG170" s="424" t="s">
        <v>443</v>
      </c>
      <c r="AH170" s="451" t="s">
        <v>428</v>
      </c>
      <c r="AI170" s="422"/>
      <c r="AJ170" s="499"/>
      <c r="AK170" s="424"/>
      <c r="AL170" s="424"/>
      <c r="AM170" s="424"/>
      <c r="AN170" s="425"/>
      <c r="AO170" s="425"/>
      <c r="AR170" s="443"/>
    </row>
    <row r="171" spans="1:44" s="16" customFormat="1" ht="142.5" hidden="1" customHeight="1">
      <c r="A171" s="424">
        <f t="shared" si="2"/>
        <v>161</v>
      </c>
      <c r="B171" s="424" t="s">
        <v>428</v>
      </c>
      <c r="C171" s="589" t="s">
        <v>909</v>
      </c>
      <c r="D171" s="590">
        <v>118</v>
      </c>
      <c r="E171" s="591" t="s">
        <v>649</v>
      </c>
      <c r="F171" s="591">
        <v>48</v>
      </c>
      <c r="G171" s="451" t="s">
        <v>650</v>
      </c>
      <c r="H171" s="591" t="s">
        <v>910</v>
      </c>
      <c r="I171" s="424"/>
      <c r="J171" s="424">
        <v>1</v>
      </c>
      <c r="K171" s="424"/>
      <c r="L171" s="424"/>
      <c r="M171" s="424"/>
      <c r="N171" s="424"/>
      <c r="O171" s="601" t="s">
        <v>911</v>
      </c>
      <c r="P171" s="591">
        <v>1</v>
      </c>
      <c r="Q171" s="593" t="s">
        <v>912</v>
      </c>
      <c r="R171" s="601" t="s">
        <v>913</v>
      </c>
      <c r="S171" s="601" t="s">
        <v>914</v>
      </c>
      <c r="T171" s="601" t="s">
        <v>915</v>
      </c>
      <c r="U171" s="591">
        <v>1</v>
      </c>
      <c r="V171" s="596">
        <v>43313</v>
      </c>
      <c r="W171" s="598">
        <v>43663</v>
      </c>
      <c r="X171" s="447">
        <v>0</v>
      </c>
      <c r="Y171" s="597" t="s">
        <v>657</v>
      </c>
      <c r="Z171" s="597" t="s">
        <v>657</v>
      </c>
      <c r="AA171" s="424"/>
      <c r="AB171" s="422"/>
      <c r="AC171" s="424"/>
      <c r="AD171" s="424"/>
      <c r="AE171" s="424"/>
      <c r="AF171" s="424" t="s">
        <v>442</v>
      </c>
      <c r="AG171" s="424" t="s">
        <v>443</v>
      </c>
      <c r="AH171" s="451" t="s">
        <v>428</v>
      </c>
      <c r="AI171" s="422"/>
      <c r="AJ171" s="499"/>
      <c r="AK171" s="424"/>
      <c r="AL171" s="424"/>
      <c r="AM171" s="424"/>
      <c r="AN171" s="425"/>
      <c r="AO171" s="425"/>
      <c r="AR171" s="443"/>
    </row>
    <row r="172" spans="1:44" s="16" customFormat="1" ht="142.5" hidden="1" customHeight="1">
      <c r="A172" s="424">
        <f t="shared" si="2"/>
        <v>162</v>
      </c>
      <c r="B172" s="424" t="s">
        <v>428</v>
      </c>
      <c r="C172" s="589" t="s">
        <v>916</v>
      </c>
      <c r="D172" s="590">
        <v>118</v>
      </c>
      <c r="E172" s="591" t="s">
        <v>649</v>
      </c>
      <c r="F172" s="591">
        <v>48</v>
      </c>
      <c r="G172" s="451" t="s">
        <v>650</v>
      </c>
      <c r="H172" s="591" t="s">
        <v>917</v>
      </c>
      <c r="I172" s="424"/>
      <c r="J172" s="424">
        <v>1</v>
      </c>
      <c r="K172" s="424"/>
      <c r="L172" s="424"/>
      <c r="M172" s="424"/>
      <c r="N172" s="424"/>
      <c r="O172" s="601" t="s">
        <v>911</v>
      </c>
      <c r="P172" s="591">
        <v>1</v>
      </c>
      <c r="Q172" s="593" t="s">
        <v>918</v>
      </c>
      <c r="R172" s="601" t="s">
        <v>919</v>
      </c>
      <c r="S172" s="601" t="s">
        <v>772</v>
      </c>
      <c r="T172" s="601" t="s">
        <v>920</v>
      </c>
      <c r="U172" s="591">
        <v>2</v>
      </c>
      <c r="V172" s="596">
        <v>43313</v>
      </c>
      <c r="W172" s="598">
        <v>43663</v>
      </c>
      <c r="X172" s="447">
        <v>0</v>
      </c>
      <c r="Y172" s="597" t="s">
        <v>657</v>
      </c>
      <c r="Z172" s="597" t="s">
        <v>657</v>
      </c>
      <c r="AA172" s="424"/>
      <c r="AB172" s="422"/>
      <c r="AC172" s="424"/>
      <c r="AD172" s="424"/>
      <c r="AE172" s="424"/>
      <c r="AF172" s="424" t="s">
        <v>442</v>
      </c>
      <c r="AG172" s="424" t="s">
        <v>443</v>
      </c>
      <c r="AH172" s="451" t="s">
        <v>428</v>
      </c>
      <c r="AI172" s="422"/>
      <c r="AJ172" s="499"/>
      <c r="AK172" s="424"/>
      <c r="AL172" s="424"/>
      <c r="AM172" s="424"/>
      <c r="AN172" s="425"/>
      <c r="AO172" s="425"/>
      <c r="AR172" s="443"/>
    </row>
    <row r="173" spans="1:44" hidden="1">
      <c r="M173" s="460">
        <f>SUM(M11:M172)</f>
        <v>3635210308.0799999</v>
      </c>
      <c r="X173" s="523"/>
      <c r="AR173" s="443"/>
    </row>
    <row r="174" spans="1:44">
      <c r="AR174" s="443"/>
    </row>
    <row r="175" spans="1:44">
      <c r="AR175" s="443"/>
    </row>
    <row r="350670" spans="1:3">
      <c r="A350670" s="46" t="s">
        <v>388</v>
      </c>
      <c r="C350670" s="49" t="s">
        <v>29</v>
      </c>
    </row>
    <row r="350671" spans="1:3">
      <c r="A350671" s="46" t="s">
        <v>389</v>
      </c>
      <c r="C350671" s="49" t="s">
        <v>390</v>
      </c>
    </row>
    <row r="350672" spans="1:3">
      <c r="A350672" s="46" t="s">
        <v>391</v>
      </c>
    </row>
    <row r="350673" spans="1:1">
      <c r="A350673" s="46" t="s">
        <v>392</v>
      </c>
    </row>
    <row r="350674" spans="1:1">
      <c r="A350674" s="46" t="s">
        <v>393</v>
      </c>
    </row>
    <row r="350675" spans="1:1">
      <c r="A350675" s="46" t="s">
        <v>394</v>
      </c>
    </row>
    <row r="350676" spans="1:1">
      <c r="A350676" s="46" t="s">
        <v>395</v>
      </c>
    </row>
    <row r="350677" spans="1:1">
      <c r="A350677" s="46" t="s">
        <v>396</v>
      </c>
    </row>
    <row r="350678" spans="1:1">
      <c r="A350678" s="46" t="s">
        <v>397</v>
      </c>
    </row>
    <row r="350679" spans="1:1">
      <c r="A350679" s="46" t="s">
        <v>398</v>
      </c>
    </row>
    <row r="350680" spans="1:1">
      <c r="A350680" s="46" t="s">
        <v>25</v>
      </c>
    </row>
    <row r="350681" spans="1:1">
      <c r="A350681" s="46" t="s">
        <v>359</v>
      </c>
    </row>
  </sheetData>
  <autoFilter ref="A10:AT173" xr:uid="{B244A42D-33D0-4792-B51E-23019D49D534}">
    <filterColumn colId="33">
      <filters>
        <filter val="CERRADA- INEFECTIVA- RETIRARLA DEL PLAN DE MEJORAMIENTO"/>
        <filter val="CERRADA- RETIRARLA DEL PLAN DE MEJORAMIENTO"/>
      </filters>
    </filterColumn>
  </autoFilter>
  <mergeCells count="2">
    <mergeCell ref="C8:AE8"/>
    <mergeCell ref="AF9:AG9"/>
  </mergeCells>
  <dataValidations count="20">
    <dataValidation type="textLength" allowBlank="1" showInputMessage="1" showErrorMessage="1" error="Escriba un texto " promptTitle="Cualquier contenido" sqref="AI91 O92:O94 U91 H91:M91 O91:R91" xr:uid="{00A3B866-4BAC-4B8F-A9F1-715682BFE862}">
      <formula1>0</formula1>
      <formula2>3500</formula2>
    </dataValidation>
    <dataValidation type="date" operator="notEqual" allowBlank="1" showInputMessage="1" showErrorMessage="1" errorTitle="Entrada no válida" error="Por favor escriba una fecha válida (AAAA/MM/DD)" promptTitle="Ingrese una fecha (AAAA/MM/DD)" sqref="W102 W91" xr:uid="{E50677D5-A91E-490C-AECA-95E80D67A245}">
      <formula1>-99</formula1>
    </dataValidation>
    <dataValidation allowBlank="1" showInputMessage="1" showErrorMessage="1" errorTitle="Entrada no válida" error="Escriba un texto  Maximo 20 Caracteres" promptTitle="Cualquier contenido Maximo 20 Caracteres" sqref="H117:H120" xr:uid="{844168D6-1C86-4253-B338-438AAC5EDE98}"/>
    <dataValidation type="textLength" allowBlank="1" showInputMessage="1" showErrorMessage="1" errorTitle="Entrada no válida" error="Escriba un texto  Maximo 500 Caracteres" promptTitle="Cualquier contenido Maximo 500 Caracteres" sqref="T11 T117 Q11:Q34 Q38:Q39 Q41:Q72 R110:R114 R117:R120 R16 R39:R41 R43:R48 R50 R57:R59 R33:R36 R29:R31 R61:R64 R52 R55 R11:R14 R18:R27 R128" xr:uid="{D55A8B53-A6B9-4107-B578-1B32840FFD5D}">
      <formula1>0</formula1>
      <formula2>500</formula2>
    </dataValidation>
    <dataValidation type="textLength" allowBlank="1" showInputMessage="1" showErrorMessage="1" errorTitle="Entrada no válida" error="Escriba un texto  Maximo 100 Caracteres" promptTitle="Cualquier contenido Maximo 100 Caracteres" sqref="T62 S33:S36 S30:T30 O101:O102 O18:O72 S51:T51 T18 O110:O120 S117:S120 T118 AN29 AN45:AN48 S14:T14 S11:S13 T71 S39:S41 S43:S48 S49:T49 S50 S57:S59 O11:O16 T20 S15:S16 S31 S29 S61:S64 S52 S55 S18:S21 S22:T22 S23:S27 S70:S72 O132:O139 O143:O145 S134 S128 O128" xr:uid="{37FDA04B-C946-49CD-A18A-19BCB0577401}">
      <formula1>0</formula1>
      <formula2>100</formula2>
    </dataValidation>
    <dataValidation type="textLength" allowBlank="1" showInputMessage="1" showErrorMessage="1" errorTitle="Entrada no válida" error="Escriba un texto  Maximo 200 Caracteres" promptTitle="Cualquier contenido Maximo 200 Caracteres" sqref="T33:T36 T119:T120 T31 T61 S110:S115 T72 T12:T13 T19 T39:T41 T43:T48 T50 T57:T59 T15:T16 T29 T63:T64 T52 T55 T21:T27 T70 T134 T137 T128" xr:uid="{62C3AD7A-BBDA-429E-B919-61161A8F2349}">
      <formula1>0</formula1>
      <formula2>200</formula2>
    </dataValidation>
    <dataValidation type="whole" allowBlank="1" showInputMessage="1" showErrorMessage="1" errorTitle="Entrada no válida" error="Por favor escriba un número entero" promptTitle="Escriba un número entero en esta casilla" sqref="P11:P43 AA67:AA72 P45:P72 AA39:AA52 AA55 AA57:AA65 AA11:AA25 AA27:AA31 AA34:AA36 P117:P118 P110:P114 P128" xr:uid="{3D602208-420D-4F36-8883-2F56D881CB5B}">
      <formula1>-999</formula1>
      <formula2>999</formula2>
    </dataValidation>
    <dataValidation type="decimal" allowBlank="1" showInputMessage="1" showErrorMessage="1" errorTitle="Entrada no válida" error="Por favor escriba un número" promptTitle="Escriba un número en esta casilla" sqref="F11:F72 F110:F172" xr:uid="{765AFE17-57D2-4837-9962-30C0E7362306}">
      <formula1>-9223372036854770000</formula1>
      <formula2>9223372036854770000</formula2>
    </dataValidation>
    <dataValidation type="date" allowBlank="1" showInputMessage="1" errorTitle="Entrada no válida" error="Por favor escriba una fecha válida (AAAA/MM/DD)" promptTitle="Ingrese una fecha (AAAA/MM/DD)" sqref="AE11 AC49:AC56 AC58:AC72 AC47 AC75:AC77 AC93 AC103:AC109 AC96:AC97 AC99 AC85:AC91 AC11:AC45 V110:W120 AC81:AC83 V11:W72 V128 V132:V139 V143:V145 V171:V172" xr:uid="{7E52CC21-3425-4532-871C-E86D7E30DE48}">
      <formula1>1900/1/1</formula1>
      <formula2>3000/1/1</formula2>
    </dataValidation>
    <dataValidation type="textLength" allowBlank="1" showInputMessage="1" error="Escriba un texto  Maximo 100 Caracteres" promptTitle="Cualquier contenido Maximo 100 Caracteres" sqref="S103:S107 S109 S32 S42 S17 S53 S37:S38 S28" xr:uid="{3D709922-7E47-4EC3-BFD6-2446D1CD7C2F}">
      <formula1>0</formula1>
      <formula2>100</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AD11" xr:uid="{7177D244-CECA-4316-8966-6C2AC17A621F}">
      <formula1>-9999</formula1>
      <formula2>9999</formula2>
    </dataValidation>
    <dataValidation type="decimal" allowBlank="1" showInputMessage="1" showErrorMessage="1" errorTitle="Entrada no válida" error="Por favor escriba un número" promptTitle="Escriba un número en esta casilla" sqref="U110:U115 X44 X58 X34:X35 X49 AA26 U117:U120 U31 U39:U41 U57:U59 U18:U19 U11:U16 U33:U36 U29 U61:U64 U43:U52 U55 U21:U27 U70:U72 U132:U138 U128 U143:U145" xr:uid="{123CFB77-F12A-4CF7-8BFC-B9FB81ECE774}">
      <formula1>-999999</formula1>
      <formula2>999999</formula2>
    </dataValidation>
    <dataValidation type="textLength" allowBlank="1" showInputMessage="1" showErrorMessage="1" errorTitle="Entrada no válida" error="Escriba un texto  Maximo 20 Caracteres" promptTitle="Cualquier contenido Maximo 20 Caracteres" sqref="H11:M21 H23:M72 H110:H114 Q110:Q114 H128:H172" xr:uid="{5E9861BA-4663-4461-A573-539E0AFE5F55}">
      <formula1>0</formula1>
      <formula2>20</formula2>
    </dataValidation>
    <dataValidation type="textLength" allowBlank="1" showInputMessage="1" showErrorMessage="1" errorTitle="Entrada no válida" error="Escriba un texto  Maximo 9 Caracteres" promptTitle="Cualquier contenido Maximo 9 Caracteres" sqref="D11:D120" xr:uid="{7AD90F48-309B-4FAF-B2C0-C82375DAECD0}">
      <formula1>0</formula1>
      <formula2>9</formula2>
    </dataValidation>
    <dataValidation type="list" allowBlank="1" showInputMessage="1" showErrorMessage="1" errorTitle="Entrada no válida" error="Por favor seleccione un elemento de la lista" promptTitle="Seleccione un elemento de la lista" sqref="E121:E172" xr:uid="{1DE28AAA-BC8B-4F5E-88B0-1B0F81F5B6E8}">
      <formula1>$A$350864:$A$350877</formula1>
    </dataValidation>
    <dataValidation type="list" allowBlank="1" showInputMessage="1" showErrorMessage="1" errorTitle="Entrada no válida" error="Por favor seleccione un elemento de la lista" promptTitle="Seleccione un elemento de la lista" sqref="AB45 AB47" xr:uid="{4C315270-3718-4B62-AD56-60FC507550A3}">
      <formula1>$C$350368:$C$350370</formula1>
    </dataValidation>
    <dataValidation type="list" allowBlank="1" showInputMessage="1" showErrorMessage="1" errorTitle="Entrada no válida" error="Por favor seleccione un elemento de la lista" promptTitle="Seleccione un elemento de la lista" sqref="AB57:AB65 AB11:AB36 AB55 AB49:AB52 AB39:AB44 AB67:AB72" xr:uid="{4845C4DA-7B49-4D9D-A3F1-DF5892BCEE65}">
      <formula1>$C$350669:$C$350671</formula1>
    </dataValidation>
    <dataValidation type="list" allowBlank="1" showInputMessage="1" showErrorMessage="1" errorTitle="Entrada no válida" error="Por favor seleccione un elemento de la lista" promptTitle="Seleccione un elemento de la lista" sqref="E11:E74 E78:E79 E84:E102 E108" xr:uid="{16AA2DF2-D5FF-49FB-B902-31DE88ED00E8}">
      <formula1>$A$350673:$A$350685</formula1>
    </dataValidation>
    <dataValidation type="list" allowBlank="1" showInputMessage="1" showErrorMessage="1" errorTitle="Entrada no válida" error="Por favor seleccione un elemento de la lista" promptTitle="Seleccione un elemento de la lista" sqref="E110:E116" xr:uid="{37BC4FC1-1013-4B42-804D-467CBD743A45}">
      <formula1>$A$350598:$A$350610</formula1>
    </dataValidation>
    <dataValidation type="list" allowBlank="1" showInputMessage="1" showErrorMessage="1" errorTitle="Entrada no válida" error="Por favor seleccione un elemento de la lista" promptTitle="Seleccione un elemento de la lista" sqref="E117:E120" xr:uid="{891092D6-A458-4885-98F2-6107D9AE531C}">
      <formula1>$A$350597:$A$350609</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J350527"/>
  <sheetViews>
    <sheetView tabSelected="1" view="pageBreakPreview" topLeftCell="E10" zoomScale="60" zoomScaleNormal="70" workbookViewId="0">
      <pane ySplit="1995" topLeftCell="A23" activePane="bottomLeft"/>
      <selection activeCell="E10" sqref="A1:XFD1048576"/>
      <selection pane="bottomLeft" activeCell="O116" sqref="O116"/>
    </sheetView>
  </sheetViews>
  <sheetFormatPr baseColWidth="10" defaultColWidth="9.140625" defaultRowHeight="18.75"/>
  <cols>
    <col min="1" max="1" width="11.5703125" style="46" customWidth="1"/>
    <col min="2" max="2" width="17" style="46" hidden="1" customWidth="1"/>
    <col min="3" max="3" width="35.42578125" style="81" customWidth="1"/>
    <col min="4" max="4" width="20.28515625" style="46" customWidth="1"/>
    <col min="5" max="5" width="24.42578125" style="46" customWidth="1"/>
    <col min="6" max="6" width="24.5703125" style="46" customWidth="1"/>
    <col min="7" max="7" width="37.28515625" style="46" customWidth="1"/>
    <col min="8" max="8" width="27.5703125" style="710" customWidth="1"/>
    <col min="9" max="13" width="28.42578125" style="682" hidden="1" customWidth="1"/>
    <col min="14" max="14" width="12" style="682" hidden="1" customWidth="1"/>
    <col min="15" max="15" width="35.28515625" style="46" customWidth="1"/>
    <col min="16" max="16" width="24.85546875" style="46" customWidth="1"/>
    <col min="17" max="17" width="80.5703125" style="46" customWidth="1"/>
    <col min="18" max="18" width="89.85546875" style="46" customWidth="1"/>
    <col min="19" max="19" width="31.28515625" style="680" customWidth="1"/>
    <col min="20" max="20" width="43.28515625" style="680" customWidth="1"/>
    <col min="21" max="22" width="19.140625" style="46" customWidth="1"/>
    <col min="23" max="23" width="22.7109375" style="46" customWidth="1"/>
    <col min="24" max="24" width="28.5703125" style="682" customWidth="1"/>
    <col min="25" max="25" width="255.28515625" style="46" customWidth="1"/>
    <col min="26" max="26" width="99.85546875" style="46" customWidth="1"/>
    <col min="27" max="27" width="18.42578125" style="682" customWidth="1"/>
    <col min="28" max="28" width="19.28515625" style="46" customWidth="1"/>
    <col min="29" max="29" width="27.5703125" style="682" customWidth="1"/>
    <col min="30" max="30" width="28.5703125" style="682" hidden="1" customWidth="1"/>
    <col min="31" max="31" width="30" style="682" hidden="1" customWidth="1"/>
    <col min="32" max="32" width="24" style="682" customWidth="1"/>
    <col min="33" max="33" width="24.85546875" style="682" customWidth="1"/>
    <col min="34" max="16384" width="9.140625" style="46"/>
  </cols>
  <sheetData>
    <row r="1" spans="1:33">
      <c r="C1" s="681" t="s">
        <v>0</v>
      </c>
      <c r="D1" s="681">
        <v>71</v>
      </c>
      <c r="E1" s="681" t="s">
        <v>1</v>
      </c>
    </row>
    <row r="2" spans="1:33">
      <c r="C2" s="681" t="s">
        <v>2</v>
      </c>
      <c r="D2" s="681">
        <v>14253</v>
      </c>
      <c r="E2" s="681" t="s">
        <v>3</v>
      </c>
    </row>
    <row r="3" spans="1:33">
      <c r="C3" s="681" t="s">
        <v>4</v>
      </c>
      <c r="D3" s="681">
        <v>1</v>
      </c>
    </row>
    <row r="4" spans="1:33">
      <c r="C4" s="681" t="s">
        <v>5</v>
      </c>
      <c r="D4" s="681">
        <v>118</v>
      </c>
    </row>
    <row r="5" spans="1:33">
      <c r="C5" s="681" t="s">
        <v>6</v>
      </c>
      <c r="D5" s="711">
        <v>43465</v>
      </c>
      <c r="Q5" s="48"/>
    </row>
    <row r="6" spans="1:33">
      <c r="C6" s="681" t="s">
        <v>7</v>
      </c>
      <c r="D6" s="681">
        <v>12</v>
      </c>
      <c r="E6" s="681" t="s">
        <v>8</v>
      </c>
      <c r="Q6" s="48"/>
    </row>
    <row r="7" spans="1:33">
      <c r="Q7" s="50"/>
      <c r="R7" s="50"/>
    </row>
    <row r="8" spans="1:33">
      <c r="A8" s="681" t="s">
        <v>9</v>
      </c>
      <c r="B8" s="681"/>
      <c r="C8" s="708" t="s">
        <v>10</v>
      </c>
      <c r="D8" s="703"/>
      <c r="E8" s="703"/>
      <c r="F8" s="703"/>
      <c r="G8" s="703"/>
      <c r="H8" s="712"/>
      <c r="I8" s="703"/>
      <c r="J8" s="703"/>
      <c r="K8" s="703"/>
      <c r="L8" s="703"/>
      <c r="M8" s="703"/>
      <c r="N8" s="703"/>
      <c r="O8" s="703"/>
      <c r="P8" s="703"/>
      <c r="Q8" s="703"/>
      <c r="R8" s="703"/>
      <c r="S8" s="705"/>
      <c r="T8" s="705"/>
      <c r="U8" s="703"/>
      <c r="V8" s="703"/>
      <c r="W8" s="703"/>
      <c r="X8" s="709"/>
      <c r="Y8" s="703"/>
      <c r="Z8" s="703"/>
      <c r="AA8" s="703"/>
      <c r="AB8" s="703"/>
      <c r="AC8" s="703"/>
      <c r="AD8" s="703"/>
      <c r="AE8" s="703"/>
    </row>
    <row r="9" spans="1:33" ht="48" customHeight="1">
      <c r="D9" s="427">
        <v>4</v>
      </c>
      <c r="E9" s="427">
        <v>8</v>
      </c>
      <c r="F9" s="427">
        <v>12</v>
      </c>
      <c r="G9" s="427"/>
      <c r="H9" s="427">
        <v>16</v>
      </c>
      <c r="I9" s="427"/>
      <c r="J9" s="427"/>
      <c r="K9" s="427"/>
      <c r="L9" s="427"/>
      <c r="M9" s="427"/>
      <c r="N9" s="427"/>
      <c r="O9" s="429"/>
      <c r="P9" s="429">
        <v>20</v>
      </c>
      <c r="Q9" s="427"/>
      <c r="R9" s="427"/>
      <c r="S9" s="427"/>
      <c r="T9" s="427">
        <v>28</v>
      </c>
      <c r="U9" s="427"/>
      <c r="V9" s="427"/>
      <c r="W9" s="427"/>
      <c r="X9" s="429">
        <v>32</v>
      </c>
      <c r="Y9" s="427">
        <v>36</v>
      </c>
      <c r="Z9" s="427"/>
      <c r="AA9" s="427">
        <v>40</v>
      </c>
      <c r="AB9" s="427">
        <v>44</v>
      </c>
      <c r="AC9" s="427">
        <v>48</v>
      </c>
      <c r="AD9" s="713">
        <v>52</v>
      </c>
      <c r="AE9" s="714">
        <v>56</v>
      </c>
      <c r="AF9" s="707" t="s">
        <v>399</v>
      </c>
      <c r="AG9" s="707"/>
    </row>
    <row r="10" spans="1:33" s="717" customFormat="1" ht="150.75" customHeight="1">
      <c r="A10" s="715"/>
      <c r="B10" s="630" t="s">
        <v>400</v>
      </c>
      <c r="C10" s="630" t="s">
        <v>401</v>
      </c>
      <c r="D10" s="630" t="s">
        <v>11</v>
      </c>
      <c r="E10" s="630" t="s">
        <v>12</v>
      </c>
      <c r="F10" s="630" t="s">
        <v>13</v>
      </c>
      <c r="G10" s="630" t="s">
        <v>402</v>
      </c>
      <c r="H10" s="630" t="s">
        <v>14</v>
      </c>
      <c r="I10" s="630" t="s">
        <v>403</v>
      </c>
      <c r="J10" s="630" t="s">
        <v>404</v>
      </c>
      <c r="K10" s="630" t="s">
        <v>405</v>
      </c>
      <c r="L10" s="630" t="s">
        <v>406</v>
      </c>
      <c r="M10" s="630" t="s">
        <v>407</v>
      </c>
      <c r="N10" s="630"/>
      <c r="O10" s="630" t="s">
        <v>408</v>
      </c>
      <c r="P10" s="630" t="s">
        <v>15</v>
      </c>
      <c r="Q10" s="630" t="s">
        <v>409</v>
      </c>
      <c r="R10" s="630" t="s">
        <v>410</v>
      </c>
      <c r="S10" s="630" t="s">
        <v>411</v>
      </c>
      <c r="T10" s="630" t="s">
        <v>412</v>
      </c>
      <c r="U10" s="716" t="s">
        <v>413</v>
      </c>
      <c r="V10" s="630" t="s">
        <v>414</v>
      </c>
      <c r="W10" s="630" t="s">
        <v>415</v>
      </c>
      <c r="X10" s="630" t="s">
        <v>17</v>
      </c>
      <c r="Y10" s="630" t="s">
        <v>18</v>
      </c>
      <c r="Z10" s="630" t="s">
        <v>416</v>
      </c>
      <c r="AA10" s="630" t="s">
        <v>19</v>
      </c>
      <c r="AB10" s="630" t="s">
        <v>20</v>
      </c>
      <c r="AC10" s="630" t="s">
        <v>21</v>
      </c>
      <c r="AD10" s="630" t="s">
        <v>22</v>
      </c>
      <c r="AE10" s="630" t="s">
        <v>23</v>
      </c>
      <c r="AF10" s="630" t="s">
        <v>417</v>
      </c>
      <c r="AG10" s="630" t="s">
        <v>418</v>
      </c>
    </row>
    <row r="11" spans="1:33" ht="157.5" customHeight="1">
      <c r="A11" s="425">
        <v>1</v>
      </c>
      <c r="B11" s="631" t="s">
        <v>24</v>
      </c>
      <c r="C11" s="642" t="s">
        <v>24</v>
      </c>
      <c r="D11" s="631">
        <v>118</v>
      </c>
      <c r="E11" s="632" t="s">
        <v>25</v>
      </c>
      <c r="F11" s="632">
        <v>49</v>
      </c>
      <c r="G11" s="633">
        <v>2016</v>
      </c>
      <c r="H11" s="643" t="s">
        <v>26</v>
      </c>
      <c r="I11" s="454"/>
      <c r="J11" s="454">
        <v>1</v>
      </c>
      <c r="K11" s="454"/>
      <c r="L11" s="454"/>
      <c r="M11" s="454"/>
      <c r="N11" s="633">
        <v>1</v>
      </c>
      <c r="O11" s="454" t="s">
        <v>421</v>
      </c>
      <c r="P11" s="454">
        <v>1</v>
      </c>
      <c r="Q11" s="644" t="s">
        <v>422</v>
      </c>
      <c r="R11" s="644" t="s">
        <v>423</v>
      </c>
      <c r="S11" s="638" t="s">
        <v>424</v>
      </c>
      <c r="T11" s="454" t="s">
        <v>27</v>
      </c>
      <c r="U11" s="640">
        <v>1</v>
      </c>
      <c r="V11" s="636">
        <v>42958</v>
      </c>
      <c r="W11" s="636">
        <v>43131</v>
      </c>
      <c r="X11" s="637">
        <v>1</v>
      </c>
      <c r="Y11" s="646" t="s">
        <v>2683</v>
      </c>
      <c r="Z11" s="646" t="s">
        <v>28</v>
      </c>
      <c r="AA11" s="632">
        <v>100</v>
      </c>
      <c r="AB11" s="634" t="s">
        <v>425</v>
      </c>
      <c r="AC11" s="635">
        <v>43056</v>
      </c>
      <c r="AD11" s="632"/>
      <c r="AE11" s="635" t="s">
        <v>425</v>
      </c>
      <c r="AF11" s="425" t="s">
        <v>426</v>
      </c>
      <c r="AG11" s="455" t="s">
        <v>427</v>
      </c>
    </row>
    <row r="12" spans="1:33" ht="151.5" customHeight="1">
      <c r="A12" s="425">
        <f>+A11+1</f>
        <v>2</v>
      </c>
      <c r="B12" s="631" t="s">
        <v>30</v>
      </c>
      <c r="C12" s="642" t="s">
        <v>30</v>
      </c>
      <c r="D12" s="631">
        <v>118</v>
      </c>
      <c r="E12" s="632" t="s">
        <v>25</v>
      </c>
      <c r="F12" s="632">
        <v>49</v>
      </c>
      <c r="G12" s="633">
        <v>2016</v>
      </c>
      <c r="H12" s="643" t="s">
        <v>26</v>
      </c>
      <c r="I12" s="454"/>
      <c r="J12" s="454">
        <v>1</v>
      </c>
      <c r="K12" s="454"/>
      <c r="L12" s="454"/>
      <c r="M12" s="454"/>
      <c r="N12" s="633"/>
      <c r="O12" s="454" t="s">
        <v>431</v>
      </c>
      <c r="P12" s="454">
        <v>2</v>
      </c>
      <c r="Q12" s="644" t="s">
        <v>422</v>
      </c>
      <c r="R12" s="644" t="s">
        <v>432</v>
      </c>
      <c r="S12" s="638" t="s">
        <v>433</v>
      </c>
      <c r="T12" s="454" t="s">
        <v>31</v>
      </c>
      <c r="U12" s="640">
        <v>1</v>
      </c>
      <c r="V12" s="636">
        <v>42958</v>
      </c>
      <c r="W12" s="636">
        <v>43312</v>
      </c>
      <c r="X12" s="637">
        <v>1</v>
      </c>
      <c r="Y12" s="646" t="s">
        <v>2684</v>
      </c>
      <c r="Z12" s="646" t="s">
        <v>28</v>
      </c>
      <c r="AA12" s="632">
        <v>100</v>
      </c>
      <c r="AB12" s="634" t="s">
        <v>425</v>
      </c>
      <c r="AC12" s="635">
        <v>43056</v>
      </c>
      <c r="AD12" s="425"/>
      <c r="AE12" s="425"/>
      <c r="AF12" s="425" t="s">
        <v>426</v>
      </c>
      <c r="AG12" s="455" t="s">
        <v>427</v>
      </c>
    </row>
    <row r="13" spans="1:33" ht="252.75" customHeight="1">
      <c r="A13" s="425">
        <f t="shared" ref="A13:A76" si="0">+A12+1</f>
        <v>3</v>
      </c>
      <c r="B13" s="631" t="s">
        <v>32</v>
      </c>
      <c r="C13" s="642" t="s">
        <v>32</v>
      </c>
      <c r="D13" s="631">
        <v>118</v>
      </c>
      <c r="E13" s="632" t="s">
        <v>25</v>
      </c>
      <c r="F13" s="632">
        <v>49</v>
      </c>
      <c r="G13" s="633">
        <v>2016</v>
      </c>
      <c r="H13" s="643" t="s">
        <v>33</v>
      </c>
      <c r="I13" s="454">
        <v>1</v>
      </c>
      <c r="J13" s="454"/>
      <c r="K13" s="454"/>
      <c r="L13" s="454"/>
      <c r="M13" s="454"/>
      <c r="N13" s="633">
        <v>1</v>
      </c>
      <c r="O13" s="454" t="s">
        <v>421</v>
      </c>
      <c r="P13" s="454">
        <v>1</v>
      </c>
      <c r="Q13" s="644" t="s">
        <v>434</v>
      </c>
      <c r="R13" s="644" t="s">
        <v>435</v>
      </c>
      <c r="S13" s="638" t="s">
        <v>436</v>
      </c>
      <c r="T13" s="454" t="s">
        <v>34</v>
      </c>
      <c r="U13" s="640">
        <v>1</v>
      </c>
      <c r="V13" s="636">
        <v>42958</v>
      </c>
      <c r="W13" s="636">
        <v>43131</v>
      </c>
      <c r="X13" s="637">
        <v>1</v>
      </c>
      <c r="Y13" s="646" t="s">
        <v>2685</v>
      </c>
      <c r="Z13" s="660" t="s">
        <v>35</v>
      </c>
      <c r="AA13" s="632">
        <v>100</v>
      </c>
      <c r="AB13" s="634" t="s">
        <v>425</v>
      </c>
      <c r="AC13" s="635">
        <v>43138</v>
      </c>
      <c r="AD13" s="425"/>
      <c r="AE13" s="425"/>
      <c r="AF13" s="425" t="s">
        <v>426</v>
      </c>
      <c r="AG13" s="455" t="s">
        <v>427</v>
      </c>
    </row>
    <row r="14" spans="1:33" ht="339" customHeight="1">
      <c r="A14" s="425">
        <f t="shared" si="0"/>
        <v>4</v>
      </c>
      <c r="B14" s="631" t="s">
        <v>36</v>
      </c>
      <c r="C14" s="642" t="s">
        <v>36</v>
      </c>
      <c r="D14" s="631">
        <v>118</v>
      </c>
      <c r="E14" s="632" t="s">
        <v>25</v>
      </c>
      <c r="F14" s="632">
        <v>49</v>
      </c>
      <c r="G14" s="633">
        <v>2016</v>
      </c>
      <c r="H14" s="643" t="s">
        <v>37</v>
      </c>
      <c r="I14" s="454">
        <v>1</v>
      </c>
      <c r="J14" s="454"/>
      <c r="K14" s="454"/>
      <c r="L14" s="454"/>
      <c r="M14" s="454"/>
      <c r="N14" s="633">
        <v>1</v>
      </c>
      <c r="O14" s="454" t="s">
        <v>431</v>
      </c>
      <c r="P14" s="454">
        <v>1</v>
      </c>
      <c r="Q14" s="644" t="s">
        <v>437</v>
      </c>
      <c r="R14" s="638" t="s">
        <v>438</v>
      </c>
      <c r="S14" s="638" t="s">
        <v>439</v>
      </c>
      <c r="T14" s="638" t="s">
        <v>440</v>
      </c>
      <c r="U14" s="640">
        <v>1</v>
      </c>
      <c r="V14" s="636">
        <v>42958</v>
      </c>
      <c r="W14" s="636">
        <v>43465</v>
      </c>
      <c r="X14" s="637">
        <v>0</v>
      </c>
      <c r="Y14" s="646" t="s">
        <v>2686</v>
      </c>
      <c r="Z14" s="646" t="s">
        <v>39</v>
      </c>
      <c r="AA14" s="632"/>
      <c r="AB14" s="634" t="s">
        <v>425</v>
      </c>
      <c r="AC14" s="636" t="s">
        <v>441</v>
      </c>
      <c r="AD14" s="425"/>
      <c r="AE14" s="425"/>
      <c r="AF14" s="425" t="s">
        <v>442</v>
      </c>
      <c r="AG14" s="425" t="s">
        <v>443</v>
      </c>
    </row>
    <row r="15" spans="1:33" ht="397.5" customHeight="1">
      <c r="A15" s="425">
        <f t="shared" si="0"/>
        <v>5</v>
      </c>
      <c r="B15" s="631" t="s">
        <v>40</v>
      </c>
      <c r="C15" s="642" t="s">
        <v>40</v>
      </c>
      <c r="D15" s="631">
        <v>118</v>
      </c>
      <c r="E15" s="632" t="s">
        <v>25</v>
      </c>
      <c r="F15" s="632">
        <v>49</v>
      </c>
      <c r="G15" s="633">
        <v>2016</v>
      </c>
      <c r="H15" s="643" t="s">
        <v>41</v>
      </c>
      <c r="I15" s="454"/>
      <c r="J15" s="454">
        <v>1</v>
      </c>
      <c r="K15" s="454"/>
      <c r="L15" s="454"/>
      <c r="M15" s="454"/>
      <c r="N15" s="633">
        <v>1</v>
      </c>
      <c r="O15" s="454" t="s">
        <v>421</v>
      </c>
      <c r="P15" s="454">
        <v>1</v>
      </c>
      <c r="Q15" s="644" t="s">
        <v>444</v>
      </c>
      <c r="R15" s="638" t="s">
        <v>445</v>
      </c>
      <c r="S15" s="638" t="s">
        <v>446</v>
      </c>
      <c r="T15" s="638" t="s">
        <v>447</v>
      </c>
      <c r="U15" s="638">
        <v>1</v>
      </c>
      <c r="V15" s="636">
        <v>42958</v>
      </c>
      <c r="W15" s="636">
        <v>43465</v>
      </c>
      <c r="X15" s="637">
        <v>0</v>
      </c>
      <c r="Y15" s="646" t="s">
        <v>2687</v>
      </c>
      <c r="Z15" s="646" t="s">
        <v>43</v>
      </c>
      <c r="AA15" s="637">
        <v>0</v>
      </c>
      <c r="AB15" s="634" t="s">
        <v>425</v>
      </c>
      <c r="AC15" s="636" t="s">
        <v>441</v>
      </c>
      <c r="AD15" s="425"/>
      <c r="AE15" s="425"/>
      <c r="AF15" s="425" t="s">
        <v>442</v>
      </c>
      <c r="AG15" s="425" t="s">
        <v>443</v>
      </c>
    </row>
    <row r="16" spans="1:33" ht="317.25" customHeight="1">
      <c r="A16" s="425">
        <f t="shared" si="0"/>
        <v>6</v>
      </c>
      <c r="B16" s="631" t="s">
        <v>48</v>
      </c>
      <c r="C16" s="642" t="s">
        <v>48</v>
      </c>
      <c r="D16" s="631">
        <v>118</v>
      </c>
      <c r="E16" s="632" t="s">
        <v>25</v>
      </c>
      <c r="F16" s="632">
        <v>49</v>
      </c>
      <c r="G16" s="633">
        <v>2016</v>
      </c>
      <c r="H16" s="643" t="s">
        <v>49</v>
      </c>
      <c r="I16" s="454"/>
      <c r="J16" s="454">
        <v>1</v>
      </c>
      <c r="K16" s="454"/>
      <c r="L16" s="454"/>
      <c r="M16" s="454"/>
      <c r="N16" s="633">
        <v>1</v>
      </c>
      <c r="O16" s="638" t="s">
        <v>421</v>
      </c>
      <c r="P16" s="454">
        <v>1</v>
      </c>
      <c r="Q16" s="644" t="s">
        <v>448</v>
      </c>
      <c r="R16" s="645" t="s">
        <v>449</v>
      </c>
      <c r="S16" s="638" t="s">
        <v>446</v>
      </c>
      <c r="T16" s="638" t="s">
        <v>450</v>
      </c>
      <c r="U16" s="638">
        <v>1</v>
      </c>
      <c r="V16" s="636">
        <v>42977</v>
      </c>
      <c r="W16" s="636">
        <v>43465</v>
      </c>
      <c r="X16" s="638">
        <v>0</v>
      </c>
      <c r="Y16" s="718" t="s">
        <v>2688</v>
      </c>
      <c r="Z16" s="646" t="s">
        <v>51</v>
      </c>
      <c r="AA16" s="638">
        <v>0</v>
      </c>
      <c r="AB16" s="634" t="s">
        <v>425</v>
      </c>
      <c r="AC16" s="636" t="s">
        <v>441</v>
      </c>
      <c r="AD16" s="425"/>
      <c r="AE16" s="425"/>
      <c r="AF16" s="425" t="s">
        <v>442</v>
      </c>
      <c r="AG16" s="425" t="s">
        <v>443</v>
      </c>
    </row>
    <row r="17" spans="1:33" ht="321.75" customHeight="1">
      <c r="A17" s="425">
        <f t="shared" si="0"/>
        <v>7</v>
      </c>
      <c r="B17" s="631" t="s">
        <v>52</v>
      </c>
      <c r="C17" s="642" t="s">
        <v>52</v>
      </c>
      <c r="D17" s="631">
        <v>118</v>
      </c>
      <c r="E17" s="632" t="s">
        <v>25</v>
      </c>
      <c r="F17" s="632">
        <v>49</v>
      </c>
      <c r="G17" s="633">
        <v>2016</v>
      </c>
      <c r="H17" s="643" t="s">
        <v>53</v>
      </c>
      <c r="I17" s="454">
        <v>1</v>
      </c>
      <c r="J17" s="454"/>
      <c r="K17" s="454"/>
      <c r="L17" s="454"/>
      <c r="M17" s="454"/>
      <c r="N17" s="633">
        <v>1</v>
      </c>
      <c r="O17" s="454" t="s">
        <v>431</v>
      </c>
      <c r="P17" s="454">
        <v>1</v>
      </c>
      <c r="Q17" s="644" t="s">
        <v>453</v>
      </c>
      <c r="R17" s="638" t="s">
        <v>438</v>
      </c>
      <c r="S17" s="638" t="s">
        <v>439</v>
      </c>
      <c r="T17" s="638" t="s">
        <v>440</v>
      </c>
      <c r="U17" s="640">
        <v>1</v>
      </c>
      <c r="V17" s="636">
        <v>42958</v>
      </c>
      <c r="W17" s="636">
        <v>43465</v>
      </c>
      <c r="X17" s="637">
        <v>0</v>
      </c>
      <c r="Y17" s="646" t="s">
        <v>2689</v>
      </c>
      <c r="Z17" s="646" t="s">
        <v>54</v>
      </c>
      <c r="AA17" s="632"/>
      <c r="AB17" s="634" t="s">
        <v>425</v>
      </c>
      <c r="AC17" s="636" t="s">
        <v>441</v>
      </c>
      <c r="AD17" s="425"/>
      <c r="AE17" s="425"/>
      <c r="AF17" s="425" t="s">
        <v>442</v>
      </c>
      <c r="AG17" s="425" t="s">
        <v>443</v>
      </c>
    </row>
    <row r="18" spans="1:33" ht="338.25" customHeight="1">
      <c r="A18" s="425">
        <f t="shared" si="0"/>
        <v>8</v>
      </c>
      <c r="B18" s="631" t="s">
        <v>59</v>
      </c>
      <c r="C18" s="642" t="s">
        <v>59</v>
      </c>
      <c r="D18" s="631">
        <v>118</v>
      </c>
      <c r="E18" s="632" t="s">
        <v>25</v>
      </c>
      <c r="F18" s="632">
        <v>49</v>
      </c>
      <c r="G18" s="633">
        <v>2016</v>
      </c>
      <c r="H18" s="643" t="s">
        <v>60</v>
      </c>
      <c r="I18" s="454"/>
      <c r="J18" s="454">
        <v>1</v>
      </c>
      <c r="K18" s="454"/>
      <c r="L18" s="454"/>
      <c r="M18" s="454"/>
      <c r="N18" s="633">
        <v>1</v>
      </c>
      <c r="O18" s="454" t="s">
        <v>421</v>
      </c>
      <c r="P18" s="454">
        <v>1</v>
      </c>
      <c r="Q18" s="644" t="s">
        <v>454</v>
      </c>
      <c r="R18" s="638" t="s">
        <v>438</v>
      </c>
      <c r="S18" s="638" t="s">
        <v>439</v>
      </c>
      <c r="T18" s="638" t="s">
        <v>440</v>
      </c>
      <c r="U18" s="640">
        <v>1</v>
      </c>
      <c r="V18" s="636">
        <v>42958</v>
      </c>
      <c r="W18" s="636">
        <v>43465</v>
      </c>
      <c r="X18" s="637">
        <v>0</v>
      </c>
      <c r="Y18" s="646" t="s">
        <v>2690</v>
      </c>
      <c r="Z18" s="646" t="s">
        <v>54</v>
      </c>
      <c r="AA18" s="632"/>
      <c r="AB18" s="634" t="s">
        <v>425</v>
      </c>
      <c r="AC18" s="636" t="s">
        <v>441</v>
      </c>
      <c r="AD18" s="425"/>
      <c r="AE18" s="425"/>
      <c r="AF18" s="425" t="s">
        <v>442</v>
      </c>
      <c r="AG18" s="425" t="s">
        <v>443</v>
      </c>
    </row>
    <row r="19" spans="1:33" ht="381" customHeight="1">
      <c r="A19" s="425">
        <f t="shared" si="0"/>
        <v>9</v>
      </c>
      <c r="B19" s="631" t="s">
        <v>61</v>
      </c>
      <c r="C19" s="642" t="s">
        <v>61</v>
      </c>
      <c r="D19" s="631">
        <v>118</v>
      </c>
      <c r="E19" s="632" t="s">
        <v>25</v>
      </c>
      <c r="F19" s="632">
        <v>49</v>
      </c>
      <c r="G19" s="633">
        <v>2016</v>
      </c>
      <c r="H19" s="643" t="s">
        <v>62</v>
      </c>
      <c r="I19" s="454"/>
      <c r="J19" s="454">
        <v>1</v>
      </c>
      <c r="K19" s="454"/>
      <c r="L19" s="454"/>
      <c r="M19" s="454"/>
      <c r="N19" s="633">
        <v>1</v>
      </c>
      <c r="O19" s="454" t="s">
        <v>421</v>
      </c>
      <c r="P19" s="454">
        <v>1</v>
      </c>
      <c r="Q19" s="644" t="s">
        <v>456</v>
      </c>
      <c r="R19" s="638" t="s">
        <v>457</v>
      </c>
      <c r="S19" s="638" t="s">
        <v>424</v>
      </c>
      <c r="T19" s="638" t="s">
        <v>458</v>
      </c>
      <c r="U19" s="638">
        <v>1</v>
      </c>
      <c r="V19" s="636">
        <v>42958</v>
      </c>
      <c r="W19" s="636">
        <v>43465</v>
      </c>
      <c r="X19" s="637">
        <v>1</v>
      </c>
      <c r="Y19" s="646" t="s">
        <v>2691</v>
      </c>
      <c r="Z19" s="646" t="s">
        <v>64</v>
      </c>
      <c r="AA19" s="632"/>
      <c r="AB19" s="634" t="s">
        <v>425</v>
      </c>
      <c r="AC19" s="636" t="s">
        <v>441</v>
      </c>
      <c r="AD19" s="425"/>
      <c r="AE19" s="425"/>
      <c r="AF19" s="425" t="s">
        <v>426</v>
      </c>
      <c r="AG19" s="455" t="s">
        <v>427</v>
      </c>
    </row>
    <row r="20" spans="1:33" ht="327.75" customHeight="1">
      <c r="A20" s="425">
        <f t="shared" si="0"/>
        <v>10</v>
      </c>
      <c r="B20" s="631" t="s">
        <v>65</v>
      </c>
      <c r="C20" s="642" t="s">
        <v>65</v>
      </c>
      <c r="D20" s="631">
        <v>118</v>
      </c>
      <c r="E20" s="632" t="s">
        <v>25</v>
      </c>
      <c r="F20" s="632">
        <v>49</v>
      </c>
      <c r="G20" s="633">
        <v>2016</v>
      </c>
      <c r="H20" s="643" t="s">
        <v>66</v>
      </c>
      <c r="I20" s="454">
        <v>1</v>
      </c>
      <c r="J20" s="454"/>
      <c r="K20" s="454"/>
      <c r="L20" s="454"/>
      <c r="M20" s="454"/>
      <c r="N20" s="633">
        <v>1</v>
      </c>
      <c r="O20" s="454" t="s">
        <v>421</v>
      </c>
      <c r="P20" s="454">
        <v>1</v>
      </c>
      <c r="Q20" s="644" t="s">
        <v>459</v>
      </c>
      <c r="R20" s="638" t="s">
        <v>460</v>
      </c>
      <c r="S20" s="638" t="s">
        <v>446</v>
      </c>
      <c r="T20" s="638" t="s">
        <v>461</v>
      </c>
      <c r="U20" s="638">
        <v>1</v>
      </c>
      <c r="V20" s="636">
        <v>42958</v>
      </c>
      <c r="W20" s="636">
        <v>43465</v>
      </c>
      <c r="X20" s="637">
        <v>0.9</v>
      </c>
      <c r="Y20" s="646" t="s">
        <v>2692</v>
      </c>
      <c r="Z20" s="646" t="s">
        <v>68</v>
      </c>
      <c r="AA20" s="632"/>
      <c r="AB20" s="634" t="s">
        <v>425</v>
      </c>
      <c r="AC20" s="636" t="s">
        <v>441</v>
      </c>
      <c r="AD20" s="425"/>
      <c r="AE20" s="425"/>
      <c r="AF20" s="425" t="s">
        <v>442</v>
      </c>
      <c r="AG20" s="425" t="s">
        <v>443</v>
      </c>
    </row>
    <row r="21" spans="1:33" ht="409.6" customHeight="1">
      <c r="A21" s="425">
        <f t="shared" si="0"/>
        <v>11</v>
      </c>
      <c r="B21" s="631" t="s">
        <v>69</v>
      </c>
      <c r="C21" s="642" t="s">
        <v>69</v>
      </c>
      <c r="D21" s="631">
        <v>118</v>
      </c>
      <c r="E21" s="632" t="s">
        <v>25</v>
      </c>
      <c r="F21" s="632">
        <v>49</v>
      </c>
      <c r="G21" s="633">
        <v>2016</v>
      </c>
      <c r="H21" s="643" t="s">
        <v>70</v>
      </c>
      <c r="I21" s="454"/>
      <c r="J21" s="454">
        <v>1</v>
      </c>
      <c r="K21" s="454"/>
      <c r="L21" s="454"/>
      <c r="M21" s="454"/>
      <c r="N21" s="633">
        <v>1</v>
      </c>
      <c r="O21" s="454" t="s">
        <v>421</v>
      </c>
      <c r="P21" s="454">
        <v>1</v>
      </c>
      <c r="Q21" s="644" t="s">
        <v>462</v>
      </c>
      <c r="R21" s="638" t="s">
        <v>457</v>
      </c>
      <c r="S21" s="638" t="s">
        <v>424</v>
      </c>
      <c r="T21" s="638" t="s">
        <v>458</v>
      </c>
      <c r="U21" s="638">
        <v>1</v>
      </c>
      <c r="V21" s="636">
        <v>42958</v>
      </c>
      <c r="W21" s="636">
        <v>43465</v>
      </c>
      <c r="X21" s="637">
        <v>1</v>
      </c>
      <c r="Y21" s="646" t="s">
        <v>2693</v>
      </c>
      <c r="Z21" s="646" t="s">
        <v>71</v>
      </c>
      <c r="AA21" s="632"/>
      <c r="AB21" s="634" t="s">
        <v>425</v>
      </c>
      <c r="AC21" s="636" t="s">
        <v>441</v>
      </c>
      <c r="AD21" s="425"/>
      <c r="AE21" s="425"/>
      <c r="AF21" s="425" t="s">
        <v>426</v>
      </c>
      <c r="AG21" s="455" t="s">
        <v>427</v>
      </c>
    </row>
    <row r="22" spans="1:33" ht="409.5" customHeight="1">
      <c r="A22" s="425">
        <f t="shared" si="0"/>
        <v>12</v>
      </c>
      <c r="B22" s="631" t="s">
        <v>72</v>
      </c>
      <c r="C22" s="642" t="s">
        <v>72</v>
      </c>
      <c r="D22" s="631">
        <v>118</v>
      </c>
      <c r="E22" s="632" t="s">
        <v>25</v>
      </c>
      <c r="F22" s="632">
        <v>49</v>
      </c>
      <c r="G22" s="633">
        <v>2016</v>
      </c>
      <c r="H22" s="643" t="s">
        <v>73</v>
      </c>
      <c r="I22" s="454"/>
      <c r="J22" s="454"/>
      <c r="K22" s="454">
        <v>1</v>
      </c>
      <c r="L22" s="454"/>
      <c r="M22" s="639">
        <v>46600234</v>
      </c>
      <c r="N22" s="633">
        <v>1</v>
      </c>
      <c r="O22" s="454" t="s">
        <v>421</v>
      </c>
      <c r="P22" s="454">
        <v>1</v>
      </c>
      <c r="Q22" s="644" t="s">
        <v>463</v>
      </c>
      <c r="R22" s="638" t="s">
        <v>464</v>
      </c>
      <c r="S22" s="638" t="s">
        <v>446</v>
      </c>
      <c r="T22" s="638" t="s">
        <v>458</v>
      </c>
      <c r="U22" s="638">
        <v>1</v>
      </c>
      <c r="V22" s="636">
        <v>42958</v>
      </c>
      <c r="W22" s="636">
        <v>43465</v>
      </c>
      <c r="X22" s="719">
        <v>0.5</v>
      </c>
      <c r="Y22" s="660" t="s">
        <v>2694</v>
      </c>
      <c r="Z22" s="646" t="s">
        <v>74</v>
      </c>
      <c r="AA22" s="632"/>
      <c r="AB22" s="634" t="s">
        <v>425</v>
      </c>
      <c r="AC22" s="636" t="s">
        <v>441</v>
      </c>
      <c r="AD22" s="425"/>
      <c r="AE22" s="425"/>
      <c r="AF22" s="425" t="s">
        <v>442</v>
      </c>
      <c r="AG22" s="425" t="s">
        <v>443</v>
      </c>
    </row>
    <row r="23" spans="1:33" ht="409.5" customHeight="1">
      <c r="A23" s="425">
        <f t="shared" si="0"/>
        <v>13</v>
      </c>
      <c r="B23" s="631" t="s">
        <v>75</v>
      </c>
      <c r="C23" s="642" t="s">
        <v>75</v>
      </c>
      <c r="D23" s="631">
        <v>118</v>
      </c>
      <c r="E23" s="632" t="s">
        <v>25</v>
      </c>
      <c r="F23" s="632">
        <v>49</v>
      </c>
      <c r="G23" s="633">
        <v>2016</v>
      </c>
      <c r="H23" s="643" t="s">
        <v>76</v>
      </c>
      <c r="I23" s="454"/>
      <c r="J23" s="454">
        <v>1</v>
      </c>
      <c r="K23" s="454"/>
      <c r="L23" s="454"/>
      <c r="M23" s="454"/>
      <c r="N23" s="633">
        <v>1</v>
      </c>
      <c r="O23" s="454" t="s">
        <v>421</v>
      </c>
      <c r="P23" s="454">
        <v>1</v>
      </c>
      <c r="Q23" s="644" t="s">
        <v>465</v>
      </c>
      <c r="R23" s="638" t="s">
        <v>464</v>
      </c>
      <c r="S23" s="638" t="s">
        <v>446</v>
      </c>
      <c r="T23" s="638" t="s">
        <v>458</v>
      </c>
      <c r="U23" s="638">
        <v>1</v>
      </c>
      <c r="V23" s="636">
        <v>42958</v>
      </c>
      <c r="W23" s="636">
        <v>43465</v>
      </c>
      <c r="X23" s="637">
        <v>0.5</v>
      </c>
      <c r="Y23" s="660" t="s">
        <v>2695</v>
      </c>
      <c r="Z23" s="646" t="s">
        <v>77</v>
      </c>
      <c r="AA23" s="632"/>
      <c r="AB23" s="634" t="s">
        <v>425</v>
      </c>
      <c r="AC23" s="636" t="s">
        <v>441</v>
      </c>
      <c r="AD23" s="425"/>
      <c r="AE23" s="425"/>
      <c r="AF23" s="425" t="s">
        <v>442</v>
      </c>
      <c r="AG23" s="425" t="s">
        <v>443</v>
      </c>
    </row>
    <row r="24" spans="1:33" ht="225.75" customHeight="1">
      <c r="A24" s="425">
        <f t="shared" si="0"/>
        <v>14</v>
      </c>
      <c r="B24" s="631" t="s">
        <v>78</v>
      </c>
      <c r="C24" s="642" t="s">
        <v>78</v>
      </c>
      <c r="D24" s="631">
        <v>118</v>
      </c>
      <c r="E24" s="632" t="s">
        <v>25</v>
      </c>
      <c r="F24" s="632">
        <v>49</v>
      </c>
      <c r="G24" s="633">
        <v>2016</v>
      </c>
      <c r="H24" s="643" t="s">
        <v>79</v>
      </c>
      <c r="I24" s="454">
        <v>1</v>
      </c>
      <c r="J24" s="454"/>
      <c r="K24" s="454"/>
      <c r="L24" s="454"/>
      <c r="M24" s="454"/>
      <c r="N24" s="633">
        <v>1</v>
      </c>
      <c r="O24" s="454" t="s">
        <v>421</v>
      </c>
      <c r="P24" s="454">
        <v>1</v>
      </c>
      <c r="Q24" s="644" t="s">
        <v>466</v>
      </c>
      <c r="R24" s="644" t="s">
        <v>467</v>
      </c>
      <c r="S24" s="638" t="s">
        <v>433</v>
      </c>
      <c r="T24" s="454" t="s">
        <v>31</v>
      </c>
      <c r="U24" s="640">
        <v>1</v>
      </c>
      <c r="V24" s="636">
        <v>42958</v>
      </c>
      <c r="W24" s="636">
        <v>43312</v>
      </c>
      <c r="X24" s="720">
        <v>1</v>
      </c>
      <c r="Y24" s="658" t="s">
        <v>2696</v>
      </c>
      <c r="Z24" s="646" t="s">
        <v>80</v>
      </c>
      <c r="AA24" s="640">
        <v>1</v>
      </c>
      <c r="AB24" s="634" t="s">
        <v>425</v>
      </c>
      <c r="AC24" s="635">
        <v>43032</v>
      </c>
      <c r="AD24" s="425"/>
      <c r="AE24" s="425"/>
      <c r="AF24" s="425" t="s">
        <v>426</v>
      </c>
      <c r="AG24" s="455" t="s">
        <v>427</v>
      </c>
    </row>
    <row r="25" spans="1:33" ht="391.5" customHeight="1">
      <c r="A25" s="425">
        <f t="shared" si="0"/>
        <v>15</v>
      </c>
      <c r="B25" s="631" t="s">
        <v>81</v>
      </c>
      <c r="C25" s="642" t="s">
        <v>81</v>
      </c>
      <c r="D25" s="631">
        <v>118</v>
      </c>
      <c r="E25" s="632" t="s">
        <v>25</v>
      </c>
      <c r="F25" s="632">
        <v>49</v>
      </c>
      <c r="G25" s="633">
        <v>2016</v>
      </c>
      <c r="H25" s="643" t="s">
        <v>82</v>
      </c>
      <c r="I25" s="454"/>
      <c r="J25" s="454">
        <v>1</v>
      </c>
      <c r="K25" s="454"/>
      <c r="L25" s="454"/>
      <c r="M25" s="454"/>
      <c r="N25" s="633">
        <v>1</v>
      </c>
      <c r="O25" s="454" t="s">
        <v>431</v>
      </c>
      <c r="P25" s="454">
        <v>1</v>
      </c>
      <c r="Q25" s="644" t="s">
        <v>468</v>
      </c>
      <c r="R25" s="644" t="s">
        <v>469</v>
      </c>
      <c r="S25" s="638" t="s">
        <v>446</v>
      </c>
      <c r="T25" s="454" t="s">
        <v>83</v>
      </c>
      <c r="U25" s="640">
        <v>1</v>
      </c>
      <c r="V25" s="636">
        <v>42766</v>
      </c>
      <c r="W25" s="636">
        <v>43131</v>
      </c>
      <c r="X25" s="637">
        <v>1</v>
      </c>
      <c r="Y25" s="660" t="s">
        <v>2697</v>
      </c>
      <c r="Z25" s="646" t="s">
        <v>84</v>
      </c>
      <c r="AA25" s="632">
        <v>100</v>
      </c>
      <c r="AB25" s="634" t="s">
        <v>425</v>
      </c>
      <c r="AC25" s="635">
        <v>43220</v>
      </c>
      <c r="AD25" s="425"/>
      <c r="AE25" s="425"/>
      <c r="AF25" s="425" t="s">
        <v>426</v>
      </c>
      <c r="AG25" s="455" t="s">
        <v>427</v>
      </c>
    </row>
    <row r="26" spans="1:33" ht="409.6" customHeight="1">
      <c r="A26" s="425">
        <f t="shared" si="0"/>
        <v>16</v>
      </c>
      <c r="B26" s="631" t="s">
        <v>85</v>
      </c>
      <c r="C26" s="642" t="s">
        <v>85</v>
      </c>
      <c r="D26" s="631">
        <v>118</v>
      </c>
      <c r="E26" s="632" t="s">
        <v>25</v>
      </c>
      <c r="F26" s="425">
        <v>49</v>
      </c>
      <c r="G26" s="633">
        <v>2016</v>
      </c>
      <c r="H26" s="631" t="s">
        <v>86</v>
      </c>
      <c r="I26" s="425"/>
      <c r="J26" s="425"/>
      <c r="K26" s="425">
        <v>1</v>
      </c>
      <c r="L26" s="425"/>
      <c r="M26" s="639">
        <v>349036642.35000002</v>
      </c>
      <c r="N26" s="633">
        <v>1</v>
      </c>
      <c r="O26" s="454" t="s">
        <v>421</v>
      </c>
      <c r="P26" s="454">
        <v>1</v>
      </c>
      <c r="Q26" s="644" t="s">
        <v>470</v>
      </c>
      <c r="R26" s="638" t="s">
        <v>471</v>
      </c>
      <c r="S26" s="638" t="s">
        <v>446</v>
      </c>
      <c r="T26" s="638" t="s">
        <v>87</v>
      </c>
      <c r="U26" s="638">
        <v>1</v>
      </c>
      <c r="V26" s="636">
        <v>42958</v>
      </c>
      <c r="W26" s="636">
        <v>43465</v>
      </c>
      <c r="X26" s="637">
        <v>0.5</v>
      </c>
      <c r="Y26" s="660" t="s">
        <v>2698</v>
      </c>
      <c r="Z26" s="646" t="s">
        <v>88</v>
      </c>
      <c r="AA26" s="632"/>
      <c r="AB26" s="634" t="s">
        <v>425</v>
      </c>
      <c r="AC26" s="636" t="s">
        <v>441</v>
      </c>
      <c r="AD26" s="425"/>
      <c r="AE26" s="425"/>
      <c r="AF26" s="425" t="s">
        <v>442</v>
      </c>
      <c r="AG26" s="455" t="s">
        <v>443</v>
      </c>
    </row>
    <row r="27" spans="1:33" ht="159" customHeight="1">
      <c r="A27" s="425">
        <f t="shared" si="0"/>
        <v>17</v>
      </c>
      <c r="B27" s="631" t="s">
        <v>89</v>
      </c>
      <c r="C27" s="642" t="s">
        <v>89</v>
      </c>
      <c r="D27" s="631">
        <v>118</v>
      </c>
      <c r="E27" s="632" t="s">
        <v>25</v>
      </c>
      <c r="F27" s="425">
        <v>49</v>
      </c>
      <c r="G27" s="633">
        <v>2016</v>
      </c>
      <c r="H27" s="631" t="s">
        <v>86</v>
      </c>
      <c r="I27" s="425"/>
      <c r="J27" s="425"/>
      <c r="K27" s="425"/>
      <c r="L27" s="425"/>
      <c r="M27" s="425"/>
      <c r="N27" s="633"/>
      <c r="O27" s="454" t="s">
        <v>472</v>
      </c>
      <c r="P27" s="425">
        <v>2</v>
      </c>
      <c r="Q27" s="644" t="s">
        <v>470</v>
      </c>
      <c r="R27" s="644" t="s">
        <v>473</v>
      </c>
      <c r="S27" s="638" t="s">
        <v>446</v>
      </c>
      <c r="T27" s="454" t="s">
        <v>90</v>
      </c>
      <c r="U27" s="721">
        <v>1</v>
      </c>
      <c r="V27" s="636">
        <v>42958</v>
      </c>
      <c r="W27" s="636">
        <v>43190</v>
      </c>
      <c r="X27" s="637">
        <v>1</v>
      </c>
      <c r="Y27" s="646" t="s">
        <v>2699</v>
      </c>
      <c r="Z27" s="646" t="s">
        <v>91</v>
      </c>
      <c r="AA27" s="632">
        <v>100</v>
      </c>
      <c r="AB27" s="634" t="s">
        <v>425</v>
      </c>
      <c r="AC27" s="635">
        <v>43046</v>
      </c>
      <c r="AD27" s="425"/>
      <c r="AE27" s="425"/>
      <c r="AF27" s="425" t="s">
        <v>426</v>
      </c>
      <c r="AG27" s="455" t="s">
        <v>427</v>
      </c>
    </row>
    <row r="28" spans="1:33" ht="264.75" customHeight="1">
      <c r="A28" s="425">
        <f t="shared" si="0"/>
        <v>18</v>
      </c>
      <c r="B28" s="631" t="s">
        <v>92</v>
      </c>
      <c r="C28" s="642" t="s">
        <v>92</v>
      </c>
      <c r="D28" s="631">
        <v>118</v>
      </c>
      <c r="E28" s="632" t="s">
        <v>25</v>
      </c>
      <c r="F28" s="632">
        <v>49</v>
      </c>
      <c r="G28" s="633">
        <v>2016</v>
      </c>
      <c r="H28" s="643" t="s">
        <v>93</v>
      </c>
      <c r="I28" s="454"/>
      <c r="J28" s="454">
        <v>1</v>
      </c>
      <c r="K28" s="454"/>
      <c r="L28" s="454"/>
      <c r="M28" s="454"/>
      <c r="N28" s="633">
        <v>1</v>
      </c>
      <c r="O28" s="454" t="s">
        <v>421</v>
      </c>
      <c r="P28" s="454">
        <v>1</v>
      </c>
      <c r="Q28" s="644" t="s">
        <v>475</v>
      </c>
      <c r="R28" s="638" t="s">
        <v>438</v>
      </c>
      <c r="S28" s="638" t="s">
        <v>439</v>
      </c>
      <c r="T28" s="638" t="s">
        <v>440</v>
      </c>
      <c r="U28" s="640">
        <v>1</v>
      </c>
      <c r="V28" s="636">
        <v>42958</v>
      </c>
      <c r="W28" s="636">
        <v>43465</v>
      </c>
      <c r="X28" s="637">
        <v>0</v>
      </c>
      <c r="Y28" s="658" t="s">
        <v>2700</v>
      </c>
      <c r="Z28" s="646" t="s">
        <v>94</v>
      </c>
      <c r="AA28" s="632"/>
      <c r="AB28" s="634" t="s">
        <v>425</v>
      </c>
      <c r="AC28" s="636" t="s">
        <v>441</v>
      </c>
      <c r="AD28" s="425"/>
      <c r="AE28" s="425"/>
      <c r="AF28" s="425" t="s">
        <v>442</v>
      </c>
      <c r="AG28" s="455" t="s">
        <v>443</v>
      </c>
    </row>
    <row r="29" spans="1:33" ht="305.25" customHeight="1">
      <c r="A29" s="425">
        <f t="shared" si="0"/>
        <v>19</v>
      </c>
      <c r="B29" s="631" t="s">
        <v>95</v>
      </c>
      <c r="C29" s="642" t="s">
        <v>95</v>
      </c>
      <c r="D29" s="631">
        <v>118</v>
      </c>
      <c r="E29" s="632" t="s">
        <v>25</v>
      </c>
      <c r="F29" s="632">
        <v>49</v>
      </c>
      <c r="G29" s="633">
        <v>2016</v>
      </c>
      <c r="H29" s="643" t="s">
        <v>96</v>
      </c>
      <c r="I29" s="454"/>
      <c r="J29" s="454">
        <v>1</v>
      </c>
      <c r="K29" s="454"/>
      <c r="L29" s="454"/>
      <c r="M29" s="454"/>
      <c r="N29" s="633">
        <v>1</v>
      </c>
      <c r="O29" s="454" t="s">
        <v>421</v>
      </c>
      <c r="P29" s="454">
        <v>1</v>
      </c>
      <c r="Q29" s="644" t="s">
        <v>476</v>
      </c>
      <c r="R29" s="644" t="s">
        <v>477</v>
      </c>
      <c r="S29" s="638" t="s">
        <v>478</v>
      </c>
      <c r="T29" s="454" t="s">
        <v>97</v>
      </c>
      <c r="U29" s="638">
        <v>1</v>
      </c>
      <c r="V29" s="636">
        <v>42958</v>
      </c>
      <c r="W29" s="636">
        <v>43312</v>
      </c>
      <c r="X29" s="637">
        <v>0</v>
      </c>
      <c r="Y29" s="660" t="s">
        <v>2701</v>
      </c>
      <c r="Z29" s="646" t="s">
        <v>479</v>
      </c>
      <c r="AA29" s="632">
        <v>0</v>
      </c>
      <c r="AB29" s="634" t="s">
        <v>425</v>
      </c>
      <c r="AC29" s="636" t="s">
        <v>441</v>
      </c>
      <c r="AD29" s="425"/>
      <c r="AE29" s="425"/>
      <c r="AF29" s="425" t="s">
        <v>442</v>
      </c>
      <c r="AG29" s="455" t="s">
        <v>480</v>
      </c>
    </row>
    <row r="30" spans="1:33" ht="316.5" customHeight="1">
      <c r="A30" s="425">
        <f t="shared" si="0"/>
        <v>20</v>
      </c>
      <c r="B30" s="631" t="s">
        <v>99</v>
      </c>
      <c r="C30" s="642" t="s">
        <v>99</v>
      </c>
      <c r="D30" s="631">
        <v>118</v>
      </c>
      <c r="E30" s="632" t="s">
        <v>25</v>
      </c>
      <c r="F30" s="632">
        <v>49</v>
      </c>
      <c r="G30" s="633">
        <v>2016</v>
      </c>
      <c r="H30" s="643" t="s">
        <v>100</v>
      </c>
      <c r="I30" s="454"/>
      <c r="J30" s="454">
        <v>1</v>
      </c>
      <c r="K30" s="454"/>
      <c r="L30" s="454"/>
      <c r="M30" s="454"/>
      <c r="N30" s="633">
        <v>1</v>
      </c>
      <c r="O30" s="454" t="s">
        <v>481</v>
      </c>
      <c r="P30" s="454">
        <v>1</v>
      </c>
      <c r="Q30" s="644" t="s">
        <v>482</v>
      </c>
      <c r="R30" s="638" t="s">
        <v>483</v>
      </c>
      <c r="S30" s="638" t="s">
        <v>484</v>
      </c>
      <c r="T30" s="638" t="s">
        <v>485</v>
      </c>
      <c r="U30" s="640">
        <v>1</v>
      </c>
      <c r="V30" s="636">
        <v>42958</v>
      </c>
      <c r="W30" s="636">
        <v>43465</v>
      </c>
      <c r="X30" s="637">
        <v>0</v>
      </c>
      <c r="Y30" s="646" t="s">
        <v>2702</v>
      </c>
      <c r="Z30" s="646" t="s">
        <v>2703</v>
      </c>
      <c r="AA30" s="637"/>
      <c r="AB30" s="634" t="s">
        <v>425</v>
      </c>
      <c r="AC30" s="636" t="s">
        <v>441</v>
      </c>
      <c r="AD30" s="425"/>
      <c r="AE30" s="425"/>
      <c r="AF30" s="425" t="s">
        <v>442</v>
      </c>
      <c r="AG30" s="455" t="s">
        <v>443</v>
      </c>
    </row>
    <row r="31" spans="1:33" ht="147" customHeight="1">
      <c r="A31" s="425">
        <f t="shared" si="0"/>
        <v>21</v>
      </c>
      <c r="B31" s="631" t="s">
        <v>106</v>
      </c>
      <c r="C31" s="642" t="s">
        <v>106</v>
      </c>
      <c r="D31" s="631">
        <v>118</v>
      </c>
      <c r="E31" s="632" t="s">
        <v>25</v>
      </c>
      <c r="F31" s="632">
        <v>49</v>
      </c>
      <c r="G31" s="633">
        <v>2016</v>
      </c>
      <c r="H31" s="643" t="s">
        <v>107</v>
      </c>
      <c r="I31" s="454"/>
      <c r="J31" s="454"/>
      <c r="K31" s="454">
        <v>1</v>
      </c>
      <c r="L31" s="454"/>
      <c r="M31" s="639">
        <v>555170400</v>
      </c>
      <c r="N31" s="633">
        <v>1</v>
      </c>
      <c r="O31" s="454" t="s">
        <v>486</v>
      </c>
      <c r="P31" s="454">
        <v>1</v>
      </c>
      <c r="Q31" s="644" t="s">
        <v>487</v>
      </c>
      <c r="R31" s="644" t="s">
        <v>488</v>
      </c>
      <c r="S31" s="638" t="s">
        <v>489</v>
      </c>
      <c r="T31" s="454" t="s">
        <v>108</v>
      </c>
      <c r="U31" s="638">
        <v>3</v>
      </c>
      <c r="V31" s="636">
        <v>42977</v>
      </c>
      <c r="W31" s="636">
        <v>43159</v>
      </c>
      <c r="X31" s="640">
        <v>0</v>
      </c>
      <c r="Y31" s="646" t="s">
        <v>2704</v>
      </c>
      <c r="Z31" s="646" t="s">
        <v>109</v>
      </c>
      <c r="AA31" s="632">
        <v>0</v>
      </c>
      <c r="AB31" s="634" t="s">
        <v>425</v>
      </c>
      <c r="AC31" s="636" t="s">
        <v>441</v>
      </c>
      <c r="AD31" s="425"/>
      <c r="AE31" s="425"/>
      <c r="AF31" s="425" t="s">
        <v>442</v>
      </c>
      <c r="AG31" s="455" t="s">
        <v>480</v>
      </c>
    </row>
    <row r="32" spans="1:33" ht="144.75" customHeight="1">
      <c r="A32" s="425">
        <f t="shared" si="0"/>
        <v>22</v>
      </c>
      <c r="B32" s="631" t="s">
        <v>110</v>
      </c>
      <c r="C32" s="642" t="s">
        <v>110</v>
      </c>
      <c r="D32" s="631">
        <v>118</v>
      </c>
      <c r="E32" s="632" t="s">
        <v>25</v>
      </c>
      <c r="F32" s="632">
        <v>49</v>
      </c>
      <c r="G32" s="633">
        <v>2016</v>
      </c>
      <c r="H32" s="643" t="s">
        <v>111</v>
      </c>
      <c r="I32" s="454">
        <v>1</v>
      </c>
      <c r="J32" s="454"/>
      <c r="K32" s="454"/>
      <c r="L32" s="454"/>
      <c r="M32" s="454"/>
      <c r="N32" s="633">
        <v>1</v>
      </c>
      <c r="O32" s="454" t="s">
        <v>486</v>
      </c>
      <c r="P32" s="454">
        <v>1</v>
      </c>
      <c r="Q32" s="644" t="s">
        <v>490</v>
      </c>
      <c r="R32" s="644" t="s">
        <v>488</v>
      </c>
      <c r="S32" s="638" t="s">
        <v>489</v>
      </c>
      <c r="T32" s="454" t="s">
        <v>108</v>
      </c>
      <c r="U32" s="638">
        <v>3</v>
      </c>
      <c r="V32" s="636">
        <v>42977</v>
      </c>
      <c r="W32" s="636">
        <v>43159</v>
      </c>
      <c r="X32" s="719">
        <v>0</v>
      </c>
      <c r="Y32" s="646" t="s">
        <v>2705</v>
      </c>
      <c r="Z32" s="646" t="s">
        <v>109</v>
      </c>
      <c r="AA32" s="632">
        <v>0</v>
      </c>
      <c r="AB32" s="634" t="s">
        <v>425</v>
      </c>
      <c r="AC32" s="636" t="s">
        <v>441</v>
      </c>
      <c r="AD32" s="425"/>
      <c r="AE32" s="425"/>
      <c r="AF32" s="425" t="s">
        <v>442</v>
      </c>
      <c r="AG32" s="455" t="s">
        <v>480</v>
      </c>
    </row>
    <row r="33" spans="1:33" ht="300.75" customHeight="1">
      <c r="A33" s="425">
        <f t="shared" si="0"/>
        <v>23</v>
      </c>
      <c r="B33" s="631" t="s">
        <v>115</v>
      </c>
      <c r="C33" s="642" t="s">
        <v>115</v>
      </c>
      <c r="D33" s="631">
        <v>118</v>
      </c>
      <c r="E33" s="632" t="s">
        <v>25</v>
      </c>
      <c r="F33" s="632">
        <v>49</v>
      </c>
      <c r="G33" s="633">
        <v>2016</v>
      </c>
      <c r="H33" s="643" t="s">
        <v>116</v>
      </c>
      <c r="I33" s="454"/>
      <c r="J33" s="454">
        <v>1</v>
      </c>
      <c r="K33" s="454"/>
      <c r="L33" s="454"/>
      <c r="M33" s="454"/>
      <c r="N33" s="633">
        <v>1</v>
      </c>
      <c r="O33" s="454" t="s">
        <v>421</v>
      </c>
      <c r="P33" s="454">
        <v>1</v>
      </c>
      <c r="Q33" s="644" t="s">
        <v>491</v>
      </c>
      <c r="R33" s="638" t="s">
        <v>492</v>
      </c>
      <c r="S33" s="638" t="s">
        <v>446</v>
      </c>
      <c r="T33" s="638" t="s">
        <v>117</v>
      </c>
      <c r="U33" s="638">
        <v>1</v>
      </c>
      <c r="V33" s="636">
        <v>42958</v>
      </c>
      <c r="W33" s="636">
        <v>43465</v>
      </c>
      <c r="X33" s="637">
        <v>0</v>
      </c>
      <c r="Y33" s="644" t="s">
        <v>2706</v>
      </c>
      <c r="Z33" s="646" t="s">
        <v>118</v>
      </c>
      <c r="AA33" s="425"/>
      <c r="AB33" s="641"/>
      <c r="AC33" s="636" t="s">
        <v>441</v>
      </c>
      <c r="AD33" s="425"/>
      <c r="AE33" s="425"/>
      <c r="AF33" s="425" t="s">
        <v>442</v>
      </c>
      <c r="AG33" s="455" t="s">
        <v>443</v>
      </c>
    </row>
    <row r="34" spans="1:33" ht="256.5" customHeight="1">
      <c r="A34" s="425">
        <f t="shared" si="0"/>
        <v>24</v>
      </c>
      <c r="B34" s="631" t="s">
        <v>119</v>
      </c>
      <c r="C34" s="642" t="s">
        <v>119</v>
      </c>
      <c r="D34" s="631">
        <v>118</v>
      </c>
      <c r="E34" s="632" t="s">
        <v>25</v>
      </c>
      <c r="F34" s="632">
        <v>49</v>
      </c>
      <c r="G34" s="633">
        <v>2016</v>
      </c>
      <c r="H34" s="643" t="s">
        <v>120</v>
      </c>
      <c r="I34" s="454"/>
      <c r="J34" s="454"/>
      <c r="K34" s="454">
        <v>1</v>
      </c>
      <c r="L34" s="454"/>
      <c r="M34" s="639">
        <v>1881883929</v>
      </c>
      <c r="N34" s="633">
        <v>1</v>
      </c>
      <c r="O34" s="454" t="s">
        <v>421</v>
      </c>
      <c r="P34" s="454">
        <v>1</v>
      </c>
      <c r="Q34" s="644" t="s">
        <v>493</v>
      </c>
      <c r="R34" s="638" t="s">
        <v>488</v>
      </c>
      <c r="S34" s="638" t="s">
        <v>446</v>
      </c>
      <c r="T34" s="638" t="s">
        <v>108</v>
      </c>
      <c r="U34" s="638">
        <v>1</v>
      </c>
      <c r="V34" s="636">
        <v>42958</v>
      </c>
      <c r="W34" s="636">
        <v>43465</v>
      </c>
      <c r="X34" s="637">
        <v>0</v>
      </c>
      <c r="Y34" s="644" t="s">
        <v>2707</v>
      </c>
      <c r="Z34" s="646" t="s">
        <v>118</v>
      </c>
      <c r="AA34" s="425"/>
      <c r="AB34" s="641"/>
      <c r="AC34" s="636" t="s">
        <v>441</v>
      </c>
      <c r="AD34" s="425"/>
      <c r="AE34" s="425"/>
      <c r="AF34" s="425" t="s">
        <v>442</v>
      </c>
      <c r="AG34" s="455" t="s">
        <v>443</v>
      </c>
    </row>
    <row r="35" spans="1:33" ht="315" customHeight="1">
      <c r="A35" s="425">
        <f t="shared" si="0"/>
        <v>25</v>
      </c>
      <c r="B35" s="631" t="s">
        <v>121</v>
      </c>
      <c r="C35" s="642" t="s">
        <v>121</v>
      </c>
      <c r="D35" s="631">
        <v>118</v>
      </c>
      <c r="E35" s="632" t="s">
        <v>25</v>
      </c>
      <c r="F35" s="632">
        <v>49</v>
      </c>
      <c r="G35" s="633">
        <v>2016</v>
      </c>
      <c r="H35" s="643" t="s">
        <v>122</v>
      </c>
      <c r="I35" s="454"/>
      <c r="J35" s="454">
        <v>1</v>
      </c>
      <c r="K35" s="454"/>
      <c r="L35" s="454"/>
      <c r="M35" s="454"/>
      <c r="N35" s="633">
        <v>1</v>
      </c>
      <c r="O35" s="454" t="s">
        <v>481</v>
      </c>
      <c r="P35" s="454">
        <v>1</v>
      </c>
      <c r="Q35" s="644" t="s">
        <v>494</v>
      </c>
      <c r="R35" s="644" t="s">
        <v>495</v>
      </c>
      <c r="S35" s="638" t="s">
        <v>446</v>
      </c>
      <c r="T35" s="454" t="s">
        <v>123</v>
      </c>
      <c r="U35" s="640">
        <v>1</v>
      </c>
      <c r="V35" s="636">
        <v>42958</v>
      </c>
      <c r="W35" s="636">
        <v>43312</v>
      </c>
      <c r="X35" s="637">
        <v>0.5</v>
      </c>
      <c r="Y35" s="660" t="s">
        <v>2708</v>
      </c>
      <c r="Z35" s="646" t="s">
        <v>124</v>
      </c>
      <c r="AA35" s="632">
        <v>50</v>
      </c>
      <c r="AB35" s="634" t="s">
        <v>425</v>
      </c>
      <c r="AC35" s="636" t="s">
        <v>441</v>
      </c>
      <c r="AD35" s="425"/>
      <c r="AE35" s="425"/>
      <c r="AF35" s="425" t="s">
        <v>442</v>
      </c>
      <c r="AG35" s="455" t="s">
        <v>480</v>
      </c>
    </row>
    <row r="36" spans="1:33" ht="240.75" customHeight="1">
      <c r="A36" s="425">
        <f t="shared" si="0"/>
        <v>26</v>
      </c>
      <c r="B36" s="631" t="s">
        <v>125</v>
      </c>
      <c r="C36" s="642" t="s">
        <v>125</v>
      </c>
      <c r="D36" s="631">
        <v>118</v>
      </c>
      <c r="E36" s="632" t="s">
        <v>25</v>
      </c>
      <c r="F36" s="632">
        <v>49</v>
      </c>
      <c r="G36" s="633">
        <v>2016</v>
      </c>
      <c r="H36" s="643" t="s">
        <v>126</v>
      </c>
      <c r="I36" s="454">
        <v>1</v>
      </c>
      <c r="J36" s="454"/>
      <c r="K36" s="454"/>
      <c r="L36" s="454"/>
      <c r="M36" s="454"/>
      <c r="N36" s="633">
        <v>1</v>
      </c>
      <c r="O36" s="454" t="s">
        <v>496</v>
      </c>
      <c r="P36" s="454">
        <v>1</v>
      </c>
      <c r="Q36" s="644" t="s">
        <v>497</v>
      </c>
      <c r="R36" s="644" t="s">
        <v>498</v>
      </c>
      <c r="S36" s="638" t="s">
        <v>499</v>
      </c>
      <c r="T36" s="454" t="s">
        <v>127</v>
      </c>
      <c r="U36" s="640">
        <v>1</v>
      </c>
      <c r="V36" s="636">
        <v>42958</v>
      </c>
      <c r="W36" s="636">
        <v>43312</v>
      </c>
      <c r="X36" s="637">
        <v>0.83</v>
      </c>
      <c r="Y36" s="718" t="s">
        <v>2709</v>
      </c>
      <c r="Z36" s="646" t="s">
        <v>2710</v>
      </c>
      <c r="AA36" s="632">
        <v>45</v>
      </c>
      <c r="AB36" s="634" t="s">
        <v>425</v>
      </c>
      <c r="AC36" s="636" t="s">
        <v>441</v>
      </c>
      <c r="AD36" s="425"/>
      <c r="AE36" s="425"/>
      <c r="AF36" s="425" t="s">
        <v>442</v>
      </c>
      <c r="AG36" s="455" t="s">
        <v>480</v>
      </c>
    </row>
    <row r="37" spans="1:33" ht="300" customHeight="1">
      <c r="A37" s="425">
        <f t="shared" si="0"/>
        <v>27</v>
      </c>
      <c r="B37" s="631" t="s">
        <v>129</v>
      </c>
      <c r="C37" s="642" t="s">
        <v>129</v>
      </c>
      <c r="D37" s="631">
        <v>118</v>
      </c>
      <c r="E37" s="632" t="s">
        <v>25</v>
      </c>
      <c r="F37" s="632">
        <v>49</v>
      </c>
      <c r="G37" s="633">
        <v>2016</v>
      </c>
      <c r="H37" s="643" t="s">
        <v>130</v>
      </c>
      <c r="I37" s="454">
        <v>1</v>
      </c>
      <c r="J37" s="454"/>
      <c r="K37" s="454"/>
      <c r="L37" s="454"/>
      <c r="M37" s="454"/>
      <c r="N37" s="633">
        <v>1</v>
      </c>
      <c r="O37" s="454" t="s">
        <v>496</v>
      </c>
      <c r="P37" s="454">
        <v>1</v>
      </c>
      <c r="Q37" s="644" t="s">
        <v>500</v>
      </c>
      <c r="R37" s="644" t="s">
        <v>501</v>
      </c>
      <c r="S37" s="638" t="s">
        <v>502</v>
      </c>
      <c r="T37" s="454" t="s">
        <v>131</v>
      </c>
      <c r="U37" s="640">
        <v>1</v>
      </c>
      <c r="V37" s="636">
        <v>42958</v>
      </c>
      <c r="W37" s="636">
        <v>43312</v>
      </c>
      <c r="X37" s="637">
        <v>0.57999999999999996</v>
      </c>
      <c r="Y37" s="722" t="s">
        <v>2711</v>
      </c>
      <c r="Z37" s="646" t="s">
        <v>132</v>
      </c>
      <c r="AA37" s="632">
        <v>45</v>
      </c>
      <c r="AB37" s="634" t="s">
        <v>425</v>
      </c>
      <c r="AC37" s="636" t="s">
        <v>441</v>
      </c>
      <c r="AD37" s="425"/>
      <c r="AE37" s="425"/>
      <c r="AF37" s="425" t="s">
        <v>442</v>
      </c>
      <c r="AG37" s="455" t="s">
        <v>480</v>
      </c>
    </row>
    <row r="38" spans="1:33" ht="345.75" customHeight="1">
      <c r="A38" s="425">
        <f t="shared" si="0"/>
        <v>28</v>
      </c>
      <c r="B38" s="631" t="s">
        <v>133</v>
      </c>
      <c r="C38" s="642" t="s">
        <v>133</v>
      </c>
      <c r="D38" s="631">
        <v>118</v>
      </c>
      <c r="E38" s="632" t="s">
        <v>25</v>
      </c>
      <c r="F38" s="632">
        <v>49</v>
      </c>
      <c r="G38" s="633">
        <v>2016</v>
      </c>
      <c r="H38" s="643" t="s">
        <v>134</v>
      </c>
      <c r="I38" s="454">
        <v>1</v>
      </c>
      <c r="J38" s="454"/>
      <c r="K38" s="454"/>
      <c r="L38" s="454"/>
      <c r="M38" s="454"/>
      <c r="N38" s="633">
        <v>1</v>
      </c>
      <c r="O38" s="454" t="s">
        <v>496</v>
      </c>
      <c r="P38" s="454">
        <v>1</v>
      </c>
      <c r="Q38" s="644" t="s">
        <v>503</v>
      </c>
      <c r="R38" s="645" t="s">
        <v>504</v>
      </c>
      <c r="S38" s="638" t="s">
        <v>446</v>
      </c>
      <c r="T38" s="638" t="s">
        <v>505</v>
      </c>
      <c r="U38" s="640">
        <v>1</v>
      </c>
      <c r="V38" s="636">
        <v>42958</v>
      </c>
      <c r="W38" s="636">
        <v>43465</v>
      </c>
      <c r="X38" s="637">
        <v>0.5</v>
      </c>
      <c r="Y38" s="646" t="s">
        <v>2712</v>
      </c>
      <c r="Z38" s="646" t="s">
        <v>136</v>
      </c>
      <c r="AA38" s="632"/>
      <c r="AB38" s="634" t="s">
        <v>425</v>
      </c>
      <c r="AC38" s="636" t="s">
        <v>441</v>
      </c>
      <c r="AD38" s="425"/>
      <c r="AE38" s="425"/>
      <c r="AF38" s="425" t="s">
        <v>442</v>
      </c>
      <c r="AG38" s="455" t="s">
        <v>443</v>
      </c>
    </row>
    <row r="39" spans="1:33" ht="372.75" customHeight="1">
      <c r="A39" s="425">
        <f t="shared" si="0"/>
        <v>29</v>
      </c>
      <c r="B39" s="631" t="s">
        <v>137</v>
      </c>
      <c r="C39" s="642" t="s">
        <v>137</v>
      </c>
      <c r="D39" s="631">
        <v>118</v>
      </c>
      <c r="E39" s="632" t="s">
        <v>25</v>
      </c>
      <c r="F39" s="632">
        <v>49</v>
      </c>
      <c r="G39" s="633">
        <v>2016</v>
      </c>
      <c r="H39" s="643" t="s">
        <v>138</v>
      </c>
      <c r="I39" s="454"/>
      <c r="J39" s="454">
        <v>1</v>
      </c>
      <c r="K39" s="454"/>
      <c r="L39" s="454"/>
      <c r="M39" s="454"/>
      <c r="N39" s="633">
        <v>1</v>
      </c>
      <c r="O39" s="454" t="s">
        <v>506</v>
      </c>
      <c r="P39" s="454">
        <v>1</v>
      </c>
      <c r="Q39" s="644" t="s">
        <v>507</v>
      </c>
      <c r="R39" s="644" t="s">
        <v>508</v>
      </c>
      <c r="S39" s="638" t="s">
        <v>509</v>
      </c>
      <c r="T39" s="454" t="s">
        <v>139</v>
      </c>
      <c r="U39" s="640">
        <v>1</v>
      </c>
      <c r="V39" s="636">
        <v>42957</v>
      </c>
      <c r="W39" s="636">
        <v>43159</v>
      </c>
      <c r="X39" s="637">
        <v>1</v>
      </c>
      <c r="Y39" s="646" t="s">
        <v>2713</v>
      </c>
      <c r="Z39" s="646" t="s">
        <v>140</v>
      </c>
      <c r="AA39" s="632">
        <v>100</v>
      </c>
      <c r="AB39" s="634" t="s">
        <v>425</v>
      </c>
      <c r="AC39" s="635">
        <v>43139</v>
      </c>
      <c r="AD39" s="425"/>
      <c r="AE39" s="425"/>
      <c r="AF39" s="425" t="s">
        <v>426</v>
      </c>
      <c r="AG39" s="455" t="s">
        <v>427</v>
      </c>
    </row>
    <row r="40" spans="1:33" ht="117" customHeight="1">
      <c r="A40" s="425">
        <f t="shared" si="0"/>
        <v>30</v>
      </c>
      <c r="B40" s="631" t="s">
        <v>141</v>
      </c>
      <c r="C40" s="642" t="s">
        <v>141</v>
      </c>
      <c r="D40" s="631">
        <v>118</v>
      </c>
      <c r="E40" s="632" t="s">
        <v>25</v>
      </c>
      <c r="F40" s="632">
        <v>49</v>
      </c>
      <c r="G40" s="633">
        <v>2016</v>
      </c>
      <c r="H40" s="643" t="s">
        <v>138</v>
      </c>
      <c r="I40" s="454"/>
      <c r="J40" s="454"/>
      <c r="K40" s="454"/>
      <c r="L40" s="454"/>
      <c r="M40" s="454"/>
      <c r="N40" s="633"/>
      <c r="O40" s="454" t="s">
        <v>506</v>
      </c>
      <c r="P40" s="454">
        <v>2</v>
      </c>
      <c r="Q40" s="644" t="s">
        <v>507</v>
      </c>
      <c r="R40" s="644" t="s">
        <v>511</v>
      </c>
      <c r="S40" s="638" t="s">
        <v>512</v>
      </c>
      <c r="T40" s="454" t="s">
        <v>142</v>
      </c>
      <c r="U40" s="638">
        <v>20</v>
      </c>
      <c r="V40" s="636">
        <v>42957</v>
      </c>
      <c r="W40" s="636">
        <v>43159</v>
      </c>
      <c r="X40" s="638">
        <v>20</v>
      </c>
      <c r="Y40" s="646" t="s">
        <v>2714</v>
      </c>
      <c r="Z40" s="646" t="s">
        <v>143</v>
      </c>
      <c r="AA40" s="632">
        <v>100</v>
      </c>
      <c r="AB40" s="634" t="s">
        <v>425</v>
      </c>
      <c r="AC40" s="635">
        <v>43139</v>
      </c>
      <c r="AD40" s="425"/>
      <c r="AE40" s="425"/>
      <c r="AF40" s="425" t="s">
        <v>426</v>
      </c>
      <c r="AG40" s="455" t="s">
        <v>427</v>
      </c>
    </row>
    <row r="41" spans="1:33" ht="276.75" customHeight="1">
      <c r="A41" s="425">
        <f t="shared" si="0"/>
        <v>31</v>
      </c>
      <c r="B41" s="631" t="s">
        <v>156</v>
      </c>
      <c r="C41" s="642" t="s">
        <v>156</v>
      </c>
      <c r="D41" s="631">
        <v>118</v>
      </c>
      <c r="E41" s="632" t="s">
        <v>25</v>
      </c>
      <c r="F41" s="632">
        <v>49</v>
      </c>
      <c r="G41" s="633">
        <v>2016</v>
      </c>
      <c r="H41" s="643" t="s">
        <v>157</v>
      </c>
      <c r="I41" s="454"/>
      <c r="J41" s="454" t="s">
        <v>513</v>
      </c>
      <c r="K41" s="454"/>
      <c r="L41" s="454"/>
      <c r="M41" s="454"/>
      <c r="N41" s="633">
        <v>1</v>
      </c>
      <c r="O41" s="454" t="s">
        <v>514</v>
      </c>
      <c r="P41" s="454">
        <v>1</v>
      </c>
      <c r="Q41" s="644" t="s">
        <v>515</v>
      </c>
      <c r="R41" s="645" t="s">
        <v>516</v>
      </c>
      <c r="S41" s="645" t="s">
        <v>517</v>
      </c>
      <c r="T41" s="638" t="s">
        <v>518</v>
      </c>
      <c r="U41" s="638">
        <v>2</v>
      </c>
      <c r="V41" s="636">
        <v>42977</v>
      </c>
      <c r="W41" s="636">
        <v>43465</v>
      </c>
      <c r="X41" s="720">
        <v>0</v>
      </c>
      <c r="Y41" s="718" t="s">
        <v>2715</v>
      </c>
      <c r="Z41" s="646" t="s">
        <v>159</v>
      </c>
      <c r="AA41" s="632"/>
      <c r="AB41" s="634" t="s">
        <v>425</v>
      </c>
      <c r="AC41" s="636" t="s">
        <v>441</v>
      </c>
      <c r="AD41" s="425"/>
      <c r="AE41" s="425"/>
      <c r="AF41" s="425" t="s">
        <v>442</v>
      </c>
      <c r="AG41" s="455" t="s">
        <v>443</v>
      </c>
    </row>
    <row r="42" spans="1:33" ht="409.6" customHeight="1">
      <c r="A42" s="425">
        <f t="shared" si="0"/>
        <v>32</v>
      </c>
      <c r="B42" s="631" t="s">
        <v>160</v>
      </c>
      <c r="C42" s="642" t="s">
        <v>160</v>
      </c>
      <c r="D42" s="631">
        <v>118</v>
      </c>
      <c r="E42" s="632" t="s">
        <v>25</v>
      </c>
      <c r="F42" s="632">
        <v>49</v>
      </c>
      <c r="G42" s="633">
        <v>2016</v>
      </c>
      <c r="H42" s="643" t="s">
        <v>161</v>
      </c>
      <c r="I42" s="454"/>
      <c r="J42" s="454">
        <v>1</v>
      </c>
      <c r="K42" s="454"/>
      <c r="L42" s="454"/>
      <c r="M42" s="454"/>
      <c r="N42" s="633">
        <v>1</v>
      </c>
      <c r="O42" s="454" t="s">
        <v>514</v>
      </c>
      <c r="P42" s="454">
        <v>1</v>
      </c>
      <c r="Q42" s="644" t="s">
        <v>520</v>
      </c>
      <c r="R42" s="644" t="s">
        <v>521</v>
      </c>
      <c r="S42" s="638" t="s">
        <v>522</v>
      </c>
      <c r="T42" s="454" t="s">
        <v>162</v>
      </c>
      <c r="U42" s="640">
        <v>1</v>
      </c>
      <c r="V42" s="636">
        <v>42958</v>
      </c>
      <c r="W42" s="636">
        <v>43312</v>
      </c>
      <c r="X42" s="637">
        <v>1</v>
      </c>
      <c r="Y42" s="613" t="s">
        <v>2716</v>
      </c>
      <c r="Z42" s="646" t="s">
        <v>163</v>
      </c>
      <c r="AA42" s="632">
        <v>100</v>
      </c>
      <c r="AB42" s="634" t="s">
        <v>425</v>
      </c>
      <c r="AC42" s="636" t="s">
        <v>441</v>
      </c>
      <c r="AD42" s="425"/>
      <c r="AE42" s="425"/>
      <c r="AF42" s="425" t="s">
        <v>426</v>
      </c>
      <c r="AG42" s="455" t="s">
        <v>427</v>
      </c>
    </row>
    <row r="43" spans="1:33" ht="406.5" customHeight="1">
      <c r="A43" s="425">
        <f t="shared" si="0"/>
        <v>33</v>
      </c>
      <c r="B43" s="631" t="s">
        <v>164</v>
      </c>
      <c r="C43" s="642" t="s">
        <v>164</v>
      </c>
      <c r="D43" s="631">
        <v>118</v>
      </c>
      <c r="E43" s="632" t="s">
        <v>25</v>
      </c>
      <c r="F43" s="632">
        <v>49</v>
      </c>
      <c r="G43" s="633">
        <v>2016</v>
      </c>
      <c r="H43" s="643" t="s">
        <v>165</v>
      </c>
      <c r="I43" s="454"/>
      <c r="J43" s="454">
        <v>1</v>
      </c>
      <c r="K43" s="454"/>
      <c r="L43" s="454"/>
      <c r="M43" s="454"/>
      <c r="N43" s="633">
        <v>1</v>
      </c>
      <c r="O43" s="454" t="s">
        <v>514</v>
      </c>
      <c r="P43" s="454">
        <v>1</v>
      </c>
      <c r="Q43" s="644" t="s">
        <v>523</v>
      </c>
      <c r="R43" s="645" t="s">
        <v>516</v>
      </c>
      <c r="S43" s="645" t="s">
        <v>517</v>
      </c>
      <c r="T43" s="638" t="s">
        <v>518</v>
      </c>
      <c r="U43" s="638">
        <v>2</v>
      </c>
      <c r="V43" s="636">
        <v>42958</v>
      </c>
      <c r="W43" s="636">
        <v>43465</v>
      </c>
      <c r="X43" s="720">
        <v>0</v>
      </c>
      <c r="Y43" s="646" t="s">
        <v>2717</v>
      </c>
      <c r="Z43" s="646" t="s">
        <v>167</v>
      </c>
      <c r="AA43" s="632"/>
      <c r="AB43" s="634" t="s">
        <v>425</v>
      </c>
      <c r="AC43" s="636" t="s">
        <v>441</v>
      </c>
      <c r="AD43" s="425"/>
      <c r="AE43" s="425"/>
      <c r="AF43" s="425" t="s">
        <v>442</v>
      </c>
      <c r="AG43" s="455" t="s">
        <v>443</v>
      </c>
    </row>
    <row r="44" spans="1:33" ht="207.75" customHeight="1">
      <c r="A44" s="425">
        <f t="shared" si="0"/>
        <v>34</v>
      </c>
      <c r="B44" s="631" t="s">
        <v>168</v>
      </c>
      <c r="C44" s="642" t="s">
        <v>168</v>
      </c>
      <c r="D44" s="631">
        <v>118</v>
      </c>
      <c r="E44" s="632" t="s">
        <v>25</v>
      </c>
      <c r="F44" s="632">
        <v>49</v>
      </c>
      <c r="G44" s="633">
        <v>2016</v>
      </c>
      <c r="H44" s="643" t="s">
        <v>169</v>
      </c>
      <c r="I44" s="454">
        <v>1</v>
      </c>
      <c r="J44" s="454"/>
      <c r="K44" s="454"/>
      <c r="L44" s="454"/>
      <c r="M44" s="454"/>
      <c r="N44" s="633">
        <v>1</v>
      </c>
      <c r="O44" s="454" t="s">
        <v>496</v>
      </c>
      <c r="P44" s="454">
        <v>1</v>
      </c>
      <c r="Q44" s="644" t="s">
        <v>524</v>
      </c>
      <c r="R44" s="644" t="s">
        <v>525</v>
      </c>
      <c r="S44" s="638" t="s">
        <v>526</v>
      </c>
      <c r="T44" s="454" t="s">
        <v>170</v>
      </c>
      <c r="U44" s="640">
        <v>1</v>
      </c>
      <c r="V44" s="636">
        <v>42958</v>
      </c>
      <c r="W44" s="636">
        <v>43312</v>
      </c>
      <c r="X44" s="637">
        <v>1</v>
      </c>
      <c r="Y44" s="723" t="s">
        <v>2718</v>
      </c>
      <c r="Z44" s="646" t="s">
        <v>171</v>
      </c>
      <c r="AA44" s="632">
        <v>100</v>
      </c>
      <c r="AB44" s="634" t="s">
        <v>425</v>
      </c>
      <c r="AC44" s="635">
        <v>43130</v>
      </c>
      <c r="AD44" s="425"/>
      <c r="AE44" s="425"/>
      <c r="AF44" s="425" t="s">
        <v>426</v>
      </c>
      <c r="AG44" s="455" t="s">
        <v>427</v>
      </c>
    </row>
    <row r="45" spans="1:33" ht="298.5" customHeight="1">
      <c r="A45" s="425">
        <f t="shared" si="0"/>
        <v>35</v>
      </c>
      <c r="B45" s="631" t="s">
        <v>172</v>
      </c>
      <c r="C45" s="642" t="s">
        <v>172</v>
      </c>
      <c r="D45" s="631">
        <v>118</v>
      </c>
      <c r="E45" s="632" t="s">
        <v>25</v>
      </c>
      <c r="F45" s="632">
        <v>49</v>
      </c>
      <c r="G45" s="633">
        <v>2016</v>
      </c>
      <c r="H45" s="643" t="s">
        <v>169</v>
      </c>
      <c r="I45" s="454"/>
      <c r="J45" s="454"/>
      <c r="K45" s="454"/>
      <c r="L45" s="454"/>
      <c r="M45" s="454"/>
      <c r="N45" s="633"/>
      <c r="O45" s="454" t="s">
        <v>496</v>
      </c>
      <c r="P45" s="454">
        <v>2</v>
      </c>
      <c r="Q45" s="644" t="s">
        <v>524</v>
      </c>
      <c r="R45" s="645" t="s">
        <v>530</v>
      </c>
      <c r="S45" s="638" t="s">
        <v>446</v>
      </c>
      <c r="T45" s="638" t="s">
        <v>528</v>
      </c>
      <c r="U45" s="640">
        <v>1</v>
      </c>
      <c r="V45" s="636">
        <v>42958</v>
      </c>
      <c r="W45" s="636">
        <v>43465</v>
      </c>
      <c r="X45" s="637">
        <v>0.85</v>
      </c>
      <c r="Y45" s="724" t="s">
        <v>2719</v>
      </c>
      <c r="Z45" s="646" t="s">
        <v>174</v>
      </c>
      <c r="AA45" s="425"/>
      <c r="AB45" s="641"/>
      <c r="AC45" s="636" t="s">
        <v>441</v>
      </c>
      <c r="AD45" s="425"/>
      <c r="AE45" s="425"/>
      <c r="AF45" s="425" t="s">
        <v>442</v>
      </c>
      <c r="AG45" s="455" t="s">
        <v>443</v>
      </c>
    </row>
    <row r="46" spans="1:33" ht="319.5" customHeight="1">
      <c r="A46" s="425">
        <f t="shared" si="0"/>
        <v>36</v>
      </c>
      <c r="B46" s="631" t="s">
        <v>175</v>
      </c>
      <c r="C46" s="642" t="s">
        <v>175</v>
      </c>
      <c r="D46" s="631">
        <v>118</v>
      </c>
      <c r="E46" s="632" t="s">
        <v>25</v>
      </c>
      <c r="F46" s="632">
        <v>49</v>
      </c>
      <c r="G46" s="633">
        <v>2016</v>
      </c>
      <c r="H46" s="643" t="s">
        <v>176</v>
      </c>
      <c r="I46" s="454">
        <v>1</v>
      </c>
      <c r="J46" s="454"/>
      <c r="K46" s="454"/>
      <c r="L46" s="454"/>
      <c r="M46" s="454"/>
      <c r="N46" s="633">
        <v>1</v>
      </c>
      <c r="O46" s="454" t="s">
        <v>496</v>
      </c>
      <c r="P46" s="454">
        <v>1</v>
      </c>
      <c r="Q46" s="644" t="s">
        <v>529</v>
      </c>
      <c r="R46" s="645" t="s">
        <v>530</v>
      </c>
      <c r="S46" s="638" t="s">
        <v>446</v>
      </c>
      <c r="T46" s="638" t="s">
        <v>528</v>
      </c>
      <c r="U46" s="640">
        <v>1</v>
      </c>
      <c r="V46" s="636">
        <v>42958</v>
      </c>
      <c r="W46" s="636">
        <v>43465</v>
      </c>
      <c r="X46" s="637">
        <v>0.85</v>
      </c>
      <c r="Y46" s="724" t="s">
        <v>2719</v>
      </c>
      <c r="Z46" s="646" t="s">
        <v>174</v>
      </c>
      <c r="AA46" s="425"/>
      <c r="AB46" s="641"/>
      <c r="AC46" s="636" t="s">
        <v>441</v>
      </c>
      <c r="AD46" s="425"/>
      <c r="AE46" s="425"/>
      <c r="AF46" s="425" t="s">
        <v>442</v>
      </c>
      <c r="AG46" s="455" t="s">
        <v>443</v>
      </c>
    </row>
    <row r="47" spans="1:33" ht="351" customHeight="1">
      <c r="A47" s="425">
        <f t="shared" si="0"/>
        <v>37</v>
      </c>
      <c r="B47" s="631" t="s">
        <v>177</v>
      </c>
      <c r="C47" s="642" t="s">
        <v>177</v>
      </c>
      <c r="D47" s="631">
        <v>118</v>
      </c>
      <c r="E47" s="632" t="s">
        <v>25</v>
      </c>
      <c r="F47" s="632">
        <v>49</v>
      </c>
      <c r="G47" s="633">
        <v>2016</v>
      </c>
      <c r="H47" s="643" t="s">
        <v>178</v>
      </c>
      <c r="I47" s="454">
        <v>1</v>
      </c>
      <c r="J47" s="454"/>
      <c r="K47" s="454"/>
      <c r="L47" s="454"/>
      <c r="M47" s="454"/>
      <c r="N47" s="633">
        <v>1</v>
      </c>
      <c r="O47" s="454" t="s">
        <v>496</v>
      </c>
      <c r="P47" s="454">
        <v>1</v>
      </c>
      <c r="Q47" s="644" t="s">
        <v>531</v>
      </c>
      <c r="R47" s="644" t="s">
        <v>532</v>
      </c>
      <c r="S47" s="638" t="s">
        <v>533</v>
      </c>
      <c r="T47" s="454" t="s">
        <v>179</v>
      </c>
      <c r="U47" s="640">
        <v>1</v>
      </c>
      <c r="V47" s="636">
        <v>42958</v>
      </c>
      <c r="W47" s="636">
        <v>43312</v>
      </c>
      <c r="X47" s="637">
        <v>1</v>
      </c>
      <c r="Y47" s="646" t="s">
        <v>2720</v>
      </c>
      <c r="Z47" s="646" t="s">
        <v>180</v>
      </c>
      <c r="AA47" s="632">
        <v>50</v>
      </c>
      <c r="AB47" s="634" t="s">
        <v>425</v>
      </c>
      <c r="AC47" s="636" t="s">
        <v>441</v>
      </c>
      <c r="AD47" s="425"/>
      <c r="AE47" s="425"/>
      <c r="AF47" s="425" t="s">
        <v>426</v>
      </c>
      <c r="AG47" s="455" t="s">
        <v>427</v>
      </c>
    </row>
    <row r="48" spans="1:33" ht="225">
      <c r="A48" s="425">
        <f t="shared" si="0"/>
        <v>38</v>
      </c>
      <c r="B48" s="631" t="s">
        <v>181</v>
      </c>
      <c r="C48" s="642" t="s">
        <v>181</v>
      </c>
      <c r="D48" s="631">
        <v>118</v>
      </c>
      <c r="E48" s="632" t="s">
        <v>25</v>
      </c>
      <c r="F48" s="632">
        <v>49</v>
      </c>
      <c r="G48" s="633">
        <v>2016</v>
      </c>
      <c r="H48" s="643" t="s">
        <v>182</v>
      </c>
      <c r="I48" s="454">
        <v>1</v>
      </c>
      <c r="J48" s="454"/>
      <c r="K48" s="454"/>
      <c r="L48" s="454"/>
      <c r="M48" s="454"/>
      <c r="N48" s="633">
        <v>1</v>
      </c>
      <c r="O48" s="454" t="s">
        <v>496</v>
      </c>
      <c r="P48" s="454">
        <v>1</v>
      </c>
      <c r="Q48" s="644" t="s">
        <v>2556</v>
      </c>
      <c r="R48" s="645" t="s">
        <v>530</v>
      </c>
      <c r="S48" s="638" t="s">
        <v>446</v>
      </c>
      <c r="T48" s="638" t="s">
        <v>528</v>
      </c>
      <c r="U48" s="640">
        <v>1</v>
      </c>
      <c r="V48" s="636">
        <v>42958</v>
      </c>
      <c r="W48" s="636">
        <v>43465</v>
      </c>
      <c r="X48" s="637">
        <v>0.85</v>
      </c>
      <c r="Y48" s="718" t="s">
        <v>2721</v>
      </c>
      <c r="Z48" s="646" t="s">
        <v>174</v>
      </c>
      <c r="AA48" s="425"/>
      <c r="AB48" s="641"/>
      <c r="AC48" s="636" t="s">
        <v>441</v>
      </c>
      <c r="AD48" s="425"/>
      <c r="AE48" s="425"/>
      <c r="AF48" s="425" t="s">
        <v>442</v>
      </c>
      <c r="AG48" s="455" t="s">
        <v>443</v>
      </c>
    </row>
    <row r="49" spans="1:33" ht="372.75" customHeight="1">
      <c r="A49" s="425">
        <f t="shared" si="0"/>
        <v>39</v>
      </c>
      <c r="B49" s="631" t="s">
        <v>183</v>
      </c>
      <c r="C49" s="642" t="s">
        <v>183</v>
      </c>
      <c r="D49" s="631">
        <v>118</v>
      </c>
      <c r="E49" s="632" t="s">
        <v>25</v>
      </c>
      <c r="F49" s="632">
        <v>49</v>
      </c>
      <c r="G49" s="633">
        <v>2016</v>
      </c>
      <c r="H49" s="643" t="s">
        <v>184</v>
      </c>
      <c r="I49" s="454">
        <v>1</v>
      </c>
      <c r="J49" s="454"/>
      <c r="K49" s="454"/>
      <c r="L49" s="454"/>
      <c r="M49" s="454"/>
      <c r="N49" s="633">
        <v>1</v>
      </c>
      <c r="O49" s="454" t="s">
        <v>535</v>
      </c>
      <c r="P49" s="454">
        <v>1</v>
      </c>
      <c r="Q49" s="644" t="s">
        <v>536</v>
      </c>
      <c r="R49" s="644" t="s">
        <v>537</v>
      </c>
      <c r="S49" s="638" t="s">
        <v>446</v>
      </c>
      <c r="T49" s="454" t="s">
        <v>185</v>
      </c>
      <c r="U49" s="638">
        <v>1</v>
      </c>
      <c r="V49" s="636">
        <v>42958</v>
      </c>
      <c r="W49" s="636">
        <v>43312</v>
      </c>
      <c r="X49" s="637">
        <v>1</v>
      </c>
      <c r="Y49" s="646" t="s">
        <v>2722</v>
      </c>
      <c r="Z49" s="646" t="s">
        <v>186</v>
      </c>
      <c r="AA49" s="632">
        <v>100</v>
      </c>
      <c r="AB49" s="634" t="s">
        <v>425</v>
      </c>
      <c r="AC49" s="635">
        <v>43053</v>
      </c>
      <c r="AD49" s="425"/>
      <c r="AE49" s="425"/>
      <c r="AF49" s="425" t="s">
        <v>426</v>
      </c>
      <c r="AG49" s="455" t="s">
        <v>427</v>
      </c>
    </row>
    <row r="50" spans="1:33" ht="300" customHeight="1">
      <c r="A50" s="425">
        <f t="shared" si="0"/>
        <v>40</v>
      </c>
      <c r="B50" s="631" t="s">
        <v>187</v>
      </c>
      <c r="C50" s="642" t="s">
        <v>187</v>
      </c>
      <c r="D50" s="631">
        <v>118</v>
      </c>
      <c r="E50" s="632" t="s">
        <v>25</v>
      </c>
      <c r="F50" s="632">
        <v>49</v>
      </c>
      <c r="G50" s="633">
        <v>2016</v>
      </c>
      <c r="H50" s="643" t="s">
        <v>188</v>
      </c>
      <c r="I50" s="454">
        <v>1</v>
      </c>
      <c r="J50" s="454"/>
      <c r="K50" s="454"/>
      <c r="L50" s="454"/>
      <c r="M50" s="454"/>
      <c r="N50" s="633">
        <v>1</v>
      </c>
      <c r="O50" s="454" t="s">
        <v>496</v>
      </c>
      <c r="P50" s="454">
        <v>1</v>
      </c>
      <c r="Q50" s="644" t="s">
        <v>539</v>
      </c>
      <c r="R50" s="644" t="s">
        <v>540</v>
      </c>
      <c r="S50" s="638" t="s">
        <v>541</v>
      </c>
      <c r="T50" s="454" t="s">
        <v>189</v>
      </c>
      <c r="U50" s="638">
        <v>1</v>
      </c>
      <c r="V50" s="636">
        <v>42958</v>
      </c>
      <c r="W50" s="636">
        <v>43312</v>
      </c>
      <c r="X50" s="638">
        <v>1</v>
      </c>
      <c r="Y50" s="718" t="s">
        <v>2723</v>
      </c>
      <c r="Z50" s="646" t="s">
        <v>190</v>
      </c>
      <c r="AA50" s="632">
        <v>100</v>
      </c>
      <c r="AB50" s="634" t="s">
        <v>425</v>
      </c>
      <c r="AC50" s="635">
        <v>43130</v>
      </c>
      <c r="AD50" s="425"/>
      <c r="AE50" s="425"/>
      <c r="AF50" s="425" t="s">
        <v>426</v>
      </c>
      <c r="AG50" s="455" t="s">
        <v>427</v>
      </c>
    </row>
    <row r="51" spans="1:33" ht="163.5" customHeight="1">
      <c r="A51" s="425">
        <f t="shared" si="0"/>
        <v>41</v>
      </c>
      <c r="B51" s="631" t="s">
        <v>191</v>
      </c>
      <c r="C51" s="642" t="s">
        <v>191</v>
      </c>
      <c r="D51" s="631">
        <v>118</v>
      </c>
      <c r="E51" s="632" t="s">
        <v>25</v>
      </c>
      <c r="F51" s="632">
        <v>49</v>
      </c>
      <c r="G51" s="633">
        <v>2016</v>
      </c>
      <c r="H51" s="643" t="s">
        <v>192</v>
      </c>
      <c r="I51" s="454">
        <v>1</v>
      </c>
      <c r="J51" s="454"/>
      <c r="K51" s="454"/>
      <c r="L51" s="454"/>
      <c r="M51" s="454"/>
      <c r="N51" s="633">
        <v>1</v>
      </c>
      <c r="O51" s="454" t="s">
        <v>496</v>
      </c>
      <c r="P51" s="454">
        <v>1</v>
      </c>
      <c r="Q51" s="644" t="s">
        <v>542</v>
      </c>
      <c r="R51" s="644" t="s">
        <v>543</v>
      </c>
      <c r="S51" s="638" t="s">
        <v>544</v>
      </c>
      <c r="T51" s="454" t="s">
        <v>193</v>
      </c>
      <c r="U51" s="640">
        <v>1</v>
      </c>
      <c r="V51" s="636">
        <v>42958</v>
      </c>
      <c r="W51" s="636">
        <v>43312</v>
      </c>
      <c r="X51" s="637">
        <v>1</v>
      </c>
      <c r="Y51" s="646" t="s">
        <v>2724</v>
      </c>
      <c r="Z51" s="646" t="s">
        <v>2725</v>
      </c>
      <c r="AA51" s="632">
        <v>100</v>
      </c>
      <c r="AB51" s="634" t="s">
        <v>425</v>
      </c>
      <c r="AC51" s="635">
        <v>43063</v>
      </c>
      <c r="AD51" s="425"/>
      <c r="AE51" s="425"/>
      <c r="AF51" s="425" t="s">
        <v>426</v>
      </c>
      <c r="AG51" s="455" t="s">
        <v>427</v>
      </c>
    </row>
    <row r="52" spans="1:33" ht="408.75" customHeight="1">
      <c r="A52" s="425">
        <f t="shared" si="0"/>
        <v>42</v>
      </c>
      <c r="B52" s="631" t="s">
        <v>195</v>
      </c>
      <c r="C52" s="642" t="s">
        <v>195</v>
      </c>
      <c r="D52" s="631">
        <v>118</v>
      </c>
      <c r="E52" s="632" t="s">
        <v>25</v>
      </c>
      <c r="F52" s="632">
        <v>49</v>
      </c>
      <c r="G52" s="633">
        <v>2016</v>
      </c>
      <c r="H52" s="643" t="s">
        <v>196</v>
      </c>
      <c r="I52" s="454">
        <v>1</v>
      </c>
      <c r="J52" s="454"/>
      <c r="K52" s="454"/>
      <c r="L52" s="454"/>
      <c r="M52" s="454"/>
      <c r="N52" s="633">
        <v>1</v>
      </c>
      <c r="O52" s="454" t="s">
        <v>496</v>
      </c>
      <c r="P52" s="454">
        <v>1</v>
      </c>
      <c r="Q52" s="644" t="s">
        <v>545</v>
      </c>
      <c r="R52" s="645" t="s">
        <v>546</v>
      </c>
      <c r="S52" s="638" t="s">
        <v>547</v>
      </c>
      <c r="T52" s="638" t="s">
        <v>548</v>
      </c>
      <c r="U52" s="640">
        <v>1</v>
      </c>
      <c r="V52" s="636">
        <v>42958</v>
      </c>
      <c r="W52" s="636">
        <v>43465</v>
      </c>
      <c r="X52" s="637">
        <v>0.5</v>
      </c>
      <c r="Y52" s="718" t="s">
        <v>2726</v>
      </c>
      <c r="Z52" s="646" t="s">
        <v>198</v>
      </c>
      <c r="AA52" s="632"/>
      <c r="AB52" s="634" t="s">
        <v>425</v>
      </c>
      <c r="AC52" s="636" t="s">
        <v>441</v>
      </c>
      <c r="AD52" s="425"/>
      <c r="AE52" s="425"/>
      <c r="AF52" s="425" t="s">
        <v>442</v>
      </c>
      <c r="AG52" s="455" t="s">
        <v>443</v>
      </c>
    </row>
    <row r="53" spans="1:33" ht="207" customHeight="1">
      <c r="A53" s="425">
        <f t="shared" si="0"/>
        <v>43</v>
      </c>
      <c r="B53" s="631" t="s">
        <v>199</v>
      </c>
      <c r="C53" s="642" t="s">
        <v>199</v>
      </c>
      <c r="D53" s="631">
        <v>118</v>
      </c>
      <c r="E53" s="632" t="s">
        <v>25</v>
      </c>
      <c r="F53" s="632">
        <v>49</v>
      </c>
      <c r="G53" s="633">
        <v>2016</v>
      </c>
      <c r="H53" s="643" t="s">
        <v>200</v>
      </c>
      <c r="I53" s="454">
        <v>1</v>
      </c>
      <c r="J53" s="454"/>
      <c r="K53" s="454"/>
      <c r="L53" s="454"/>
      <c r="M53" s="454"/>
      <c r="N53" s="633">
        <v>1</v>
      </c>
      <c r="O53" s="454" t="s">
        <v>496</v>
      </c>
      <c r="P53" s="454">
        <v>1</v>
      </c>
      <c r="Q53" s="644" t="s">
        <v>549</v>
      </c>
      <c r="R53" s="644" t="s">
        <v>550</v>
      </c>
      <c r="S53" s="638" t="s">
        <v>551</v>
      </c>
      <c r="T53" s="454" t="s">
        <v>197</v>
      </c>
      <c r="U53" s="640">
        <v>1</v>
      </c>
      <c r="V53" s="636">
        <v>42958</v>
      </c>
      <c r="W53" s="636">
        <v>43312</v>
      </c>
      <c r="X53" s="637">
        <v>1</v>
      </c>
      <c r="Y53" s="646" t="s">
        <v>2727</v>
      </c>
      <c r="Z53" s="646" t="s">
        <v>201</v>
      </c>
      <c r="AA53" s="632">
        <v>100</v>
      </c>
      <c r="AB53" s="634" t="s">
        <v>425</v>
      </c>
      <c r="AC53" s="635">
        <v>43063</v>
      </c>
      <c r="AD53" s="425"/>
      <c r="AE53" s="425"/>
      <c r="AF53" s="425" t="s">
        <v>426</v>
      </c>
      <c r="AG53" s="455" t="s">
        <v>427</v>
      </c>
    </row>
    <row r="54" spans="1:33" ht="409.5" customHeight="1">
      <c r="A54" s="425">
        <f t="shared" si="0"/>
        <v>44</v>
      </c>
      <c r="B54" s="631" t="s">
        <v>202</v>
      </c>
      <c r="C54" s="642" t="s">
        <v>202</v>
      </c>
      <c r="D54" s="631">
        <v>118</v>
      </c>
      <c r="E54" s="632" t="s">
        <v>25</v>
      </c>
      <c r="F54" s="632">
        <v>49</v>
      </c>
      <c r="G54" s="633">
        <v>2016</v>
      </c>
      <c r="H54" s="643" t="s">
        <v>200</v>
      </c>
      <c r="I54" s="454"/>
      <c r="J54" s="454"/>
      <c r="K54" s="454"/>
      <c r="L54" s="454"/>
      <c r="M54" s="454"/>
      <c r="N54" s="633"/>
      <c r="O54" s="454" t="s">
        <v>496</v>
      </c>
      <c r="P54" s="454">
        <v>2</v>
      </c>
      <c r="Q54" s="644" t="s">
        <v>552</v>
      </c>
      <c r="R54" s="644" t="s">
        <v>553</v>
      </c>
      <c r="S54" s="638" t="s">
        <v>554</v>
      </c>
      <c r="T54" s="454" t="s">
        <v>203</v>
      </c>
      <c r="U54" s="640">
        <v>1</v>
      </c>
      <c r="V54" s="636">
        <v>42958</v>
      </c>
      <c r="W54" s="636">
        <v>43312</v>
      </c>
      <c r="X54" s="637">
        <v>1</v>
      </c>
      <c r="Y54" s="723" t="s">
        <v>2728</v>
      </c>
      <c r="Z54" s="646" t="s">
        <v>204</v>
      </c>
      <c r="AA54" s="632">
        <v>45</v>
      </c>
      <c r="AB54" s="634" t="s">
        <v>425</v>
      </c>
      <c r="AC54" s="636" t="s">
        <v>441</v>
      </c>
      <c r="AD54" s="425"/>
      <c r="AE54" s="425"/>
      <c r="AF54" s="425" t="s">
        <v>426</v>
      </c>
      <c r="AG54" s="455" t="s">
        <v>427</v>
      </c>
    </row>
    <row r="55" spans="1:33" ht="279" customHeight="1">
      <c r="A55" s="425">
        <f t="shared" si="0"/>
        <v>45</v>
      </c>
      <c r="B55" s="631" t="s">
        <v>205</v>
      </c>
      <c r="C55" s="642" t="s">
        <v>205</v>
      </c>
      <c r="D55" s="631">
        <v>118</v>
      </c>
      <c r="E55" s="632" t="s">
        <v>25</v>
      </c>
      <c r="F55" s="632">
        <v>49</v>
      </c>
      <c r="G55" s="633">
        <v>2016</v>
      </c>
      <c r="H55" s="643" t="s">
        <v>206</v>
      </c>
      <c r="I55" s="454">
        <v>1</v>
      </c>
      <c r="J55" s="454"/>
      <c r="K55" s="454"/>
      <c r="L55" s="454"/>
      <c r="M55" s="454"/>
      <c r="N55" s="633">
        <v>1</v>
      </c>
      <c r="O55" s="454" t="s">
        <v>496</v>
      </c>
      <c r="P55" s="454">
        <v>1</v>
      </c>
      <c r="Q55" s="644" t="s">
        <v>555</v>
      </c>
      <c r="R55" s="644" t="s">
        <v>556</v>
      </c>
      <c r="S55" s="638" t="s">
        <v>557</v>
      </c>
      <c r="T55" s="454" t="s">
        <v>197</v>
      </c>
      <c r="U55" s="640">
        <v>1</v>
      </c>
      <c r="V55" s="636">
        <v>42958</v>
      </c>
      <c r="W55" s="636">
        <v>43312</v>
      </c>
      <c r="X55" s="637">
        <v>1</v>
      </c>
      <c r="Y55" s="646" t="s">
        <v>2729</v>
      </c>
      <c r="Z55" s="646" t="s">
        <v>207</v>
      </c>
      <c r="AA55" s="632">
        <v>100</v>
      </c>
      <c r="AB55" s="634" t="s">
        <v>425</v>
      </c>
      <c r="AC55" s="635">
        <v>43063</v>
      </c>
      <c r="AD55" s="425"/>
      <c r="AE55" s="425"/>
      <c r="AF55" s="425" t="s">
        <v>426</v>
      </c>
      <c r="AG55" s="455" t="s">
        <v>427</v>
      </c>
    </row>
    <row r="56" spans="1:33" ht="361.5" customHeight="1">
      <c r="A56" s="425">
        <f t="shared" si="0"/>
        <v>46</v>
      </c>
      <c r="B56" s="631" t="s">
        <v>208</v>
      </c>
      <c r="C56" s="642" t="s">
        <v>208</v>
      </c>
      <c r="D56" s="631">
        <v>118</v>
      </c>
      <c r="E56" s="632" t="s">
        <v>25</v>
      </c>
      <c r="F56" s="632">
        <v>49</v>
      </c>
      <c r="G56" s="633">
        <v>2016</v>
      </c>
      <c r="H56" s="643" t="s">
        <v>209</v>
      </c>
      <c r="I56" s="454">
        <v>1</v>
      </c>
      <c r="J56" s="454"/>
      <c r="K56" s="454"/>
      <c r="L56" s="454"/>
      <c r="M56" s="454"/>
      <c r="N56" s="633">
        <v>1</v>
      </c>
      <c r="O56" s="454" t="s">
        <v>496</v>
      </c>
      <c r="P56" s="454">
        <v>1</v>
      </c>
      <c r="Q56" s="644" t="s">
        <v>558</v>
      </c>
      <c r="R56" s="644" t="s">
        <v>559</v>
      </c>
      <c r="S56" s="638" t="s">
        <v>560</v>
      </c>
      <c r="T56" s="454" t="s">
        <v>210</v>
      </c>
      <c r="U56" s="640">
        <v>1</v>
      </c>
      <c r="V56" s="636">
        <v>42958</v>
      </c>
      <c r="W56" s="636">
        <v>43312</v>
      </c>
      <c r="X56" s="637">
        <v>0.45</v>
      </c>
      <c r="Y56" s="718" t="s">
        <v>2730</v>
      </c>
      <c r="Z56" s="646" t="s">
        <v>2731</v>
      </c>
      <c r="AA56" s="632">
        <v>45</v>
      </c>
      <c r="AB56" s="634" t="s">
        <v>425</v>
      </c>
      <c r="AC56" s="636" t="s">
        <v>441</v>
      </c>
      <c r="AD56" s="425"/>
      <c r="AE56" s="425"/>
      <c r="AF56" s="425" t="s">
        <v>442</v>
      </c>
      <c r="AG56" s="455" t="s">
        <v>480</v>
      </c>
    </row>
    <row r="57" spans="1:33" ht="324" customHeight="1">
      <c r="A57" s="425">
        <f t="shared" si="0"/>
        <v>47</v>
      </c>
      <c r="B57" s="631" t="s">
        <v>212</v>
      </c>
      <c r="C57" s="642" t="s">
        <v>212</v>
      </c>
      <c r="D57" s="631">
        <v>118</v>
      </c>
      <c r="E57" s="632" t="s">
        <v>25</v>
      </c>
      <c r="F57" s="632">
        <v>49</v>
      </c>
      <c r="G57" s="633">
        <v>2016</v>
      </c>
      <c r="H57" s="643" t="s">
        <v>213</v>
      </c>
      <c r="I57" s="454">
        <v>1</v>
      </c>
      <c r="J57" s="454"/>
      <c r="K57" s="454"/>
      <c r="L57" s="454"/>
      <c r="M57" s="454"/>
      <c r="N57" s="633">
        <v>1</v>
      </c>
      <c r="O57" s="454" t="s">
        <v>496</v>
      </c>
      <c r="P57" s="454">
        <v>1</v>
      </c>
      <c r="Q57" s="644" t="s">
        <v>561</v>
      </c>
      <c r="R57" s="645" t="s">
        <v>562</v>
      </c>
      <c r="S57" s="638" t="s">
        <v>563</v>
      </c>
      <c r="T57" s="638" t="s">
        <v>564</v>
      </c>
      <c r="U57" s="640">
        <v>1</v>
      </c>
      <c r="V57" s="636">
        <v>42958</v>
      </c>
      <c r="W57" s="636">
        <v>43465</v>
      </c>
      <c r="X57" s="637">
        <v>0.5</v>
      </c>
      <c r="Y57" s="646" t="s">
        <v>2732</v>
      </c>
      <c r="Z57" s="646" t="s">
        <v>2733</v>
      </c>
      <c r="AA57" s="632"/>
      <c r="AB57" s="634" t="s">
        <v>425</v>
      </c>
      <c r="AC57" s="636" t="s">
        <v>441</v>
      </c>
      <c r="AD57" s="425"/>
      <c r="AE57" s="425"/>
      <c r="AF57" s="425" t="s">
        <v>442</v>
      </c>
      <c r="AG57" s="455" t="s">
        <v>443</v>
      </c>
    </row>
    <row r="58" spans="1:33" ht="222.75" customHeight="1">
      <c r="A58" s="425">
        <f t="shared" si="0"/>
        <v>48</v>
      </c>
      <c r="B58" s="631" t="s">
        <v>216</v>
      </c>
      <c r="C58" s="642" t="s">
        <v>216</v>
      </c>
      <c r="D58" s="631">
        <v>118</v>
      </c>
      <c r="E58" s="632" t="s">
        <v>25</v>
      </c>
      <c r="F58" s="632">
        <v>49</v>
      </c>
      <c r="G58" s="633">
        <v>2016</v>
      </c>
      <c r="H58" s="643" t="s">
        <v>217</v>
      </c>
      <c r="I58" s="454">
        <v>1</v>
      </c>
      <c r="J58" s="454"/>
      <c r="K58" s="454"/>
      <c r="L58" s="454"/>
      <c r="M58" s="454"/>
      <c r="N58" s="633">
        <v>1</v>
      </c>
      <c r="O58" s="454" t="s">
        <v>421</v>
      </c>
      <c r="P58" s="454">
        <v>1</v>
      </c>
      <c r="Q58" s="644" t="s">
        <v>565</v>
      </c>
      <c r="R58" s="638" t="s">
        <v>566</v>
      </c>
      <c r="S58" s="638" t="s">
        <v>446</v>
      </c>
      <c r="T58" s="638" t="s">
        <v>117</v>
      </c>
      <c r="U58" s="638">
        <v>1</v>
      </c>
      <c r="V58" s="636">
        <v>42958</v>
      </c>
      <c r="W58" s="636">
        <v>43465</v>
      </c>
      <c r="X58" s="637">
        <v>0</v>
      </c>
      <c r="Y58" s="644" t="s">
        <v>2734</v>
      </c>
      <c r="Z58" s="646" t="s">
        <v>118</v>
      </c>
      <c r="AA58" s="425"/>
      <c r="AB58" s="641"/>
      <c r="AC58" s="636" t="s">
        <v>441</v>
      </c>
      <c r="AD58" s="425"/>
      <c r="AE58" s="425"/>
      <c r="AF58" s="425" t="s">
        <v>442</v>
      </c>
      <c r="AG58" s="455" t="s">
        <v>443</v>
      </c>
    </row>
    <row r="59" spans="1:33" ht="380.25" customHeight="1">
      <c r="A59" s="425">
        <f t="shared" si="0"/>
        <v>49</v>
      </c>
      <c r="B59" s="631" t="s">
        <v>218</v>
      </c>
      <c r="C59" s="642" t="s">
        <v>218</v>
      </c>
      <c r="D59" s="631">
        <v>118</v>
      </c>
      <c r="E59" s="632" t="s">
        <v>25</v>
      </c>
      <c r="F59" s="632">
        <v>49</v>
      </c>
      <c r="G59" s="633">
        <v>2016</v>
      </c>
      <c r="H59" s="643" t="s">
        <v>219</v>
      </c>
      <c r="I59" s="454">
        <v>1</v>
      </c>
      <c r="J59" s="454"/>
      <c r="K59" s="454"/>
      <c r="L59" s="454"/>
      <c r="M59" s="454"/>
      <c r="N59" s="633">
        <v>1</v>
      </c>
      <c r="O59" s="454" t="s">
        <v>496</v>
      </c>
      <c r="P59" s="454">
        <v>1</v>
      </c>
      <c r="Q59" s="644" t="s">
        <v>568</v>
      </c>
      <c r="R59" s="645" t="s">
        <v>2555</v>
      </c>
      <c r="S59" s="638" t="s">
        <v>570</v>
      </c>
      <c r="T59" s="638" t="s">
        <v>571</v>
      </c>
      <c r="U59" s="638">
        <v>1</v>
      </c>
      <c r="V59" s="636">
        <v>42958</v>
      </c>
      <c r="W59" s="636">
        <v>43465</v>
      </c>
      <c r="X59" s="637">
        <v>0.66</v>
      </c>
      <c r="Y59" s="718" t="s">
        <v>2735</v>
      </c>
      <c r="Z59" s="646" t="s">
        <v>220</v>
      </c>
      <c r="AA59" s="632"/>
      <c r="AB59" s="634" t="s">
        <v>425</v>
      </c>
      <c r="AC59" s="636" t="s">
        <v>441</v>
      </c>
      <c r="AD59" s="425"/>
      <c r="AE59" s="425"/>
      <c r="AF59" s="425" t="s">
        <v>442</v>
      </c>
      <c r="AG59" s="455" t="s">
        <v>443</v>
      </c>
    </row>
    <row r="60" spans="1:33" ht="409.5" customHeight="1">
      <c r="A60" s="425">
        <f t="shared" si="0"/>
        <v>50</v>
      </c>
      <c r="B60" s="631" t="s">
        <v>221</v>
      </c>
      <c r="C60" s="642" t="s">
        <v>221</v>
      </c>
      <c r="D60" s="631">
        <v>118</v>
      </c>
      <c r="E60" s="632" t="s">
        <v>25</v>
      </c>
      <c r="F60" s="632">
        <v>49</v>
      </c>
      <c r="G60" s="633">
        <v>2016</v>
      </c>
      <c r="H60" s="643" t="s">
        <v>222</v>
      </c>
      <c r="I60" s="454">
        <v>1</v>
      </c>
      <c r="J60" s="454"/>
      <c r="K60" s="454"/>
      <c r="L60" s="454"/>
      <c r="M60" s="454"/>
      <c r="N60" s="633">
        <v>1</v>
      </c>
      <c r="O60" s="454" t="s">
        <v>496</v>
      </c>
      <c r="P60" s="454">
        <v>1</v>
      </c>
      <c r="Q60" s="644" t="s">
        <v>572</v>
      </c>
      <c r="R60" s="645" t="s">
        <v>573</v>
      </c>
      <c r="S60" s="638" t="s">
        <v>574</v>
      </c>
      <c r="T60" s="638" t="s">
        <v>575</v>
      </c>
      <c r="U60" s="638">
        <v>2</v>
      </c>
      <c r="V60" s="636">
        <v>42958</v>
      </c>
      <c r="W60" s="636">
        <v>43465</v>
      </c>
      <c r="X60" s="637">
        <v>0</v>
      </c>
      <c r="Y60" s="718" t="s">
        <v>2736</v>
      </c>
      <c r="Z60" s="646" t="s">
        <v>204</v>
      </c>
      <c r="AA60" s="632"/>
      <c r="AB60" s="634" t="s">
        <v>425</v>
      </c>
      <c r="AC60" s="636" t="s">
        <v>441</v>
      </c>
      <c r="AD60" s="425"/>
      <c r="AE60" s="425"/>
      <c r="AF60" s="425" t="s">
        <v>442</v>
      </c>
      <c r="AG60" s="455" t="s">
        <v>443</v>
      </c>
    </row>
    <row r="61" spans="1:33" ht="323.25" customHeight="1">
      <c r="A61" s="425">
        <f t="shared" si="0"/>
        <v>51</v>
      </c>
      <c r="B61" s="631" t="s">
        <v>223</v>
      </c>
      <c r="C61" s="642" t="s">
        <v>223</v>
      </c>
      <c r="D61" s="631">
        <v>118</v>
      </c>
      <c r="E61" s="632" t="s">
        <v>25</v>
      </c>
      <c r="F61" s="632">
        <v>49</v>
      </c>
      <c r="G61" s="633">
        <v>2016</v>
      </c>
      <c r="H61" s="643" t="s">
        <v>224</v>
      </c>
      <c r="I61" s="454">
        <v>1</v>
      </c>
      <c r="J61" s="454"/>
      <c r="K61" s="454"/>
      <c r="L61" s="454"/>
      <c r="M61" s="454"/>
      <c r="N61" s="633">
        <v>1</v>
      </c>
      <c r="O61" s="454" t="s">
        <v>496</v>
      </c>
      <c r="P61" s="454">
        <v>1</v>
      </c>
      <c r="Q61" s="644" t="s">
        <v>576</v>
      </c>
      <c r="R61" s="645" t="s">
        <v>577</v>
      </c>
      <c r="S61" s="638" t="s">
        <v>578</v>
      </c>
      <c r="T61" s="638" t="s">
        <v>225</v>
      </c>
      <c r="U61" s="638">
        <v>1</v>
      </c>
      <c r="V61" s="636">
        <v>42958</v>
      </c>
      <c r="W61" s="636">
        <v>43465</v>
      </c>
      <c r="X61" s="637">
        <v>0</v>
      </c>
      <c r="Y61" s="718" t="s">
        <v>2737</v>
      </c>
      <c r="Z61" s="646" t="s">
        <v>226</v>
      </c>
      <c r="AA61" s="632"/>
      <c r="AB61" s="634" t="s">
        <v>425</v>
      </c>
      <c r="AC61" s="636" t="s">
        <v>441</v>
      </c>
      <c r="AD61" s="425"/>
      <c r="AE61" s="425"/>
      <c r="AF61" s="425" t="s">
        <v>442</v>
      </c>
      <c r="AG61" s="455" t="s">
        <v>443</v>
      </c>
    </row>
    <row r="62" spans="1:33" ht="321.75" customHeight="1">
      <c r="A62" s="425">
        <f t="shared" si="0"/>
        <v>52</v>
      </c>
      <c r="B62" s="631" t="s">
        <v>227</v>
      </c>
      <c r="C62" s="642" t="s">
        <v>227</v>
      </c>
      <c r="D62" s="631">
        <v>118</v>
      </c>
      <c r="E62" s="632" t="s">
        <v>25</v>
      </c>
      <c r="F62" s="632">
        <v>49</v>
      </c>
      <c r="G62" s="633">
        <v>2016</v>
      </c>
      <c r="H62" s="643" t="s">
        <v>228</v>
      </c>
      <c r="I62" s="454">
        <v>1</v>
      </c>
      <c r="J62" s="454"/>
      <c r="K62" s="454"/>
      <c r="L62" s="454"/>
      <c r="M62" s="454"/>
      <c r="N62" s="633">
        <v>1</v>
      </c>
      <c r="O62" s="454" t="s">
        <v>579</v>
      </c>
      <c r="P62" s="454">
        <v>1</v>
      </c>
      <c r="Q62" s="644" t="s">
        <v>580</v>
      </c>
      <c r="R62" s="645" t="s">
        <v>581</v>
      </c>
      <c r="S62" s="638" t="s">
        <v>582</v>
      </c>
      <c r="T62" s="638" t="s">
        <v>582</v>
      </c>
      <c r="U62" s="638">
        <v>1</v>
      </c>
      <c r="V62" s="636">
        <v>42958</v>
      </c>
      <c r="W62" s="636">
        <v>43465</v>
      </c>
      <c r="X62" s="637">
        <v>0.67</v>
      </c>
      <c r="Y62" s="646" t="s">
        <v>2738</v>
      </c>
      <c r="Z62" s="646" t="s">
        <v>230</v>
      </c>
      <c r="AA62" s="632"/>
      <c r="AB62" s="634" t="s">
        <v>425</v>
      </c>
      <c r="AC62" s="636" t="s">
        <v>441</v>
      </c>
      <c r="AD62" s="425"/>
      <c r="AE62" s="425"/>
      <c r="AF62" s="425" t="s">
        <v>442</v>
      </c>
      <c r="AG62" s="455" t="s">
        <v>443</v>
      </c>
    </row>
    <row r="63" spans="1:33" ht="327.75" customHeight="1">
      <c r="A63" s="425">
        <f t="shared" si="0"/>
        <v>53</v>
      </c>
      <c r="B63" s="631" t="s">
        <v>231</v>
      </c>
      <c r="C63" s="642" t="s">
        <v>231</v>
      </c>
      <c r="D63" s="631">
        <v>118</v>
      </c>
      <c r="E63" s="632" t="s">
        <v>25</v>
      </c>
      <c r="F63" s="632">
        <v>49</v>
      </c>
      <c r="G63" s="633">
        <v>2016</v>
      </c>
      <c r="H63" s="643" t="s">
        <v>232</v>
      </c>
      <c r="I63" s="454">
        <v>1</v>
      </c>
      <c r="J63" s="454"/>
      <c r="K63" s="454"/>
      <c r="L63" s="454"/>
      <c r="M63" s="454"/>
      <c r="N63" s="633">
        <v>1</v>
      </c>
      <c r="O63" s="454" t="s">
        <v>583</v>
      </c>
      <c r="P63" s="454">
        <v>1</v>
      </c>
      <c r="Q63" s="644" t="s">
        <v>584</v>
      </c>
      <c r="R63" s="645" t="s">
        <v>585</v>
      </c>
      <c r="S63" s="645" t="s">
        <v>586</v>
      </c>
      <c r="T63" s="638" t="s">
        <v>587</v>
      </c>
      <c r="U63" s="638">
        <v>1</v>
      </c>
      <c r="V63" s="636">
        <v>43018</v>
      </c>
      <c r="W63" s="636">
        <v>43495</v>
      </c>
      <c r="X63" s="637">
        <v>0.3</v>
      </c>
      <c r="Y63" s="646" t="s">
        <v>925</v>
      </c>
      <c r="Z63" s="646" t="s">
        <v>233</v>
      </c>
      <c r="AA63" s="632"/>
      <c r="AB63" s="634" t="s">
        <v>425</v>
      </c>
      <c r="AC63" s="636" t="s">
        <v>923</v>
      </c>
      <c r="AD63" s="425"/>
      <c r="AE63" s="425"/>
      <c r="AF63" s="425" t="s">
        <v>442</v>
      </c>
      <c r="AG63" s="455" t="s">
        <v>443</v>
      </c>
    </row>
    <row r="64" spans="1:33" ht="279" customHeight="1">
      <c r="A64" s="425">
        <f t="shared" si="0"/>
        <v>54</v>
      </c>
      <c r="B64" s="631" t="s">
        <v>234</v>
      </c>
      <c r="C64" s="642" t="s">
        <v>234</v>
      </c>
      <c r="D64" s="631">
        <v>118</v>
      </c>
      <c r="E64" s="632" t="s">
        <v>25</v>
      </c>
      <c r="F64" s="632">
        <v>49</v>
      </c>
      <c r="G64" s="633">
        <v>2016</v>
      </c>
      <c r="H64" s="643" t="s">
        <v>232</v>
      </c>
      <c r="I64" s="454"/>
      <c r="J64" s="454"/>
      <c r="K64" s="454"/>
      <c r="L64" s="454"/>
      <c r="M64" s="454"/>
      <c r="N64" s="633"/>
      <c r="O64" s="454" t="s">
        <v>583</v>
      </c>
      <c r="P64" s="454">
        <v>2</v>
      </c>
      <c r="Q64" s="644" t="s">
        <v>584</v>
      </c>
      <c r="R64" s="645" t="s">
        <v>590</v>
      </c>
      <c r="S64" s="645" t="s">
        <v>591</v>
      </c>
      <c r="T64" s="638" t="s">
        <v>592</v>
      </c>
      <c r="U64" s="638">
        <v>1</v>
      </c>
      <c r="V64" s="636">
        <v>42957</v>
      </c>
      <c r="W64" s="636">
        <v>43495</v>
      </c>
      <c r="X64" s="637">
        <v>0.3</v>
      </c>
      <c r="Y64" s="646" t="s">
        <v>926</v>
      </c>
      <c r="Z64" s="646" t="s">
        <v>927</v>
      </c>
      <c r="AA64" s="632"/>
      <c r="AB64" s="634" t="s">
        <v>425</v>
      </c>
      <c r="AC64" s="636" t="s">
        <v>923</v>
      </c>
      <c r="AD64" s="425"/>
      <c r="AE64" s="425"/>
      <c r="AF64" s="425" t="s">
        <v>442</v>
      </c>
      <c r="AG64" s="455" t="s">
        <v>443</v>
      </c>
    </row>
    <row r="65" spans="1:34" ht="177" customHeight="1">
      <c r="A65" s="425">
        <f t="shared" si="0"/>
        <v>55</v>
      </c>
      <c r="B65" s="631"/>
      <c r="C65" s="642" t="s">
        <v>594</v>
      </c>
      <c r="D65" s="631">
        <v>118</v>
      </c>
      <c r="E65" s="647">
        <v>2013</v>
      </c>
      <c r="F65" s="425" t="s">
        <v>595</v>
      </c>
      <c r="G65" s="647">
        <v>2013</v>
      </c>
      <c r="H65" s="725" t="s">
        <v>596</v>
      </c>
      <c r="I65" s="647"/>
      <c r="J65" s="647">
        <v>1</v>
      </c>
      <c r="K65" s="647"/>
      <c r="L65" s="647"/>
      <c r="M65" s="647"/>
      <c r="N65" s="647">
        <v>1</v>
      </c>
      <c r="O65" s="454" t="s">
        <v>514</v>
      </c>
      <c r="P65" s="647"/>
      <c r="Q65" s="726" t="s">
        <v>597</v>
      </c>
      <c r="R65" s="726" t="s">
        <v>598</v>
      </c>
      <c r="S65" s="727"/>
      <c r="T65" s="454" t="s">
        <v>599</v>
      </c>
      <c r="U65" s="728">
        <v>1</v>
      </c>
      <c r="V65" s="729">
        <v>41805</v>
      </c>
      <c r="W65" s="729">
        <v>42155</v>
      </c>
      <c r="X65" s="730">
        <v>1</v>
      </c>
      <c r="Y65" s="731" t="s">
        <v>2739</v>
      </c>
      <c r="Z65" s="646" t="s">
        <v>600</v>
      </c>
      <c r="AA65" s="648">
        <v>100</v>
      </c>
      <c r="AB65" s="641"/>
      <c r="AC65" s="635">
        <v>42821</v>
      </c>
      <c r="AD65" s="425"/>
      <c r="AE65" s="425"/>
      <c r="AF65" s="425" t="s">
        <v>426</v>
      </c>
      <c r="AG65" s="455" t="s">
        <v>427</v>
      </c>
    </row>
    <row r="66" spans="1:34" ht="409.6" customHeight="1">
      <c r="A66" s="425">
        <f t="shared" si="0"/>
        <v>56</v>
      </c>
      <c r="B66" s="631" t="s">
        <v>256</v>
      </c>
      <c r="C66" s="642" t="s">
        <v>924</v>
      </c>
      <c r="D66" s="631">
        <v>118</v>
      </c>
      <c r="E66" s="632" t="s">
        <v>25</v>
      </c>
      <c r="F66" s="425">
        <v>66</v>
      </c>
      <c r="G66" s="647">
        <v>2015</v>
      </c>
      <c r="H66" s="725" t="s">
        <v>257</v>
      </c>
      <c r="I66" s="647"/>
      <c r="J66" s="647"/>
      <c r="K66" s="647">
        <v>1</v>
      </c>
      <c r="L66" s="647"/>
      <c r="M66" s="639">
        <v>10266576</v>
      </c>
      <c r="N66" s="647">
        <v>1</v>
      </c>
      <c r="O66" s="454" t="s">
        <v>538</v>
      </c>
      <c r="P66" s="647">
        <v>1</v>
      </c>
      <c r="Q66" s="726" t="s">
        <v>602</v>
      </c>
      <c r="R66" s="726" t="s">
        <v>603</v>
      </c>
      <c r="S66" s="647" t="s">
        <v>604</v>
      </c>
      <c r="T66" s="454" t="s">
        <v>258</v>
      </c>
      <c r="U66" s="732">
        <v>1</v>
      </c>
      <c r="V66" s="729">
        <v>42502</v>
      </c>
      <c r="W66" s="729">
        <v>42852</v>
      </c>
      <c r="X66" s="637">
        <v>1</v>
      </c>
      <c r="Y66" s="613" t="s">
        <v>2740</v>
      </c>
      <c r="Z66" s="646" t="s">
        <v>259</v>
      </c>
      <c r="AA66" s="648">
        <v>56</v>
      </c>
      <c r="AB66" s="641"/>
      <c r="AC66" s="636" t="s">
        <v>441</v>
      </c>
      <c r="AD66" s="425"/>
      <c r="AE66" s="425"/>
      <c r="AF66" s="425" t="s">
        <v>426</v>
      </c>
      <c r="AG66" s="642" t="s">
        <v>427</v>
      </c>
    </row>
    <row r="67" spans="1:34" ht="291" customHeight="1">
      <c r="A67" s="425">
        <f t="shared" si="0"/>
        <v>57</v>
      </c>
      <c r="B67" s="631"/>
      <c r="C67" s="642" t="s">
        <v>606</v>
      </c>
      <c r="D67" s="631">
        <v>118</v>
      </c>
      <c r="E67" s="455">
        <v>2013</v>
      </c>
      <c r="F67" s="425" t="s">
        <v>595</v>
      </c>
      <c r="G67" s="647">
        <v>2013</v>
      </c>
      <c r="H67" s="642" t="s">
        <v>607</v>
      </c>
      <c r="I67" s="455">
        <v>1</v>
      </c>
      <c r="J67" s="455"/>
      <c r="K67" s="455"/>
      <c r="L67" s="455"/>
      <c r="M67" s="455"/>
      <c r="N67" s="647">
        <v>1</v>
      </c>
      <c r="O67" s="454" t="s">
        <v>608</v>
      </c>
      <c r="P67" s="455"/>
      <c r="Q67" s="646" t="s">
        <v>609</v>
      </c>
      <c r="R67" s="646" t="s">
        <v>610</v>
      </c>
      <c r="S67" s="727"/>
      <c r="T67" s="454" t="s">
        <v>611</v>
      </c>
      <c r="U67" s="733" t="s">
        <v>612</v>
      </c>
      <c r="V67" s="729">
        <v>41805</v>
      </c>
      <c r="W67" s="729">
        <v>42155</v>
      </c>
      <c r="X67" s="734">
        <v>1.75</v>
      </c>
      <c r="Y67" s="731" t="s">
        <v>2741</v>
      </c>
      <c r="Z67" s="646" t="s">
        <v>613</v>
      </c>
      <c r="AA67" s="648">
        <v>100</v>
      </c>
      <c r="AB67" s="641"/>
      <c r="AC67" s="635">
        <v>42543</v>
      </c>
      <c r="AD67" s="425"/>
      <c r="AE67" s="425"/>
      <c r="AF67" s="425" t="s">
        <v>426</v>
      </c>
      <c r="AG67" s="455" t="s">
        <v>427</v>
      </c>
    </row>
    <row r="68" spans="1:34" ht="131.25" customHeight="1">
      <c r="A68" s="425">
        <f t="shared" si="0"/>
        <v>58</v>
      </c>
      <c r="B68" s="425" t="s">
        <v>428</v>
      </c>
      <c r="C68" s="642" t="s">
        <v>358</v>
      </c>
      <c r="D68" s="631">
        <v>118</v>
      </c>
      <c r="E68" s="632" t="s">
        <v>359</v>
      </c>
      <c r="F68" s="632">
        <v>65</v>
      </c>
      <c r="G68" s="646" t="s">
        <v>615</v>
      </c>
      <c r="H68" s="631" t="s">
        <v>360</v>
      </c>
      <c r="I68" s="425"/>
      <c r="J68" s="425"/>
      <c r="K68" s="425"/>
      <c r="L68" s="425"/>
      <c r="M68" s="425"/>
      <c r="N68" s="425"/>
      <c r="O68" s="455" t="s">
        <v>514</v>
      </c>
      <c r="P68" s="454">
        <v>1</v>
      </c>
      <c r="Q68" s="735" t="s">
        <v>2742</v>
      </c>
      <c r="R68" s="644" t="s">
        <v>616</v>
      </c>
      <c r="S68" s="644" t="s">
        <v>617</v>
      </c>
      <c r="T68" s="644" t="s">
        <v>361</v>
      </c>
      <c r="U68" s="425">
        <v>1</v>
      </c>
      <c r="V68" s="636">
        <v>43160</v>
      </c>
      <c r="W68" s="636">
        <v>43465</v>
      </c>
      <c r="X68" s="637">
        <v>0.3</v>
      </c>
      <c r="Y68" s="646" t="s">
        <v>2743</v>
      </c>
      <c r="Z68" s="646"/>
      <c r="AA68" s="425">
        <v>0</v>
      </c>
      <c r="AB68" s="641"/>
      <c r="AC68" s="649" t="s">
        <v>441</v>
      </c>
      <c r="AD68" s="425"/>
      <c r="AE68" s="425"/>
      <c r="AF68" s="425" t="s">
        <v>442</v>
      </c>
      <c r="AG68" s="425" t="s">
        <v>443</v>
      </c>
    </row>
    <row r="69" spans="1:34" ht="123" customHeight="1">
      <c r="A69" s="425">
        <f t="shared" si="0"/>
        <v>59</v>
      </c>
      <c r="B69" s="425" t="s">
        <v>428</v>
      </c>
      <c r="C69" s="642" t="s">
        <v>363</v>
      </c>
      <c r="D69" s="631">
        <v>118</v>
      </c>
      <c r="E69" s="632" t="s">
        <v>359</v>
      </c>
      <c r="F69" s="632">
        <v>65</v>
      </c>
      <c r="G69" s="455" t="s">
        <v>615</v>
      </c>
      <c r="H69" s="631" t="s">
        <v>360</v>
      </c>
      <c r="I69" s="425"/>
      <c r="J69" s="425"/>
      <c r="K69" s="425"/>
      <c r="L69" s="425"/>
      <c r="M69" s="425"/>
      <c r="N69" s="425"/>
      <c r="O69" s="455" t="s">
        <v>514</v>
      </c>
      <c r="P69" s="454">
        <v>2</v>
      </c>
      <c r="Q69" s="735" t="s">
        <v>2742</v>
      </c>
      <c r="R69" s="644" t="s">
        <v>618</v>
      </c>
      <c r="S69" s="644" t="s">
        <v>619</v>
      </c>
      <c r="T69" s="644" t="s">
        <v>364</v>
      </c>
      <c r="U69" s="425">
        <v>1</v>
      </c>
      <c r="V69" s="636">
        <v>43160</v>
      </c>
      <c r="W69" s="636">
        <v>43524</v>
      </c>
      <c r="X69" s="637">
        <v>0</v>
      </c>
      <c r="Y69" s="646" t="s">
        <v>2744</v>
      </c>
      <c r="Z69" s="646"/>
      <c r="AA69" s="425">
        <v>0</v>
      </c>
      <c r="AB69" s="641"/>
      <c r="AC69" s="649" t="s">
        <v>441</v>
      </c>
      <c r="AD69" s="425"/>
      <c r="AE69" s="425"/>
      <c r="AF69" s="425" t="s">
        <v>442</v>
      </c>
      <c r="AG69" s="425" t="s">
        <v>443</v>
      </c>
    </row>
    <row r="70" spans="1:34" ht="144.75" customHeight="1">
      <c r="A70" s="425">
        <f t="shared" si="0"/>
        <v>60</v>
      </c>
      <c r="B70" s="425" t="s">
        <v>428</v>
      </c>
      <c r="C70" s="642" t="s">
        <v>365</v>
      </c>
      <c r="D70" s="631">
        <v>118</v>
      </c>
      <c r="E70" s="632" t="s">
        <v>359</v>
      </c>
      <c r="F70" s="632">
        <v>65</v>
      </c>
      <c r="G70" s="455" t="s">
        <v>615</v>
      </c>
      <c r="H70" s="631" t="s">
        <v>366</v>
      </c>
      <c r="I70" s="425"/>
      <c r="J70" s="425"/>
      <c r="K70" s="425"/>
      <c r="L70" s="425"/>
      <c r="M70" s="425"/>
      <c r="N70" s="425"/>
      <c r="O70" s="455" t="s">
        <v>514</v>
      </c>
      <c r="P70" s="454">
        <v>1</v>
      </c>
      <c r="Q70" s="735" t="s">
        <v>620</v>
      </c>
      <c r="R70" s="644" t="s">
        <v>621</v>
      </c>
      <c r="S70" s="644" t="s">
        <v>622</v>
      </c>
      <c r="T70" s="644" t="s">
        <v>367</v>
      </c>
      <c r="U70" s="637">
        <v>1</v>
      </c>
      <c r="V70" s="636">
        <v>43160</v>
      </c>
      <c r="W70" s="636">
        <v>43159</v>
      </c>
      <c r="X70" s="637">
        <v>0</v>
      </c>
      <c r="Y70" s="646" t="s">
        <v>2745</v>
      </c>
      <c r="Z70" s="646"/>
      <c r="AA70" s="425">
        <v>0</v>
      </c>
      <c r="AB70" s="641"/>
      <c r="AC70" s="649" t="s">
        <v>441</v>
      </c>
      <c r="AD70" s="425"/>
      <c r="AE70" s="425"/>
      <c r="AF70" s="425" t="s">
        <v>442</v>
      </c>
      <c r="AG70" s="425" t="s">
        <v>443</v>
      </c>
    </row>
    <row r="71" spans="1:34" ht="166.5" customHeight="1">
      <c r="A71" s="425">
        <f t="shared" si="0"/>
        <v>61</v>
      </c>
      <c r="B71" s="425" t="s">
        <v>428</v>
      </c>
      <c r="C71" s="642" t="s">
        <v>368</v>
      </c>
      <c r="D71" s="631">
        <v>118</v>
      </c>
      <c r="E71" s="632" t="s">
        <v>359</v>
      </c>
      <c r="F71" s="632">
        <v>65</v>
      </c>
      <c r="G71" s="455" t="s">
        <v>615</v>
      </c>
      <c r="H71" s="631" t="s">
        <v>369</v>
      </c>
      <c r="I71" s="425"/>
      <c r="J71" s="425"/>
      <c r="K71" s="425"/>
      <c r="L71" s="425"/>
      <c r="M71" s="425"/>
      <c r="N71" s="425"/>
      <c r="O71" s="455" t="s">
        <v>514</v>
      </c>
      <c r="P71" s="454">
        <v>1</v>
      </c>
      <c r="Q71" s="735" t="s">
        <v>623</v>
      </c>
      <c r="R71" s="644" t="s">
        <v>624</v>
      </c>
      <c r="S71" s="644" t="s">
        <v>625</v>
      </c>
      <c r="T71" s="644" t="s">
        <v>370</v>
      </c>
      <c r="U71" s="425">
        <v>1</v>
      </c>
      <c r="V71" s="636">
        <v>43160</v>
      </c>
      <c r="W71" s="636">
        <v>43465</v>
      </c>
      <c r="X71" s="637">
        <v>1</v>
      </c>
      <c r="Y71" s="646" t="s">
        <v>2746</v>
      </c>
      <c r="Z71" s="646"/>
      <c r="AA71" s="637">
        <v>0</v>
      </c>
      <c r="AB71" s="641"/>
      <c r="AC71" s="649" t="s">
        <v>441</v>
      </c>
      <c r="AD71" s="425"/>
      <c r="AE71" s="425"/>
      <c r="AF71" s="425" t="s">
        <v>426</v>
      </c>
      <c r="AG71" s="454" t="s">
        <v>427</v>
      </c>
    </row>
    <row r="72" spans="1:34" ht="156.75" customHeight="1">
      <c r="A72" s="425">
        <f t="shared" si="0"/>
        <v>62</v>
      </c>
      <c r="B72" s="425" t="s">
        <v>428</v>
      </c>
      <c r="C72" s="642" t="s">
        <v>371</v>
      </c>
      <c r="D72" s="631">
        <v>118</v>
      </c>
      <c r="E72" s="632" t="s">
        <v>359</v>
      </c>
      <c r="F72" s="632">
        <v>65</v>
      </c>
      <c r="G72" s="455" t="s">
        <v>615</v>
      </c>
      <c r="H72" s="631" t="s">
        <v>372</v>
      </c>
      <c r="I72" s="425"/>
      <c r="J72" s="425"/>
      <c r="K72" s="425"/>
      <c r="L72" s="425"/>
      <c r="M72" s="425"/>
      <c r="N72" s="425"/>
      <c r="O72" s="455" t="s">
        <v>514</v>
      </c>
      <c r="P72" s="454">
        <v>1</v>
      </c>
      <c r="Q72" s="735" t="s">
        <v>626</v>
      </c>
      <c r="R72" s="644" t="s">
        <v>627</v>
      </c>
      <c r="S72" s="644" t="s">
        <v>625</v>
      </c>
      <c r="T72" s="644" t="s">
        <v>370</v>
      </c>
      <c r="U72" s="425">
        <v>1</v>
      </c>
      <c r="V72" s="636">
        <v>43160</v>
      </c>
      <c r="W72" s="636">
        <v>43465</v>
      </c>
      <c r="X72" s="637">
        <v>1</v>
      </c>
      <c r="Y72" s="646" t="s">
        <v>2747</v>
      </c>
      <c r="Z72" s="646"/>
      <c r="AA72" s="425">
        <v>0</v>
      </c>
      <c r="AB72" s="641"/>
      <c r="AC72" s="649" t="s">
        <v>441</v>
      </c>
      <c r="AD72" s="425"/>
      <c r="AE72" s="425"/>
      <c r="AF72" s="425" t="s">
        <v>426</v>
      </c>
      <c r="AG72" s="454" t="s">
        <v>427</v>
      </c>
    </row>
    <row r="73" spans="1:34" ht="120.75" customHeight="1">
      <c r="A73" s="425">
        <f t="shared" si="0"/>
        <v>63</v>
      </c>
      <c r="B73" s="425" t="s">
        <v>428</v>
      </c>
      <c r="C73" s="642" t="s">
        <v>373</v>
      </c>
      <c r="D73" s="631">
        <v>118</v>
      </c>
      <c r="E73" s="632" t="s">
        <v>359</v>
      </c>
      <c r="F73" s="632">
        <v>65</v>
      </c>
      <c r="G73" s="455" t="s">
        <v>615</v>
      </c>
      <c r="H73" s="631" t="s">
        <v>374</v>
      </c>
      <c r="I73" s="425"/>
      <c r="J73" s="425"/>
      <c r="K73" s="425"/>
      <c r="L73" s="425"/>
      <c r="M73" s="425"/>
      <c r="N73" s="425"/>
      <c r="O73" s="455" t="s">
        <v>514</v>
      </c>
      <c r="P73" s="425">
        <v>1</v>
      </c>
      <c r="Q73" s="735" t="s">
        <v>628</v>
      </c>
      <c r="R73" s="644" t="s">
        <v>629</v>
      </c>
      <c r="S73" s="644" t="s">
        <v>630</v>
      </c>
      <c r="T73" s="644" t="s">
        <v>375</v>
      </c>
      <c r="U73" s="425">
        <v>1</v>
      </c>
      <c r="V73" s="636">
        <v>43160</v>
      </c>
      <c r="W73" s="636">
        <v>43465</v>
      </c>
      <c r="X73" s="637">
        <v>1</v>
      </c>
      <c r="Y73" s="646" t="s">
        <v>2748</v>
      </c>
      <c r="Z73" s="646"/>
      <c r="AA73" s="425">
        <v>0</v>
      </c>
      <c r="AB73" s="641"/>
      <c r="AC73" s="649" t="s">
        <v>441</v>
      </c>
      <c r="AD73" s="425"/>
      <c r="AE73" s="425"/>
      <c r="AF73" s="425" t="s">
        <v>426</v>
      </c>
      <c r="AG73" s="454" t="s">
        <v>427</v>
      </c>
    </row>
    <row r="74" spans="1:34" ht="202.5" customHeight="1">
      <c r="A74" s="425">
        <f t="shared" si="0"/>
        <v>64</v>
      </c>
      <c r="B74" s="425" t="s">
        <v>428</v>
      </c>
      <c r="C74" s="642" t="s">
        <v>376</v>
      </c>
      <c r="D74" s="631">
        <v>118</v>
      </c>
      <c r="E74" s="632" t="s">
        <v>359</v>
      </c>
      <c r="F74" s="632">
        <v>65</v>
      </c>
      <c r="G74" s="455" t="s">
        <v>615</v>
      </c>
      <c r="H74" s="631" t="s">
        <v>377</v>
      </c>
      <c r="I74" s="425"/>
      <c r="J74" s="425"/>
      <c r="K74" s="425"/>
      <c r="L74" s="425"/>
      <c r="M74" s="425"/>
      <c r="N74" s="425"/>
      <c r="O74" s="455" t="s">
        <v>514</v>
      </c>
      <c r="P74" s="425">
        <v>1</v>
      </c>
      <c r="Q74" s="735" t="s">
        <v>631</v>
      </c>
      <c r="R74" s="644" t="s">
        <v>632</v>
      </c>
      <c r="S74" s="644" t="s">
        <v>633</v>
      </c>
      <c r="T74" s="646" t="s">
        <v>378</v>
      </c>
      <c r="U74" s="425">
        <v>7</v>
      </c>
      <c r="V74" s="636">
        <v>43160</v>
      </c>
      <c r="W74" s="636">
        <v>43465</v>
      </c>
      <c r="X74" s="637">
        <f>5/7</f>
        <v>0.7142857142857143</v>
      </c>
      <c r="Y74" s="646" t="s">
        <v>2749</v>
      </c>
      <c r="Z74" s="646"/>
      <c r="AA74" s="425">
        <v>0</v>
      </c>
      <c r="AB74" s="641"/>
      <c r="AC74" s="649" t="s">
        <v>441</v>
      </c>
      <c r="AD74" s="425"/>
      <c r="AE74" s="425"/>
      <c r="AF74" s="425" t="s">
        <v>442</v>
      </c>
      <c r="AG74" s="425" t="s">
        <v>443</v>
      </c>
    </row>
    <row r="75" spans="1:34" ht="260.25" customHeight="1">
      <c r="A75" s="425">
        <f t="shared" si="0"/>
        <v>65</v>
      </c>
      <c r="B75" s="425" t="s">
        <v>428</v>
      </c>
      <c r="C75" s="642" t="s">
        <v>379</v>
      </c>
      <c r="D75" s="631">
        <v>118</v>
      </c>
      <c r="E75" s="632" t="s">
        <v>359</v>
      </c>
      <c r="F75" s="632">
        <v>64</v>
      </c>
      <c r="G75" s="455" t="s">
        <v>634</v>
      </c>
      <c r="H75" s="631" t="s">
        <v>335</v>
      </c>
      <c r="I75" s="425"/>
      <c r="J75" s="425"/>
      <c r="K75" s="425"/>
      <c r="L75" s="425"/>
      <c r="M75" s="425"/>
      <c r="N75" s="425"/>
      <c r="O75" s="455" t="s">
        <v>635</v>
      </c>
      <c r="P75" s="454">
        <v>1</v>
      </c>
      <c r="Q75" s="735" t="s">
        <v>636</v>
      </c>
      <c r="R75" s="644" t="s">
        <v>2604</v>
      </c>
      <c r="S75" s="454" t="s">
        <v>2605</v>
      </c>
      <c r="T75" s="455" t="s">
        <v>2606</v>
      </c>
      <c r="U75" s="454">
        <v>1</v>
      </c>
      <c r="V75" s="736">
        <v>43146</v>
      </c>
      <c r="W75" s="636">
        <v>43465</v>
      </c>
      <c r="X75" s="631">
        <v>0</v>
      </c>
      <c r="Y75" s="646" t="s">
        <v>2750</v>
      </c>
      <c r="Z75" s="646"/>
      <c r="AA75" s="425">
        <v>0</v>
      </c>
      <c r="AB75" s="641"/>
      <c r="AC75" s="636" t="s">
        <v>441</v>
      </c>
      <c r="AD75" s="425"/>
      <c r="AE75" s="425"/>
      <c r="AF75" s="425" t="s">
        <v>442</v>
      </c>
      <c r="AG75" s="425" t="s">
        <v>443</v>
      </c>
    </row>
    <row r="76" spans="1:34" ht="114.75" customHeight="1">
      <c r="A76" s="425">
        <f t="shared" si="0"/>
        <v>66</v>
      </c>
      <c r="B76" s="425" t="s">
        <v>428</v>
      </c>
      <c r="C76" s="642" t="s">
        <v>381</v>
      </c>
      <c r="D76" s="631">
        <v>118</v>
      </c>
      <c r="E76" s="632" t="s">
        <v>359</v>
      </c>
      <c r="F76" s="632">
        <v>64</v>
      </c>
      <c r="G76" s="455" t="s">
        <v>634</v>
      </c>
      <c r="H76" s="631" t="s">
        <v>382</v>
      </c>
      <c r="I76" s="425"/>
      <c r="J76" s="425"/>
      <c r="K76" s="425"/>
      <c r="L76" s="425"/>
      <c r="M76" s="425"/>
      <c r="N76" s="425"/>
      <c r="O76" s="455" t="s">
        <v>2607</v>
      </c>
      <c r="P76" s="454">
        <v>1</v>
      </c>
      <c r="Q76" s="735" t="s">
        <v>641</v>
      </c>
      <c r="R76" s="644" t="s">
        <v>2608</v>
      </c>
      <c r="S76" s="454" t="s">
        <v>2609</v>
      </c>
      <c r="T76" s="454" t="s">
        <v>2610</v>
      </c>
      <c r="U76" s="454">
        <v>1</v>
      </c>
      <c r="V76" s="636">
        <v>43174</v>
      </c>
      <c r="W76" s="636">
        <v>43555</v>
      </c>
      <c r="X76" s="637">
        <v>0</v>
      </c>
      <c r="Y76" s="646" t="s">
        <v>2751</v>
      </c>
      <c r="Z76" s="646"/>
      <c r="AA76" s="631">
        <v>0</v>
      </c>
      <c r="AB76" s="641"/>
      <c r="AC76" s="649" t="s">
        <v>441</v>
      </c>
      <c r="AD76" s="425"/>
      <c r="AE76" s="425"/>
      <c r="AF76" s="425" t="s">
        <v>442</v>
      </c>
      <c r="AG76" s="425" t="s">
        <v>443</v>
      </c>
    </row>
    <row r="77" spans="1:34" ht="189.75" customHeight="1">
      <c r="A77" s="425">
        <f t="shared" ref="A77:A140" si="1">+A76+1</f>
        <v>67</v>
      </c>
      <c r="B77" s="650" t="s">
        <v>428</v>
      </c>
      <c r="C77" s="642" t="s">
        <v>383</v>
      </c>
      <c r="D77" s="667">
        <v>118</v>
      </c>
      <c r="E77" s="668" t="s">
        <v>359</v>
      </c>
      <c r="F77" s="668">
        <v>64</v>
      </c>
      <c r="G77" s="737" t="s">
        <v>634</v>
      </c>
      <c r="H77" s="667" t="s">
        <v>384</v>
      </c>
      <c r="I77" s="650"/>
      <c r="J77" s="650"/>
      <c r="K77" s="650"/>
      <c r="L77" s="650"/>
      <c r="M77" s="650"/>
      <c r="N77" s="650"/>
      <c r="O77" s="737" t="s">
        <v>643</v>
      </c>
      <c r="P77" s="651">
        <v>1</v>
      </c>
      <c r="Q77" s="738" t="s">
        <v>644</v>
      </c>
      <c r="R77" s="739" t="s">
        <v>645</v>
      </c>
      <c r="S77" s="651" t="s">
        <v>385</v>
      </c>
      <c r="T77" s="740" t="s">
        <v>385</v>
      </c>
      <c r="U77" s="651">
        <v>1</v>
      </c>
      <c r="V77" s="741">
        <v>43146</v>
      </c>
      <c r="W77" s="742">
        <v>43281</v>
      </c>
      <c r="X77" s="743">
        <v>1</v>
      </c>
      <c r="Y77" s="740" t="s">
        <v>2752</v>
      </c>
      <c r="Z77" s="670"/>
      <c r="AA77" s="669">
        <v>1</v>
      </c>
      <c r="AB77" s="670"/>
      <c r="AC77" s="671">
        <v>43220</v>
      </c>
      <c r="AD77" s="650"/>
      <c r="AE77" s="650"/>
      <c r="AF77" s="650" t="s">
        <v>426</v>
      </c>
      <c r="AG77" s="737" t="s">
        <v>427</v>
      </c>
    </row>
    <row r="78" spans="1:34" s="641" customFormat="1" ht="110.25" customHeight="1">
      <c r="A78" s="425">
        <f t="shared" si="1"/>
        <v>68</v>
      </c>
      <c r="B78" s="425" t="s">
        <v>428</v>
      </c>
      <c r="C78" s="642" t="s">
        <v>386</v>
      </c>
      <c r="D78" s="631">
        <v>118</v>
      </c>
      <c r="E78" s="632" t="s">
        <v>359</v>
      </c>
      <c r="F78" s="632">
        <v>64</v>
      </c>
      <c r="G78" s="455" t="s">
        <v>634</v>
      </c>
      <c r="H78" s="631" t="s">
        <v>387</v>
      </c>
      <c r="I78" s="425"/>
      <c r="J78" s="425"/>
      <c r="K78" s="425"/>
      <c r="L78" s="425"/>
      <c r="M78" s="425"/>
      <c r="N78" s="425"/>
      <c r="O78" s="455" t="s">
        <v>643</v>
      </c>
      <c r="P78" s="454">
        <v>1</v>
      </c>
      <c r="Q78" s="735" t="s">
        <v>646</v>
      </c>
      <c r="R78" s="644" t="s">
        <v>647</v>
      </c>
      <c r="S78" s="454" t="s">
        <v>385</v>
      </c>
      <c r="T78" s="646" t="s">
        <v>385</v>
      </c>
      <c r="U78" s="454">
        <v>1</v>
      </c>
      <c r="V78" s="736">
        <v>43146</v>
      </c>
      <c r="W78" s="636">
        <v>43281</v>
      </c>
      <c r="X78" s="637">
        <v>1</v>
      </c>
      <c r="Y78" s="646" t="s">
        <v>2753</v>
      </c>
      <c r="AA78" s="652">
        <v>1</v>
      </c>
      <c r="AC78" s="653">
        <v>43220</v>
      </c>
      <c r="AD78" s="425"/>
      <c r="AE78" s="425"/>
      <c r="AF78" s="425" t="s">
        <v>426</v>
      </c>
      <c r="AG78" s="455" t="s">
        <v>427</v>
      </c>
      <c r="AH78" s="744"/>
    </row>
    <row r="79" spans="1:34" ht="241.5" customHeight="1">
      <c r="A79" s="425">
        <f t="shared" si="1"/>
        <v>69</v>
      </c>
      <c r="B79" s="425" t="s">
        <v>428</v>
      </c>
      <c r="C79" s="642" t="s">
        <v>648</v>
      </c>
      <c r="D79" s="590">
        <v>118</v>
      </c>
      <c r="E79" s="591" t="s">
        <v>649</v>
      </c>
      <c r="F79" s="591">
        <v>48</v>
      </c>
      <c r="G79" s="455" t="s">
        <v>650</v>
      </c>
      <c r="H79" s="591" t="s">
        <v>651</v>
      </c>
      <c r="I79" s="425"/>
      <c r="J79" s="425">
        <v>1</v>
      </c>
      <c r="K79" s="425"/>
      <c r="L79" s="425"/>
      <c r="M79" s="425"/>
      <c r="N79" s="425"/>
      <c r="O79" s="592" t="s">
        <v>652</v>
      </c>
      <c r="P79" s="592">
        <v>1</v>
      </c>
      <c r="Q79" s="593" t="s">
        <v>653</v>
      </c>
      <c r="R79" s="594" t="s">
        <v>654</v>
      </c>
      <c r="S79" s="592" t="s">
        <v>655</v>
      </c>
      <c r="T79" s="592" t="s">
        <v>656</v>
      </c>
      <c r="U79" s="595">
        <v>5</v>
      </c>
      <c r="V79" s="596">
        <v>43342</v>
      </c>
      <c r="W79" s="596">
        <v>43496</v>
      </c>
      <c r="X79" s="637">
        <v>0.2</v>
      </c>
      <c r="Y79" s="654" t="s">
        <v>928</v>
      </c>
      <c r="Z79" s="655" t="s">
        <v>657</v>
      </c>
      <c r="AA79" s="425"/>
      <c r="AB79" s="641"/>
      <c r="AC79" s="653">
        <v>43343</v>
      </c>
      <c r="AD79" s="425"/>
      <c r="AE79" s="425"/>
      <c r="AF79" s="425" t="s">
        <v>442</v>
      </c>
      <c r="AG79" s="425" t="s">
        <v>443</v>
      </c>
    </row>
    <row r="80" spans="1:34" ht="164.25" customHeight="1">
      <c r="A80" s="425">
        <f t="shared" si="1"/>
        <v>70</v>
      </c>
      <c r="B80" s="425" t="s">
        <v>428</v>
      </c>
      <c r="C80" s="642" t="s">
        <v>658</v>
      </c>
      <c r="D80" s="590">
        <v>118</v>
      </c>
      <c r="E80" s="591" t="s">
        <v>649</v>
      </c>
      <c r="F80" s="591">
        <v>48</v>
      </c>
      <c r="G80" s="455" t="s">
        <v>650</v>
      </c>
      <c r="H80" s="591" t="s">
        <v>651</v>
      </c>
      <c r="I80" s="425"/>
      <c r="J80" s="425"/>
      <c r="K80" s="425"/>
      <c r="L80" s="425"/>
      <c r="M80" s="425"/>
      <c r="N80" s="425"/>
      <c r="O80" s="592" t="s">
        <v>652</v>
      </c>
      <c r="P80" s="592">
        <v>2</v>
      </c>
      <c r="Q80" s="593" t="s">
        <v>653</v>
      </c>
      <c r="R80" s="594" t="s">
        <v>659</v>
      </c>
      <c r="S80" s="592" t="s">
        <v>660</v>
      </c>
      <c r="T80" s="592" t="s">
        <v>661</v>
      </c>
      <c r="U80" s="595">
        <v>1</v>
      </c>
      <c r="V80" s="596">
        <v>43342</v>
      </c>
      <c r="W80" s="596">
        <v>43663</v>
      </c>
      <c r="X80" s="637">
        <v>0</v>
      </c>
      <c r="Y80" s="654" t="s">
        <v>929</v>
      </c>
      <c r="Z80" s="655" t="s">
        <v>657</v>
      </c>
      <c r="AA80" s="425"/>
      <c r="AB80" s="641"/>
      <c r="AC80" s="653">
        <v>43343</v>
      </c>
      <c r="AD80" s="425"/>
      <c r="AE80" s="425"/>
      <c r="AF80" s="425" t="s">
        <v>442</v>
      </c>
      <c r="AG80" s="425" t="s">
        <v>443</v>
      </c>
    </row>
    <row r="81" spans="1:33" ht="87" customHeight="1">
      <c r="A81" s="425">
        <f t="shared" si="1"/>
        <v>71</v>
      </c>
      <c r="B81" s="425" t="s">
        <v>428</v>
      </c>
      <c r="C81" s="642" t="s">
        <v>662</v>
      </c>
      <c r="D81" s="590">
        <v>118</v>
      </c>
      <c r="E81" s="591" t="s">
        <v>649</v>
      </c>
      <c r="F81" s="591">
        <v>48</v>
      </c>
      <c r="G81" s="455" t="s">
        <v>650</v>
      </c>
      <c r="H81" s="591" t="s">
        <v>651</v>
      </c>
      <c r="I81" s="425"/>
      <c r="J81" s="425"/>
      <c r="K81" s="425"/>
      <c r="L81" s="425"/>
      <c r="M81" s="425"/>
      <c r="N81" s="425"/>
      <c r="O81" s="592" t="s">
        <v>652</v>
      </c>
      <c r="P81" s="592">
        <v>3</v>
      </c>
      <c r="Q81" s="593" t="s">
        <v>653</v>
      </c>
      <c r="R81" s="594" t="s">
        <v>663</v>
      </c>
      <c r="S81" s="592" t="s">
        <v>664</v>
      </c>
      <c r="T81" s="592" t="s">
        <v>665</v>
      </c>
      <c r="U81" s="599">
        <v>1</v>
      </c>
      <c r="V81" s="596">
        <v>43358</v>
      </c>
      <c r="W81" s="596">
        <v>43434</v>
      </c>
      <c r="X81" s="637">
        <v>0</v>
      </c>
      <c r="Y81" s="654" t="s">
        <v>930</v>
      </c>
      <c r="Z81" s="655" t="s">
        <v>657</v>
      </c>
      <c r="AA81" s="425"/>
      <c r="AB81" s="641"/>
      <c r="AC81" s="653">
        <v>43343</v>
      </c>
      <c r="AD81" s="425"/>
      <c r="AE81" s="425"/>
      <c r="AF81" s="425" t="s">
        <v>442</v>
      </c>
      <c r="AG81" s="425" t="s">
        <v>443</v>
      </c>
    </row>
    <row r="82" spans="1:33" ht="87" customHeight="1">
      <c r="A82" s="425">
        <f t="shared" si="1"/>
        <v>72</v>
      </c>
      <c r="B82" s="425" t="s">
        <v>428</v>
      </c>
      <c r="C82" s="642" t="s">
        <v>666</v>
      </c>
      <c r="D82" s="590">
        <v>118</v>
      </c>
      <c r="E82" s="591" t="s">
        <v>649</v>
      </c>
      <c r="F82" s="591">
        <v>48</v>
      </c>
      <c r="G82" s="455" t="s">
        <v>650</v>
      </c>
      <c r="H82" s="591" t="s">
        <v>651</v>
      </c>
      <c r="I82" s="425"/>
      <c r="J82" s="425"/>
      <c r="K82" s="425"/>
      <c r="L82" s="425"/>
      <c r="M82" s="425"/>
      <c r="N82" s="425"/>
      <c r="O82" s="592" t="s">
        <v>652</v>
      </c>
      <c r="P82" s="592">
        <v>4</v>
      </c>
      <c r="Q82" s="593" t="s">
        <v>653</v>
      </c>
      <c r="R82" s="594" t="s">
        <v>667</v>
      </c>
      <c r="S82" s="592" t="s">
        <v>668</v>
      </c>
      <c r="T82" s="592" t="s">
        <v>669</v>
      </c>
      <c r="U82" s="592">
        <v>100</v>
      </c>
      <c r="V82" s="596">
        <v>43525</v>
      </c>
      <c r="W82" s="596">
        <v>43663</v>
      </c>
      <c r="X82" s="637">
        <v>0</v>
      </c>
      <c r="Y82" s="654" t="s">
        <v>930</v>
      </c>
      <c r="Z82" s="655" t="s">
        <v>657</v>
      </c>
      <c r="AA82" s="425"/>
      <c r="AB82" s="641"/>
      <c r="AC82" s="653">
        <v>43343</v>
      </c>
      <c r="AD82" s="425"/>
      <c r="AE82" s="425"/>
      <c r="AF82" s="425" t="s">
        <v>442</v>
      </c>
      <c r="AG82" s="425" t="s">
        <v>443</v>
      </c>
    </row>
    <row r="83" spans="1:33" ht="163.5" customHeight="1">
      <c r="A83" s="425">
        <f t="shared" si="1"/>
        <v>73</v>
      </c>
      <c r="B83" s="425" t="s">
        <v>428</v>
      </c>
      <c r="C83" s="642" t="s">
        <v>670</v>
      </c>
      <c r="D83" s="590">
        <v>118</v>
      </c>
      <c r="E83" s="591" t="s">
        <v>649</v>
      </c>
      <c r="F83" s="591">
        <v>48</v>
      </c>
      <c r="G83" s="455" t="s">
        <v>650</v>
      </c>
      <c r="H83" s="656" t="s">
        <v>651</v>
      </c>
      <c r="I83" s="425"/>
      <c r="J83" s="425"/>
      <c r="K83" s="425"/>
      <c r="L83" s="425"/>
      <c r="M83" s="425"/>
      <c r="N83" s="425"/>
      <c r="O83" s="601" t="s">
        <v>671</v>
      </c>
      <c r="P83" s="601">
        <v>5</v>
      </c>
      <c r="Q83" s="593" t="s">
        <v>653</v>
      </c>
      <c r="R83" s="593" t="s">
        <v>672</v>
      </c>
      <c r="S83" s="601" t="s">
        <v>673</v>
      </c>
      <c r="T83" s="601" t="s">
        <v>674</v>
      </c>
      <c r="U83" s="601">
        <v>1</v>
      </c>
      <c r="V83" s="596">
        <v>43313</v>
      </c>
      <c r="W83" s="596">
        <v>43663</v>
      </c>
      <c r="X83" s="637">
        <v>0</v>
      </c>
      <c r="Y83" s="655" t="s">
        <v>657</v>
      </c>
      <c r="Z83" s="655" t="s">
        <v>657</v>
      </c>
      <c r="AA83" s="425"/>
      <c r="AB83" s="641"/>
      <c r="AC83" s="653">
        <v>43343</v>
      </c>
      <c r="AD83" s="425"/>
      <c r="AE83" s="425"/>
      <c r="AF83" s="425" t="s">
        <v>442</v>
      </c>
      <c r="AG83" s="425" t="s">
        <v>443</v>
      </c>
    </row>
    <row r="84" spans="1:33" ht="168" customHeight="1">
      <c r="A84" s="425">
        <f t="shared" si="1"/>
        <v>74</v>
      </c>
      <c r="B84" s="425" t="s">
        <v>428</v>
      </c>
      <c r="C84" s="642" t="s">
        <v>675</v>
      </c>
      <c r="D84" s="590">
        <v>118</v>
      </c>
      <c r="E84" s="591" t="s">
        <v>649</v>
      </c>
      <c r="F84" s="591">
        <v>48</v>
      </c>
      <c r="G84" s="455" t="s">
        <v>650</v>
      </c>
      <c r="H84" s="656" t="s">
        <v>676</v>
      </c>
      <c r="I84" s="425">
        <v>1</v>
      </c>
      <c r="J84" s="425"/>
      <c r="K84" s="425"/>
      <c r="L84" s="425"/>
      <c r="M84" s="425"/>
      <c r="N84" s="425"/>
      <c r="O84" s="601" t="s">
        <v>671</v>
      </c>
      <c r="P84" s="601">
        <v>1</v>
      </c>
      <c r="Q84" s="593" t="s">
        <v>677</v>
      </c>
      <c r="R84" s="593" t="s">
        <v>678</v>
      </c>
      <c r="S84" s="601" t="s">
        <v>679</v>
      </c>
      <c r="T84" s="593" t="s">
        <v>680</v>
      </c>
      <c r="U84" s="601">
        <v>1</v>
      </c>
      <c r="V84" s="596">
        <v>43313</v>
      </c>
      <c r="W84" s="596">
        <v>43663</v>
      </c>
      <c r="X84" s="637">
        <v>0</v>
      </c>
      <c r="Y84" s="655" t="s">
        <v>657</v>
      </c>
      <c r="Z84" s="655" t="s">
        <v>657</v>
      </c>
      <c r="AA84" s="425"/>
      <c r="AB84" s="641"/>
      <c r="AC84" s="653">
        <v>43343</v>
      </c>
      <c r="AD84" s="425"/>
      <c r="AE84" s="425"/>
      <c r="AF84" s="425" t="s">
        <v>442</v>
      </c>
      <c r="AG84" s="425" t="s">
        <v>443</v>
      </c>
    </row>
    <row r="85" spans="1:33" ht="183" customHeight="1">
      <c r="A85" s="425">
        <f t="shared" si="1"/>
        <v>75</v>
      </c>
      <c r="B85" s="425" t="s">
        <v>428</v>
      </c>
      <c r="C85" s="642" t="s">
        <v>681</v>
      </c>
      <c r="D85" s="590">
        <v>118</v>
      </c>
      <c r="E85" s="591" t="s">
        <v>649</v>
      </c>
      <c r="F85" s="591">
        <v>48</v>
      </c>
      <c r="G85" s="455" t="s">
        <v>650</v>
      </c>
      <c r="H85" s="656" t="s">
        <v>676</v>
      </c>
      <c r="I85" s="425"/>
      <c r="J85" s="425"/>
      <c r="K85" s="425"/>
      <c r="L85" s="425"/>
      <c r="M85" s="425"/>
      <c r="N85" s="425"/>
      <c r="O85" s="601" t="s">
        <v>671</v>
      </c>
      <c r="P85" s="601">
        <v>2</v>
      </c>
      <c r="Q85" s="593" t="s">
        <v>677</v>
      </c>
      <c r="R85" s="593" t="s">
        <v>682</v>
      </c>
      <c r="S85" s="601" t="s">
        <v>683</v>
      </c>
      <c r="T85" s="593" t="s">
        <v>684</v>
      </c>
      <c r="U85" s="601">
        <v>100</v>
      </c>
      <c r="V85" s="596">
        <v>43313</v>
      </c>
      <c r="W85" s="596">
        <v>43663</v>
      </c>
      <c r="X85" s="637">
        <v>0</v>
      </c>
      <c r="Y85" s="655" t="s">
        <v>657</v>
      </c>
      <c r="Z85" s="655" t="s">
        <v>657</v>
      </c>
      <c r="AA85" s="425"/>
      <c r="AB85" s="641"/>
      <c r="AC85" s="653">
        <v>43343</v>
      </c>
      <c r="AD85" s="425"/>
      <c r="AE85" s="425"/>
      <c r="AF85" s="425" t="s">
        <v>442</v>
      </c>
      <c r="AG85" s="425" t="s">
        <v>443</v>
      </c>
    </row>
    <row r="86" spans="1:33" ht="153" customHeight="1">
      <c r="A86" s="425">
        <f t="shared" si="1"/>
        <v>76</v>
      </c>
      <c r="B86" s="425" t="s">
        <v>428</v>
      </c>
      <c r="C86" s="642" t="s">
        <v>685</v>
      </c>
      <c r="D86" s="590">
        <v>118</v>
      </c>
      <c r="E86" s="591" t="s">
        <v>649</v>
      </c>
      <c r="F86" s="591">
        <v>48</v>
      </c>
      <c r="G86" s="455" t="s">
        <v>650</v>
      </c>
      <c r="H86" s="591" t="s">
        <v>686</v>
      </c>
      <c r="I86" s="425"/>
      <c r="J86" s="425">
        <v>1</v>
      </c>
      <c r="K86" s="425"/>
      <c r="L86" s="425"/>
      <c r="M86" s="425"/>
      <c r="N86" s="425"/>
      <c r="O86" s="601" t="s">
        <v>421</v>
      </c>
      <c r="P86" s="591">
        <v>1</v>
      </c>
      <c r="Q86" s="593" t="s">
        <v>687</v>
      </c>
      <c r="R86" s="602" t="s">
        <v>688</v>
      </c>
      <c r="S86" s="601" t="s">
        <v>689</v>
      </c>
      <c r="T86" s="601" t="s">
        <v>690</v>
      </c>
      <c r="U86" s="591">
        <v>100</v>
      </c>
      <c r="V86" s="596">
        <v>43313</v>
      </c>
      <c r="W86" s="596">
        <v>43663</v>
      </c>
      <c r="X86" s="637">
        <v>0</v>
      </c>
      <c r="Y86" s="654" t="s">
        <v>931</v>
      </c>
      <c r="Z86" s="655" t="s">
        <v>657</v>
      </c>
      <c r="AA86" s="425"/>
      <c r="AB86" s="641"/>
      <c r="AC86" s="653">
        <v>43343</v>
      </c>
      <c r="AD86" s="425"/>
      <c r="AE86" s="425"/>
      <c r="AF86" s="425" t="s">
        <v>442</v>
      </c>
      <c r="AG86" s="425" t="s">
        <v>443</v>
      </c>
    </row>
    <row r="87" spans="1:33" ht="154.5" customHeight="1">
      <c r="A87" s="425">
        <f t="shared" si="1"/>
        <v>77</v>
      </c>
      <c r="B87" s="425" t="s">
        <v>428</v>
      </c>
      <c r="C87" s="642" t="s">
        <v>691</v>
      </c>
      <c r="D87" s="590">
        <v>118</v>
      </c>
      <c r="E87" s="591" t="s">
        <v>649</v>
      </c>
      <c r="F87" s="591">
        <v>48</v>
      </c>
      <c r="G87" s="455" t="s">
        <v>650</v>
      </c>
      <c r="H87" s="591" t="s">
        <v>692</v>
      </c>
      <c r="I87" s="425"/>
      <c r="J87" s="425">
        <v>1</v>
      </c>
      <c r="K87" s="425"/>
      <c r="L87" s="425"/>
      <c r="M87" s="425"/>
      <c r="N87" s="425"/>
      <c r="O87" s="592" t="s">
        <v>693</v>
      </c>
      <c r="P87" s="605">
        <v>1</v>
      </c>
      <c r="Q87" s="593" t="s">
        <v>694</v>
      </c>
      <c r="R87" s="606" t="s">
        <v>695</v>
      </c>
      <c r="S87" s="606" t="s">
        <v>696</v>
      </c>
      <c r="T87" s="592" t="s">
        <v>697</v>
      </c>
      <c r="U87" s="607">
        <v>1</v>
      </c>
      <c r="V87" s="596">
        <v>43313</v>
      </c>
      <c r="W87" s="596">
        <v>43404</v>
      </c>
      <c r="X87" s="637">
        <v>0</v>
      </c>
      <c r="Y87" s="654" t="s">
        <v>2754</v>
      </c>
      <c r="Z87" s="655" t="s">
        <v>657</v>
      </c>
      <c r="AA87" s="425"/>
      <c r="AB87" s="641"/>
      <c r="AC87" s="653">
        <v>43343</v>
      </c>
      <c r="AD87" s="425"/>
      <c r="AE87" s="425"/>
      <c r="AF87" s="425" t="s">
        <v>442</v>
      </c>
      <c r="AG87" s="425" t="s">
        <v>443</v>
      </c>
    </row>
    <row r="88" spans="1:33" ht="87" customHeight="1">
      <c r="A88" s="425">
        <f t="shared" si="1"/>
        <v>78</v>
      </c>
      <c r="B88" s="425" t="s">
        <v>428</v>
      </c>
      <c r="C88" s="642" t="s">
        <v>698</v>
      </c>
      <c r="D88" s="590">
        <v>118</v>
      </c>
      <c r="E88" s="591" t="s">
        <v>649</v>
      </c>
      <c r="F88" s="591">
        <v>48</v>
      </c>
      <c r="G88" s="455" t="s">
        <v>650</v>
      </c>
      <c r="H88" s="591" t="s">
        <v>692</v>
      </c>
      <c r="I88" s="425"/>
      <c r="J88" s="425"/>
      <c r="K88" s="425"/>
      <c r="L88" s="425"/>
      <c r="M88" s="425"/>
      <c r="N88" s="425"/>
      <c r="O88" s="592" t="s">
        <v>693</v>
      </c>
      <c r="P88" s="605">
        <v>2</v>
      </c>
      <c r="Q88" s="593" t="s">
        <v>694</v>
      </c>
      <c r="R88" s="606" t="s">
        <v>699</v>
      </c>
      <c r="S88" s="606" t="s">
        <v>700</v>
      </c>
      <c r="T88" s="592" t="s">
        <v>701</v>
      </c>
      <c r="U88" s="592">
        <v>100</v>
      </c>
      <c r="V88" s="596">
        <v>43359</v>
      </c>
      <c r="W88" s="596">
        <v>43585</v>
      </c>
      <c r="X88" s="637">
        <v>0</v>
      </c>
      <c r="Y88" s="654" t="s">
        <v>702</v>
      </c>
      <c r="Z88" s="655" t="s">
        <v>657</v>
      </c>
      <c r="AA88" s="425"/>
      <c r="AB88" s="641"/>
      <c r="AC88" s="653">
        <v>43343</v>
      </c>
      <c r="AD88" s="425"/>
      <c r="AE88" s="425"/>
      <c r="AF88" s="425" t="s">
        <v>442</v>
      </c>
      <c r="AG88" s="425" t="s">
        <v>443</v>
      </c>
    </row>
    <row r="89" spans="1:33" ht="87" customHeight="1">
      <c r="A89" s="425">
        <f t="shared" si="1"/>
        <v>79</v>
      </c>
      <c r="B89" s="425" t="s">
        <v>428</v>
      </c>
      <c r="C89" s="642" t="s">
        <v>703</v>
      </c>
      <c r="D89" s="590">
        <v>118</v>
      </c>
      <c r="E89" s="591" t="s">
        <v>649</v>
      </c>
      <c r="F89" s="591">
        <v>48</v>
      </c>
      <c r="G89" s="455" t="s">
        <v>650</v>
      </c>
      <c r="H89" s="591" t="s">
        <v>692</v>
      </c>
      <c r="I89" s="425"/>
      <c r="J89" s="425"/>
      <c r="K89" s="425"/>
      <c r="L89" s="425"/>
      <c r="M89" s="425"/>
      <c r="N89" s="425"/>
      <c r="O89" s="592" t="s">
        <v>693</v>
      </c>
      <c r="P89" s="605">
        <v>3</v>
      </c>
      <c r="Q89" s="593" t="s">
        <v>694</v>
      </c>
      <c r="R89" s="606" t="s">
        <v>704</v>
      </c>
      <c r="S89" s="606" t="s">
        <v>705</v>
      </c>
      <c r="T89" s="592" t="s">
        <v>706</v>
      </c>
      <c r="U89" s="592">
        <v>100</v>
      </c>
      <c r="V89" s="596">
        <v>43344</v>
      </c>
      <c r="W89" s="596">
        <v>43585</v>
      </c>
      <c r="X89" s="637">
        <v>0</v>
      </c>
      <c r="Y89" s="654" t="s">
        <v>702</v>
      </c>
      <c r="Z89" s="655" t="s">
        <v>657</v>
      </c>
      <c r="AA89" s="425"/>
      <c r="AB89" s="641"/>
      <c r="AC89" s="653">
        <v>43343</v>
      </c>
      <c r="AD89" s="425"/>
      <c r="AE89" s="425"/>
      <c r="AF89" s="425" t="s">
        <v>442</v>
      </c>
      <c r="AG89" s="425" t="s">
        <v>443</v>
      </c>
    </row>
    <row r="90" spans="1:33" ht="87" customHeight="1">
      <c r="A90" s="425">
        <f t="shared" si="1"/>
        <v>80</v>
      </c>
      <c r="B90" s="425" t="s">
        <v>428</v>
      </c>
      <c r="C90" s="642" t="s">
        <v>707</v>
      </c>
      <c r="D90" s="590">
        <v>118</v>
      </c>
      <c r="E90" s="591" t="s">
        <v>649</v>
      </c>
      <c r="F90" s="591">
        <v>48</v>
      </c>
      <c r="G90" s="455" t="s">
        <v>650</v>
      </c>
      <c r="H90" s="591" t="s">
        <v>708</v>
      </c>
      <c r="I90" s="425">
        <v>1</v>
      </c>
      <c r="J90" s="425"/>
      <c r="K90" s="425"/>
      <c r="L90" s="425"/>
      <c r="M90" s="425"/>
      <c r="N90" s="425"/>
      <c r="O90" s="601" t="s">
        <v>421</v>
      </c>
      <c r="P90" s="591">
        <v>1</v>
      </c>
      <c r="Q90" s="593" t="s">
        <v>709</v>
      </c>
      <c r="R90" s="601" t="s">
        <v>710</v>
      </c>
      <c r="S90" s="601" t="s">
        <v>711</v>
      </c>
      <c r="T90" s="601" t="s">
        <v>712</v>
      </c>
      <c r="U90" s="591">
        <v>1</v>
      </c>
      <c r="V90" s="596">
        <v>43313</v>
      </c>
      <c r="W90" s="596">
        <v>43663</v>
      </c>
      <c r="X90" s="637">
        <v>0</v>
      </c>
      <c r="Y90" s="654" t="s">
        <v>932</v>
      </c>
      <c r="Z90" s="655" t="s">
        <v>657</v>
      </c>
      <c r="AA90" s="425"/>
      <c r="AB90" s="641"/>
      <c r="AC90" s="653">
        <v>43343</v>
      </c>
      <c r="AD90" s="425"/>
      <c r="AE90" s="425"/>
      <c r="AF90" s="425" t="s">
        <v>442</v>
      </c>
      <c r="AG90" s="425" t="s">
        <v>443</v>
      </c>
    </row>
    <row r="91" spans="1:33" ht="87" customHeight="1">
      <c r="A91" s="425">
        <f t="shared" si="1"/>
        <v>81</v>
      </c>
      <c r="B91" s="425" t="s">
        <v>428</v>
      </c>
      <c r="C91" s="642" t="s">
        <v>713</v>
      </c>
      <c r="D91" s="590">
        <v>118</v>
      </c>
      <c r="E91" s="591" t="s">
        <v>649</v>
      </c>
      <c r="F91" s="591">
        <v>48</v>
      </c>
      <c r="G91" s="455" t="s">
        <v>650</v>
      </c>
      <c r="H91" s="591" t="s">
        <v>708</v>
      </c>
      <c r="I91" s="425"/>
      <c r="J91" s="425"/>
      <c r="K91" s="425"/>
      <c r="L91" s="425"/>
      <c r="M91" s="425"/>
      <c r="N91" s="425"/>
      <c r="O91" s="601" t="s">
        <v>421</v>
      </c>
      <c r="P91" s="591">
        <v>2</v>
      </c>
      <c r="Q91" s="593" t="s">
        <v>709</v>
      </c>
      <c r="R91" s="601" t="s">
        <v>714</v>
      </c>
      <c r="S91" s="605" t="s">
        <v>715</v>
      </c>
      <c r="T91" s="601" t="s">
        <v>716</v>
      </c>
      <c r="U91" s="591">
        <v>1</v>
      </c>
      <c r="V91" s="596">
        <v>43313</v>
      </c>
      <c r="W91" s="596">
        <v>43663</v>
      </c>
      <c r="X91" s="637">
        <v>0</v>
      </c>
      <c r="Y91" s="654" t="s">
        <v>932</v>
      </c>
      <c r="Z91" s="655" t="s">
        <v>657</v>
      </c>
      <c r="AA91" s="425"/>
      <c r="AB91" s="641"/>
      <c r="AC91" s="653">
        <v>43343</v>
      </c>
      <c r="AD91" s="425"/>
      <c r="AE91" s="425"/>
      <c r="AF91" s="425" t="s">
        <v>442</v>
      </c>
      <c r="AG91" s="425" t="s">
        <v>443</v>
      </c>
    </row>
    <row r="92" spans="1:33" ht="87" customHeight="1">
      <c r="A92" s="425">
        <f t="shared" si="1"/>
        <v>82</v>
      </c>
      <c r="B92" s="425" t="s">
        <v>428</v>
      </c>
      <c r="C92" s="642" t="s">
        <v>717</v>
      </c>
      <c r="D92" s="590">
        <v>118</v>
      </c>
      <c r="E92" s="591" t="s">
        <v>649</v>
      </c>
      <c r="F92" s="591">
        <v>48</v>
      </c>
      <c r="G92" s="455" t="s">
        <v>650</v>
      </c>
      <c r="H92" s="591" t="s">
        <v>708</v>
      </c>
      <c r="I92" s="425"/>
      <c r="J92" s="425"/>
      <c r="K92" s="425"/>
      <c r="L92" s="425"/>
      <c r="M92" s="425"/>
      <c r="N92" s="425"/>
      <c r="O92" s="601" t="s">
        <v>421</v>
      </c>
      <c r="P92" s="591">
        <v>3</v>
      </c>
      <c r="Q92" s="593" t="s">
        <v>709</v>
      </c>
      <c r="R92" s="601" t="s">
        <v>718</v>
      </c>
      <c r="S92" s="601" t="s">
        <v>719</v>
      </c>
      <c r="T92" s="601" t="s">
        <v>720</v>
      </c>
      <c r="U92" s="591">
        <v>100</v>
      </c>
      <c r="V92" s="596">
        <v>43313</v>
      </c>
      <c r="W92" s="596">
        <v>43663</v>
      </c>
      <c r="X92" s="637">
        <v>0</v>
      </c>
      <c r="Y92" s="654" t="s">
        <v>933</v>
      </c>
      <c r="Z92" s="655" t="s">
        <v>657</v>
      </c>
      <c r="AA92" s="425"/>
      <c r="AB92" s="641"/>
      <c r="AC92" s="653">
        <v>43343</v>
      </c>
      <c r="AD92" s="425"/>
      <c r="AE92" s="425"/>
      <c r="AF92" s="425" t="s">
        <v>442</v>
      </c>
      <c r="AG92" s="425" t="s">
        <v>443</v>
      </c>
    </row>
    <row r="93" spans="1:33" ht="87" customHeight="1">
      <c r="A93" s="425">
        <f t="shared" si="1"/>
        <v>83</v>
      </c>
      <c r="B93" s="425" t="s">
        <v>428</v>
      </c>
      <c r="C93" s="642" t="s">
        <v>721</v>
      </c>
      <c r="D93" s="590">
        <v>118</v>
      </c>
      <c r="E93" s="591" t="s">
        <v>649</v>
      </c>
      <c r="F93" s="591">
        <v>48</v>
      </c>
      <c r="G93" s="455" t="s">
        <v>650</v>
      </c>
      <c r="H93" s="591" t="s">
        <v>722</v>
      </c>
      <c r="I93" s="425"/>
      <c r="J93" s="425">
        <v>1</v>
      </c>
      <c r="K93" s="425"/>
      <c r="L93" s="425"/>
      <c r="M93" s="425"/>
      <c r="N93" s="425"/>
      <c r="O93" s="601" t="s">
        <v>421</v>
      </c>
      <c r="P93" s="591">
        <v>1</v>
      </c>
      <c r="Q93" s="593" t="s">
        <v>723</v>
      </c>
      <c r="R93" s="601" t="s">
        <v>724</v>
      </c>
      <c r="S93" s="601" t="s">
        <v>711</v>
      </c>
      <c r="T93" s="601" t="s">
        <v>712</v>
      </c>
      <c r="U93" s="591">
        <v>1</v>
      </c>
      <c r="V93" s="596">
        <v>43313</v>
      </c>
      <c r="W93" s="596">
        <v>43663</v>
      </c>
      <c r="X93" s="637">
        <v>0</v>
      </c>
      <c r="Y93" s="654" t="s">
        <v>931</v>
      </c>
      <c r="Z93" s="653">
        <v>43343</v>
      </c>
      <c r="AA93" s="425"/>
      <c r="AB93" s="641"/>
      <c r="AC93" s="653">
        <v>43343</v>
      </c>
      <c r="AD93" s="425"/>
      <c r="AE93" s="425"/>
      <c r="AF93" s="425" t="s">
        <v>442</v>
      </c>
      <c r="AG93" s="425" t="s">
        <v>443</v>
      </c>
    </row>
    <row r="94" spans="1:33" ht="87" customHeight="1">
      <c r="A94" s="425">
        <f t="shared" si="1"/>
        <v>84</v>
      </c>
      <c r="B94" s="425" t="s">
        <v>428</v>
      </c>
      <c r="C94" s="642" t="s">
        <v>725</v>
      </c>
      <c r="D94" s="590">
        <v>118</v>
      </c>
      <c r="E94" s="591" t="s">
        <v>649</v>
      </c>
      <c r="F94" s="591">
        <v>48</v>
      </c>
      <c r="G94" s="455" t="s">
        <v>650</v>
      </c>
      <c r="H94" s="601" t="s">
        <v>722</v>
      </c>
      <c r="I94" s="425"/>
      <c r="J94" s="425"/>
      <c r="K94" s="425"/>
      <c r="L94" s="425"/>
      <c r="M94" s="425"/>
      <c r="N94" s="425"/>
      <c r="O94" s="601" t="s">
        <v>421</v>
      </c>
      <c r="P94" s="601">
        <v>2</v>
      </c>
      <c r="Q94" s="593" t="s">
        <v>723</v>
      </c>
      <c r="R94" s="601" t="s">
        <v>726</v>
      </c>
      <c r="S94" s="601" t="s">
        <v>727</v>
      </c>
      <c r="T94" s="601" t="s">
        <v>728</v>
      </c>
      <c r="U94" s="601">
        <v>1</v>
      </c>
      <c r="V94" s="596">
        <v>43313</v>
      </c>
      <c r="W94" s="596">
        <v>43663</v>
      </c>
      <c r="X94" s="637">
        <v>0</v>
      </c>
      <c r="Y94" s="654" t="s">
        <v>931</v>
      </c>
      <c r="Z94" s="653">
        <v>43343</v>
      </c>
      <c r="AA94" s="425"/>
      <c r="AB94" s="641"/>
      <c r="AC94" s="653">
        <v>43343</v>
      </c>
      <c r="AD94" s="425"/>
      <c r="AE94" s="425"/>
      <c r="AF94" s="425" t="s">
        <v>442</v>
      </c>
      <c r="AG94" s="425" t="s">
        <v>443</v>
      </c>
    </row>
    <row r="95" spans="1:33" ht="87" customHeight="1">
      <c r="A95" s="425">
        <f t="shared" si="1"/>
        <v>85</v>
      </c>
      <c r="B95" s="425" t="s">
        <v>428</v>
      </c>
      <c r="C95" s="642" t="s">
        <v>729</v>
      </c>
      <c r="D95" s="590">
        <v>118</v>
      </c>
      <c r="E95" s="591" t="s">
        <v>649</v>
      </c>
      <c r="F95" s="591">
        <v>48</v>
      </c>
      <c r="G95" s="455" t="s">
        <v>650</v>
      </c>
      <c r="H95" s="601" t="s">
        <v>722</v>
      </c>
      <c r="I95" s="425"/>
      <c r="J95" s="425"/>
      <c r="K95" s="425"/>
      <c r="L95" s="425"/>
      <c r="M95" s="425"/>
      <c r="N95" s="425"/>
      <c r="O95" s="601" t="s">
        <v>421</v>
      </c>
      <c r="P95" s="601">
        <v>3</v>
      </c>
      <c r="Q95" s="593" t="s">
        <v>723</v>
      </c>
      <c r="R95" s="601" t="s">
        <v>730</v>
      </c>
      <c r="S95" s="601" t="s">
        <v>731</v>
      </c>
      <c r="T95" s="601" t="s">
        <v>732</v>
      </c>
      <c r="U95" s="591">
        <v>100</v>
      </c>
      <c r="V95" s="596">
        <v>43313</v>
      </c>
      <c r="W95" s="596">
        <v>43663</v>
      </c>
      <c r="X95" s="637">
        <v>0</v>
      </c>
      <c r="Y95" s="654" t="s">
        <v>931</v>
      </c>
      <c r="Z95" s="653">
        <v>43343</v>
      </c>
      <c r="AA95" s="425"/>
      <c r="AB95" s="641"/>
      <c r="AC95" s="653">
        <v>43343</v>
      </c>
      <c r="AD95" s="425"/>
      <c r="AE95" s="425"/>
      <c r="AF95" s="425" t="s">
        <v>442</v>
      </c>
      <c r="AG95" s="425" t="s">
        <v>443</v>
      </c>
    </row>
    <row r="96" spans="1:33" ht="87" customHeight="1">
      <c r="A96" s="425">
        <f t="shared" si="1"/>
        <v>86</v>
      </c>
      <c r="B96" s="425" t="s">
        <v>428</v>
      </c>
      <c r="C96" s="642" t="s">
        <v>733</v>
      </c>
      <c r="D96" s="590">
        <v>118</v>
      </c>
      <c r="E96" s="591" t="s">
        <v>649</v>
      </c>
      <c r="F96" s="591">
        <v>48</v>
      </c>
      <c r="G96" s="455" t="s">
        <v>650</v>
      </c>
      <c r="H96" s="591" t="s">
        <v>734</v>
      </c>
      <c r="I96" s="425"/>
      <c r="J96" s="425">
        <v>1</v>
      </c>
      <c r="K96" s="425"/>
      <c r="L96" s="425"/>
      <c r="M96" s="425"/>
      <c r="N96" s="425"/>
      <c r="O96" s="601" t="s">
        <v>421</v>
      </c>
      <c r="P96" s="591">
        <v>1</v>
      </c>
      <c r="Q96" s="593" t="s">
        <v>735</v>
      </c>
      <c r="R96" s="601" t="s">
        <v>736</v>
      </c>
      <c r="S96" s="605" t="s">
        <v>679</v>
      </c>
      <c r="T96" s="605" t="s">
        <v>728</v>
      </c>
      <c r="U96" s="591">
        <v>1</v>
      </c>
      <c r="V96" s="596">
        <v>43313</v>
      </c>
      <c r="W96" s="596">
        <v>43663</v>
      </c>
      <c r="X96" s="637">
        <v>0</v>
      </c>
      <c r="Y96" s="654" t="s">
        <v>931</v>
      </c>
      <c r="Z96" s="653">
        <v>43343</v>
      </c>
      <c r="AA96" s="425"/>
      <c r="AB96" s="641"/>
      <c r="AC96" s="653">
        <v>43343</v>
      </c>
      <c r="AD96" s="425"/>
      <c r="AE96" s="425"/>
      <c r="AF96" s="425" t="s">
        <v>442</v>
      </c>
      <c r="AG96" s="425" t="s">
        <v>443</v>
      </c>
    </row>
    <row r="97" spans="1:33" ht="87" customHeight="1">
      <c r="A97" s="425">
        <f t="shared" si="1"/>
        <v>87</v>
      </c>
      <c r="B97" s="425" t="s">
        <v>428</v>
      </c>
      <c r="C97" s="642" t="s">
        <v>737</v>
      </c>
      <c r="D97" s="590">
        <v>118</v>
      </c>
      <c r="E97" s="591" t="s">
        <v>649</v>
      </c>
      <c r="F97" s="591">
        <v>48</v>
      </c>
      <c r="G97" s="455" t="s">
        <v>650</v>
      </c>
      <c r="H97" s="591" t="s">
        <v>734</v>
      </c>
      <c r="I97" s="425"/>
      <c r="J97" s="425"/>
      <c r="K97" s="425"/>
      <c r="L97" s="425"/>
      <c r="M97" s="425"/>
      <c r="N97" s="425"/>
      <c r="O97" s="601" t="s">
        <v>421</v>
      </c>
      <c r="P97" s="608">
        <v>2</v>
      </c>
      <c r="Q97" s="593" t="s">
        <v>735</v>
      </c>
      <c r="R97" s="601" t="s">
        <v>738</v>
      </c>
      <c r="S97" s="609" t="s">
        <v>739</v>
      </c>
      <c r="T97" s="609" t="s">
        <v>740</v>
      </c>
      <c r="U97" s="609">
        <v>1</v>
      </c>
      <c r="V97" s="596">
        <v>43313</v>
      </c>
      <c r="W97" s="596">
        <v>43663</v>
      </c>
      <c r="X97" s="637">
        <v>0</v>
      </c>
      <c r="Y97" s="654" t="s">
        <v>931</v>
      </c>
      <c r="Z97" s="653">
        <v>43343</v>
      </c>
      <c r="AA97" s="425"/>
      <c r="AB97" s="641"/>
      <c r="AC97" s="653">
        <v>43343</v>
      </c>
      <c r="AD97" s="425"/>
      <c r="AE97" s="425"/>
      <c r="AF97" s="425" t="s">
        <v>442</v>
      </c>
      <c r="AG97" s="425" t="s">
        <v>443</v>
      </c>
    </row>
    <row r="98" spans="1:33" ht="144" customHeight="1">
      <c r="A98" s="425">
        <f t="shared" si="1"/>
        <v>88</v>
      </c>
      <c r="B98" s="425" t="s">
        <v>428</v>
      </c>
      <c r="C98" s="642" t="s">
        <v>741</v>
      </c>
      <c r="D98" s="590">
        <v>118</v>
      </c>
      <c r="E98" s="591" t="s">
        <v>649</v>
      </c>
      <c r="F98" s="591">
        <v>48</v>
      </c>
      <c r="G98" s="455" t="s">
        <v>650</v>
      </c>
      <c r="H98" s="591" t="s">
        <v>742</v>
      </c>
      <c r="I98" s="425"/>
      <c r="J98" s="425">
        <v>1</v>
      </c>
      <c r="K98" s="425"/>
      <c r="L98" s="425"/>
      <c r="M98" s="425"/>
      <c r="N98" s="425"/>
      <c r="O98" s="592" t="s">
        <v>743</v>
      </c>
      <c r="P98" s="601">
        <v>1</v>
      </c>
      <c r="Q98" s="593" t="s">
        <v>744</v>
      </c>
      <c r="R98" s="593" t="s">
        <v>745</v>
      </c>
      <c r="S98" s="593" t="s">
        <v>746</v>
      </c>
      <c r="T98" s="601" t="s">
        <v>747</v>
      </c>
      <c r="U98" s="605">
        <v>100</v>
      </c>
      <c r="V98" s="596">
        <v>43313</v>
      </c>
      <c r="W98" s="596">
        <v>43663</v>
      </c>
      <c r="X98" s="637">
        <v>0</v>
      </c>
      <c r="Y98" s="654" t="s">
        <v>934</v>
      </c>
      <c r="Z98" s="655" t="s">
        <v>657</v>
      </c>
      <c r="AA98" s="425"/>
      <c r="AB98" s="641"/>
      <c r="AC98" s="653">
        <v>43343</v>
      </c>
      <c r="AD98" s="425"/>
      <c r="AE98" s="425"/>
      <c r="AF98" s="425" t="s">
        <v>442</v>
      </c>
      <c r="AG98" s="425" t="s">
        <v>443</v>
      </c>
    </row>
    <row r="99" spans="1:33" ht="242.25" customHeight="1">
      <c r="A99" s="425">
        <f t="shared" si="1"/>
        <v>89</v>
      </c>
      <c r="B99" s="425" t="s">
        <v>428</v>
      </c>
      <c r="C99" s="642" t="s">
        <v>748</v>
      </c>
      <c r="D99" s="590">
        <v>118</v>
      </c>
      <c r="E99" s="591" t="s">
        <v>649</v>
      </c>
      <c r="F99" s="591">
        <v>48</v>
      </c>
      <c r="G99" s="455" t="s">
        <v>650</v>
      </c>
      <c r="H99" s="591" t="s">
        <v>749</v>
      </c>
      <c r="I99" s="425">
        <v>1</v>
      </c>
      <c r="J99" s="425"/>
      <c r="K99" s="425"/>
      <c r="L99" s="425"/>
      <c r="M99" s="425"/>
      <c r="N99" s="425"/>
      <c r="O99" s="611" t="s">
        <v>750</v>
      </c>
      <c r="P99" s="609">
        <v>1</v>
      </c>
      <c r="Q99" s="593" t="s">
        <v>751</v>
      </c>
      <c r="R99" s="745" t="s">
        <v>2611</v>
      </c>
      <c r="S99" s="746" t="s">
        <v>1722</v>
      </c>
      <c r="T99" s="746" t="s">
        <v>2612</v>
      </c>
      <c r="U99" s="747">
        <v>12</v>
      </c>
      <c r="V99" s="596">
        <v>43313</v>
      </c>
      <c r="W99" s="596">
        <v>43496</v>
      </c>
      <c r="X99" s="637">
        <v>0</v>
      </c>
      <c r="Y99" s="654" t="s">
        <v>2755</v>
      </c>
      <c r="Z99" s="655" t="s">
        <v>657</v>
      </c>
      <c r="AA99" s="425"/>
      <c r="AB99" s="641"/>
      <c r="AC99" s="653">
        <v>43343</v>
      </c>
      <c r="AD99" s="425"/>
      <c r="AE99" s="425"/>
      <c r="AF99" s="425" t="s">
        <v>442</v>
      </c>
      <c r="AG99" s="425" t="s">
        <v>443</v>
      </c>
    </row>
    <row r="100" spans="1:33" ht="250.5" customHeight="1">
      <c r="A100" s="425">
        <f t="shared" si="1"/>
        <v>90</v>
      </c>
      <c r="B100" s="425" t="s">
        <v>428</v>
      </c>
      <c r="C100" s="642" t="s">
        <v>755</v>
      </c>
      <c r="D100" s="590">
        <v>118</v>
      </c>
      <c r="E100" s="591" t="s">
        <v>649</v>
      </c>
      <c r="F100" s="591">
        <v>48</v>
      </c>
      <c r="G100" s="455" t="s">
        <v>650</v>
      </c>
      <c r="H100" s="591" t="s">
        <v>756</v>
      </c>
      <c r="I100" s="425">
        <v>1</v>
      </c>
      <c r="J100" s="425"/>
      <c r="K100" s="425"/>
      <c r="L100" s="425"/>
      <c r="M100" s="425"/>
      <c r="N100" s="425"/>
      <c r="O100" s="611" t="s">
        <v>750</v>
      </c>
      <c r="P100" s="608">
        <v>1</v>
      </c>
      <c r="Q100" s="593" t="s">
        <v>757</v>
      </c>
      <c r="R100" s="745" t="s">
        <v>2613</v>
      </c>
      <c r="S100" s="746" t="s">
        <v>1722</v>
      </c>
      <c r="T100" s="746" t="s">
        <v>2612</v>
      </c>
      <c r="U100" s="747">
        <v>12</v>
      </c>
      <c r="V100" s="596">
        <v>43313</v>
      </c>
      <c r="W100" s="596">
        <v>43496</v>
      </c>
      <c r="X100" s="637">
        <v>0</v>
      </c>
      <c r="Y100" s="654" t="s">
        <v>2756</v>
      </c>
      <c r="Z100" s="655" t="s">
        <v>657</v>
      </c>
      <c r="AA100" s="425"/>
      <c r="AB100" s="641"/>
      <c r="AC100" s="653">
        <v>43343</v>
      </c>
      <c r="AD100" s="425"/>
      <c r="AE100" s="425"/>
      <c r="AF100" s="425" t="s">
        <v>442</v>
      </c>
      <c r="AG100" s="425" t="s">
        <v>443</v>
      </c>
    </row>
    <row r="101" spans="1:33" ht="133.5" customHeight="1">
      <c r="A101" s="425">
        <f t="shared" si="1"/>
        <v>91</v>
      </c>
      <c r="B101" s="425" t="s">
        <v>428</v>
      </c>
      <c r="C101" s="642" t="s">
        <v>759</v>
      </c>
      <c r="D101" s="590">
        <v>118</v>
      </c>
      <c r="E101" s="591" t="s">
        <v>649</v>
      </c>
      <c r="F101" s="591">
        <v>48</v>
      </c>
      <c r="G101" s="455" t="s">
        <v>650</v>
      </c>
      <c r="H101" s="591" t="s">
        <v>760</v>
      </c>
      <c r="I101" s="425"/>
      <c r="J101" s="425">
        <v>1</v>
      </c>
      <c r="K101" s="425"/>
      <c r="L101" s="425"/>
      <c r="M101" s="425"/>
      <c r="N101" s="425"/>
      <c r="O101" s="601" t="s">
        <v>761</v>
      </c>
      <c r="P101" s="591">
        <v>1</v>
      </c>
      <c r="Q101" s="593" t="s">
        <v>762</v>
      </c>
      <c r="R101" s="601" t="s">
        <v>763</v>
      </c>
      <c r="S101" s="601" t="s">
        <v>764</v>
      </c>
      <c r="T101" s="601" t="s">
        <v>765</v>
      </c>
      <c r="U101" s="591">
        <v>1</v>
      </c>
      <c r="V101" s="596">
        <v>43313</v>
      </c>
      <c r="W101" s="596">
        <v>43663</v>
      </c>
      <c r="X101" s="637">
        <v>0</v>
      </c>
      <c r="Y101" s="654" t="s">
        <v>935</v>
      </c>
      <c r="Z101" s="655" t="s">
        <v>657</v>
      </c>
      <c r="AA101" s="425"/>
      <c r="AB101" s="641"/>
      <c r="AC101" s="653">
        <v>43343</v>
      </c>
      <c r="AD101" s="425"/>
      <c r="AE101" s="425"/>
      <c r="AF101" s="425" t="s">
        <v>442</v>
      </c>
      <c r="AG101" s="425" t="s">
        <v>443</v>
      </c>
    </row>
    <row r="102" spans="1:33" ht="165" customHeight="1">
      <c r="A102" s="425">
        <f t="shared" si="1"/>
        <v>92</v>
      </c>
      <c r="B102" s="425" t="s">
        <v>428</v>
      </c>
      <c r="C102" s="642" t="s">
        <v>766</v>
      </c>
      <c r="D102" s="590">
        <v>118</v>
      </c>
      <c r="E102" s="591" t="s">
        <v>649</v>
      </c>
      <c r="F102" s="591">
        <v>48</v>
      </c>
      <c r="G102" s="455" t="s">
        <v>650</v>
      </c>
      <c r="H102" s="591" t="s">
        <v>767</v>
      </c>
      <c r="I102" s="425"/>
      <c r="J102" s="425">
        <v>1</v>
      </c>
      <c r="K102" s="425"/>
      <c r="L102" s="425"/>
      <c r="M102" s="425"/>
      <c r="N102" s="425"/>
      <c r="O102" s="601" t="s">
        <v>761</v>
      </c>
      <c r="P102" s="591">
        <v>1</v>
      </c>
      <c r="Q102" s="593" t="s">
        <v>768</v>
      </c>
      <c r="R102" s="601" t="s">
        <v>763</v>
      </c>
      <c r="S102" s="601" t="s">
        <v>764</v>
      </c>
      <c r="T102" s="601" t="s">
        <v>765</v>
      </c>
      <c r="U102" s="591">
        <v>1</v>
      </c>
      <c r="V102" s="596">
        <v>43313</v>
      </c>
      <c r="W102" s="596">
        <v>43663</v>
      </c>
      <c r="X102" s="637">
        <v>0</v>
      </c>
      <c r="Y102" s="654" t="s">
        <v>936</v>
      </c>
      <c r="Z102" s="655" t="s">
        <v>657</v>
      </c>
      <c r="AA102" s="425"/>
      <c r="AB102" s="641"/>
      <c r="AC102" s="653">
        <v>43343</v>
      </c>
      <c r="AD102" s="425"/>
      <c r="AE102" s="425"/>
      <c r="AF102" s="425" t="s">
        <v>442</v>
      </c>
      <c r="AG102" s="425" t="s">
        <v>443</v>
      </c>
    </row>
    <row r="103" spans="1:33" ht="178.5" customHeight="1">
      <c r="A103" s="425">
        <f t="shared" si="1"/>
        <v>93</v>
      </c>
      <c r="B103" s="425" t="s">
        <v>428</v>
      </c>
      <c r="C103" s="642" t="s">
        <v>769</v>
      </c>
      <c r="D103" s="590">
        <v>118</v>
      </c>
      <c r="E103" s="591" t="s">
        <v>649</v>
      </c>
      <c r="F103" s="591">
        <v>48</v>
      </c>
      <c r="G103" s="455" t="s">
        <v>650</v>
      </c>
      <c r="H103" s="591" t="s">
        <v>767</v>
      </c>
      <c r="I103" s="425"/>
      <c r="J103" s="425"/>
      <c r="K103" s="425"/>
      <c r="L103" s="425"/>
      <c r="M103" s="425"/>
      <c r="N103" s="425"/>
      <c r="O103" s="601" t="s">
        <v>770</v>
      </c>
      <c r="P103" s="601">
        <v>2</v>
      </c>
      <c r="Q103" s="593" t="s">
        <v>768</v>
      </c>
      <c r="R103" s="601" t="s">
        <v>771</v>
      </c>
      <c r="S103" s="601" t="s">
        <v>772</v>
      </c>
      <c r="T103" s="601" t="s">
        <v>773</v>
      </c>
      <c r="U103" s="591">
        <v>4</v>
      </c>
      <c r="V103" s="596">
        <v>43313</v>
      </c>
      <c r="W103" s="596">
        <v>43663</v>
      </c>
      <c r="X103" s="637">
        <v>0.25</v>
      </c>
      <c r="Y103" s="654" t="s">
        <v>937</v>
      </c>
      <c r="Z103" s="655" t="s">
        <v>657</v>
      </c>
      <c r="AA103" s="425"/>
      <c r="AB103" s="641"/>
      <c r="AC103" s="653">
        <v>43343</v>
      </c>
      <c r="AD103" s="425"/>
      <c r="AE103" s="425"/>
      <c r="AF103" s="425" t="s">
        <v>442</v>
      </c>
      <c r="AG103" s="425" t="s">
        <v>443</v>
      </c>
    </row>
    <row r="104" spans="1:33" ht="87" customHeight="1">
      <c r="A104" s="425">
        <f t="shared" si="1"/>
        <v>94</v>
      </c>
      <c r="B104" s="425" t="s">
        <v>428</v>
      </c>
      <c r="C104" s="642" t="s">
        <v>774</v>
      </c>
      <c r="D104" s="590">
        <v>118</v>
      </c>
      <c r="E104" s="591" t="s">
        <v>649</v>
      </c>
      <c r="F104" s="591">
        <v>48</v>
      </c>
      <c r="G104" s="455" t="s">
        <v>650</v>
      </c>
      <c r="H104" s="591" t="s">
        <v>775</v>
      </c>
      <c r="I104" s="425"/>
      <c r="J104" s="425">
        <v>1</v>
      </c>
      <c r="K104" s="425"/>
      <c r="L104" s="425"/>
      <c r="M104" s="425"/>
      <c r="N104" s="425"/>
      <c r="O104" s="592" t="s">
        <v>693</v>
      </c>
      <c r="P104" s="605">
        <v>1</v>
      </c>
      <c r="Q104" s="593" t="s">
        <v>776</v>
      </c>
      <c r="R104" s="606" t="s">
        <v>777</v>
      </c>
      <c r="S104" s="606" t="s">
        <v>778</v>
      </c>
      <c r="T104" s="592" t="s">
        <v>779</v>
      </c>
      <c r="U104" s="592">
        <v>100</v>
      </c>
      <c r="V104" s="596">
        <v>43313</v>
      </c>
      <c r="W104" s="596">
        <v>43585</v>
      </c>
      <c r="X104" s="637">
        <v>0</v>
      </c>
      <c r="Y104" s="654" t="s">
        <v>938</v>
      </c>
      <c r="Z104" s="655" t="s">
        <v>657</v>
      </c>
      <c r="AA104" s="425"/>
      <c r="AB104" s="641"/>
      <c r="AC104" s="653">
        <v>43343</v>
      </c>
      <c r="AD104" s="425"/>
      <c r="AE104" s="425"/>
      <c r="AF104" s="425" t="s">
        <v>442</v>
      </c>
      <c r="AG104" s="425" t="s">
        <v>443</v>
      </c>
    </row>
    <row r="105" spans="1:33" ht="87" customHeight="1">
      <c r="A105" s="425">
        <f t="shared" si="1"/>
        <v>95</v>
      </c>
      <c r="B105" s="425" t="s">
        <v>428</v>
      </c>
      <c r="C105" s="642" t="s">
        <v>781</v>
      </c>
      <c r="D105" s="590">
        <v>118</v>
      </c>
      <c r="E105" s="591" t="s">
        <v>649</v>
      </c>
      <c r="F105" s="591">
        <v>48</v>
      </c>
      <c r="G105" s="455" t="s">
        <v>650</v>
      </c>
      <c r="H105" s="591" t="s">
        <v>775</v>
      </c>
      <c r="I105" s="425"/>
      <c r="J105" s="425"/>
      <c r="K105" s="425"/>
      <c r="L105" s="425"/>
      <c r="M105" s="425"/>
      <c r="N105" s="425"/>
      <c r="O105" s="592" t="s">
        <v>693</v>
      </c>
      <c r="P105" s="605">
        <v>2</v>
      </c>
      <c r="Q105" s="593" t="s">
        <v>776</v>
      </c>
      <c r="R105" s="606" t="s">
        <v>782</v>
      </c>
      <c r="S105" s="606" t="s">
        <v>783</v>
      </c>
      <c r="T105" s="592" t="s">
        <v>784</v>
      </c>
      <c r="U105" s="592">
        <v>5</v>
      </c>
      <c r="V105" s="596">
        <v>43314</v>
      </c>
      <c r="W105" s="596">
        <v>43495</v>
      </c>
      <c r="X105" s="637">
        <v>0</v>
      </c>
      <c r="Y105" s="654" t="s">
        <v>938</v>
      </c>
      <c r="Z105" s="655" t="s">
        <v>657</v>
      </c>
      <c r="AA105" s="425"/>
      <c r="AB105" s="641"/>
      <c r="AC105" s="653">
        <v>43343</v>
      </c>
      <c r="AD105" s="425"/>
      <c r="AE105" s="425"/>
      <c r="AF105" s="425" t="s">
        <v>442</v>
      </c>
      <c r="AG105" s="425" t="s">
        <v>443</v>
      </c>
    </row>
    <row r="106" spans="1:33" ht="87" customHeight="1">
      <c r="A106" s="425">
        <f t="shared" si="1"/>
        <v>96</v>
      </c>
      <c r="B106" s="425" t="s">
        <v>428</v>
      </c>
      <c r="C106" s="642" t="s">
        <v>785</v>
      </c>
      <c r="D106" s="590">
        <v>118</v>
      </c>
      <c r="E106" s="591" t="s">
        <v>649</v>
      </c>
      <c r="F106" s="591">
        <v>48</v>
      </c>
      <c r="G106" s="455" t="s">
        <v>650</v>
      </c>
      <c r="H106" s="591" t="s">
        <v>786</v>
      </c>
      <c r="I106" s="425"/>
      <c r="J106" s="425">
        <v>1</v>
      </c>
      <c r="K106" s="425"/>
      <c r="L106" s="425"/>
      <c r="M106" s="425"/>
      <c r="N106" s="425"/>
      <c r="O106" s="592" t="s">
        <v>693</v>
      </c>
      <c r="P106" s="605">
        <v>1</v>
      </c>
      <c r="Q106" s="593" t="s">
        <v>787</v>
      </c>
      <c r="R106" s="606" t="s">
        <v>788</v>
      </c>
      <c r="S106" s="592" t="s">
        <v>789</v>
      </c>
      <c r="T106" s="592" t="s">
        <v>790</v>
      </c>
      <c r="U106" s="592">
        <v>5</v>
      </c>
      <c r="V106" s="596">
        <v>43313</v>
      </c>
      <c r="W106" s="596">
        <v>43495</v>
      </c>
      <c r="X106" s="637">
        <v>0</v>
      </c>
      <c r="Y106" s="654" t="s">
        <v>938</v>
      </c>
      <c r="Z106" s="655" t="s">
        <v>657</v>
      </c>
      <c r="AA106" s="425"/>
      <c r="AB106" s="641"/>
      <c r="AC106" s="653">
        <v>43343</v>
      </c>
      <c r="AD106" s="425"/>
      <c r="AE106" s="425"/>
      <c r="AF106" s="425" t="s">
        <v>442</v>
      </c>
      <c r="AG106" s="425" t="s">
        <v>443</v>
      </c>
    </row>
    <row r="107" spans="1:33" ht="162" customHeight="1">
      <c r="A107" s="425">
        <f t="shared" si="1"/>
        <v>97</v>
      </c>
      <c r="B107" s="425" t="s">
        <v>428</v>
      </c>
      <c r="C107" s="642" t="s">
        <v>791</v>
      </c>
      <c r="D107" s="590">
        <v>118</v>
      </c>
      <c r="E107" s="591" t="s">
        <v>649</v>
      </c>
      <c r="F107" s="591">
        <v>48</v>
      </c>
      <c r="G107" s="455" t="s">
        <v>650</v>
      </c>
      <c r="H107" s="591" t="s">
        <v>792</v>
      </c>
      <c r="I107" s="425"/>
      <c r="J107" s="425">
        <v>1</v>
      </c>
      <c r="K107" s="425"/>
      <c r="L107" s="425"/>
      <c r="M107" s="425"/>
      <c r="N107" s="425"/>
      <c r="O107" s="592" t="s">
        <v>693</v>
      </c>
      <c r="P107" s="605">
        <v>1</v>
      </c>
      <c r="Q107" s="593" t="s">
        <v>793</v>
      </c>
      <c r="R107" s="606" t="s">
        <v>794</v>
      </c>
      <c r="S107" s="613" t="s">
        <v>789</v>
      </c>
      <c r="T107" s="592" t="s">
        <v>795</v>
      </c>
      <c r="U107" s="605">
        <v>5</v>
      </c>
      <c r="V107" s="596">
        <v>43313</v>
      </c>
      <c r="W107" s="596">
        <v>43495</v>
      </c>
      <c r="X107" s="637">
        <v>0</v>
      </c>
      <c r="Y107" s="654" t="s">
        <v>939</v>
      </c>
      <c r="Z107" s="655" t="s">
        <v>657</v>
      </c>
      <c r="AA107" s="425"/>
      <c r="AB107" s="641"/>
      <c r="AC107" s="653">
        <v>43343</v>
      </c>
      <c r="AD107" s="425"/>
      <c r="AE107" s="425"/>
      <c r="AF107" s="425" t="s">
        <v>442</v>
      </c>
      <c r="AG107" s="425" t="s">
        <v>443</v>
      </c>
    </row>
    <row r="108" spans="1:33" ht="177" customHeight="1">
      <c r="A108" s="425">
        <f t="shared" si="1"/>
        <v>98</v>
      </c>
      <c r="B108" s="425" t="s">
        <v>428</v>
      </c>
      <c r="C108" s="642" t="s">
        <v>796</v>
      </c>
      <c r="D108" s="590">
        <v>118</v>
      </c>
      <c r="E108" s="591" t="s">
        <v>649</v>
      </c>
      <c r="F108" s="591">
        <v>48</v>
      </c>
      <c r="G108" s="455" t="s">
        <v>650</v>
      </c>
      <c r="H108" s="656" t="s">
        <v>797</v>
      </c>
      <c r="I108" s="425"/>
      <c r="J108" s="425">
        <v>1</v>
      </c>
      <c r="K108" s="425"/>
      <c r="L108" s="425"/>
      <c r="M108" s="425"/>
      <c r="N108" s="425"/>
      <c r="O108" s="592" t="s">
        <v>798</v>
      </c>
      <c r="P108" s="605">
        <v>1</v>
      </c>
      <c r="Q108" s="593" t="s">
        <v>799</v>
      </c>
      <c r="R108" s="613" t="s">
        <v>800</v>
      </c>
      <c r="S108" s="613" t="s">
        <v>801</v>
      </c>
      <c r="T108" s="613" t="s">
        <v>802</v>
      </c>
      <c r="U108" s="592">
        <v>1</v>
      </c>
      <c r="V108" s="596">
        <v>43327</v>
      </c>
      <c r="W108" s="596">
        <v>43663</v>
      </c>
      <c r="X108" s="637">
        <v>0</v>
      </c>
      <c r="Y108" s="646" t="s">
        <v>780</v>
      </c>
      <c r="Z108" s="655" t="s">
        <v>657</v>
      </c>
      <c r="AA108" s="425"/>
      <c r="AB108" s="641"/>
      <c r="AC108" s="653">
        <v>43343</v>
      </c>
      <c r="AD108" s="425"/>
      <c r="AE108" s="425"/>
      <c r="AF108" s="425" t="s">
        <v>442</v>
      </c>
      <c r="AG108" s="425" t="s">
        <v>443</v>
      </c>
    </row>
    <row r="109" spans="1:33" ht="171.75" customHeight="1">
      <c r="A109" s="425">
        <f t="shared" si="1"/>
        <v>99</v>
      </c>
      <c r="B109" s="425" t="s">
        <v>428</v>
      </c>
      <c r="C109" s="642" t="s">
        <v>803</v>
      </c>
      <c r="D109" s="590">
        <v>118</v>
      </c>
      <c r="E109" s="591" t="s">
        <v>649</v>
      </c>
      <c r="F109" s="591">
        <v>48</v>
      </c>
      <c r="G109" s="455" t="s">
        <v>650</v>
      </c>
      <c r="H109" s="656" t="s">
        <v>804</v>
      </c>
      <c r="I109" s="425"/>
      <c r="J109" s="425">
        <v>1</v>
      </c>
      <c r="K109" s="425"/>
      <c r="L109" s="425"/>
      <c r="M109" s="425"/>
      <c r="N109" s="425"/>
      <c r="O109" s="592" t="s">
        <v>805</v>
      </c>
      <c r="P109" s="605">
        <v>1</v>
      </c>
      <c r="Q109" s="593" t="s">
        <v>806</v>
      </c>
      <c r="R109" s="613" t="s">
        <v>807</v>
      </c>
      <c r="S109" s="613" t="s">
        <v>808</v>
      </c>
      <c r="T109" s="613" t="s">
        <v>809</v>
      </c>
      <c r="U109" s="605">
        <v>100</v>
      </c>
      <c r="V109" s="596">
        <v>43327</v>
      </c>
      <c r="W109" s="596">
        <v>43663</v>
      </c>
      <c r="X109" s="637">
        <v>0</v>
      </c>
      <c r="Y109" s="646" t="s">
        <v>780</v>
      </c>
      <c r="Z109" s="655" t="s">
        <v>657</v>
      </c>
      <c r="AA109" s="425"/>
      <c r="AB109" s="641"/>
      <c r="AC109" s="653">
        <v>43343</v>
      </c>
      <c r="AD109" s="425"/>
      <c r="AE109" s="425"/>
      <c r="AF109" s="425" t="s">
        <v>442</v>
      </c>
      <c r="AG109" s="425" t="s">
        <v>443</v>
      </c>
    </row>
    <row r="110" spans="1:33" ht="142.5" customHeight="1">
      <c r="A110" s="425">
        <f t="shared" si="1"/>
        <v>100</v>
      </c>
      <c r="B110" s="425" t="s">
        <v>428</v>
      </c>
      <c r="C110" s="642" t="s">
        <v>810</v>
      </c>
      <c r="D110" s="590">
        <v>118</v>
      </c>
      <c r="E110" s="591" t="s">
        <v>649</v>
      </c>
      <c r="F110" s="591">
        <v>48</v>
      </c>
      <c r="G110" s="455" t="s">
        <v>650</v>
      </c>
      <c r="H110" s="591" t="s">
        <v>811</v>
      </c>
      <c r="I110" s="425">
        <v>1</v>
      </c>
      <c r="J110" s="425"/>
      <c r="K110" s="425"/>
      <c r="L110" s="425"/>
      <c r="M110" s="425"/>
      <c r="N110" s="425"/>
      <c r="O110" s="592" t="s">
        <v>812</v>
      </c>
      <c r="P110" s="601">
        <v>1</v>
      </c>
      <c r="Q110" s="593" t="s">
        <v>813</v>
      </c>
      <c r="R110" s="593" t="s">
        <v>814</v>
      </c>
      <c r="S110" s="593" t="s">
        <v>815</v>
      </c>
      <c r="T110" s="613" t="s">
        <v>816</v>
      </c>
      <c r="U110" s="595">
        <v>11</v>
      </c>
      <c r="V110" s="596">
        <v>43497</v>
      </c>
      <c r="W110" s="596">
        <v>43539</v>
      </c>
      <c r="X110" s="637">
        <v>0</v>
      </c>
      <c r="Y110" s="654" t="s">
        <v>940</v>
      </c>
      <c r="Z110" s="655" t="s">
        <v>657</v>
      </c>
      <c r="AA110" s="425"/>
      <c r="AB110" s="641"/>
      <c r="AC110" s="653">
        <v>43343</v>
      </c>
      <c r="AD110" s="425"/>
      <c r="AE110" s="425"/>
      <c r="AF110" s="425" t="s">
        <v>442</v>
      </c>
      <c r="AG110" s="425" t="s">
        <v>443</v>
      </c>
    </row>
    <row r="111" spans="1:33" ht="247.5" customHeight="1">
      <c r="A111" s="425">
        <f t="shared" si="1"/>
        <v>101</v>
      </c>
      <c r="B111" s="425" t="s">
        <v>428</v>
      </c>
      <c r="C111" s="642" t="s">
        <v>817</v>
      </c>
      <c r="D111" s="590">
        <v>118</v>
      </c>
      <c r="E111" s="591" t="s">
        <v>649</v>
      </c>
      <c r="F111" s="591">
        <v>48</v>
      </c>
      <c r="G111" s="455" t="s">
        <v>650</v>
      </c>
      <c r="H111" s="591" t="s">
        <v>818</v>
      </c>
      <c r="I111" s="425">
        <v>1</v>
      </c>
      <c r="J111" s="425"/>
      <c r="K111" s="425"/>
      <c r="L111" s="425"/>
      <c r="M111" s="425"/>
      <c r="N111" s="425"/>
      <c r="O111" s="615" t="s">
        <v>819</v>
      </c>
      <c r="P111" s="616">
        <v>1</v>
      </c>
      <c r="Q111" s="593" t="s">
        <v>820</v>
      </c>
      <c r="R111" s="745" t="s">
        <v>2614</v>
      </c>
      <c r="S111" s="455" t="s">
        <v>2615</v>
      </c>
      <c r="T111" s="748" t="s">
        <v>2616</v>
      </c>
      <c r="U111" s="747">
        <v>1</v>
      </c>
      <c r="V111" s="596">
        <v>43313</v>
      </c>
      <c r="W111" s="596">
        <v>43663</v>
      </c>
      <c r="X111" s="637">
        <v>0</v>
      </c>
      <c r="Y111" s="654" t="s">
        <v>2757</v>
      </c>
      <c r="Z111" s="655" t="s">
        <v>657</v>
      </c>
      <c r="AA111" s="425"/>
      <c r="AB111" s="641"/>
      <c r="AC111" s="653">
        <v>43343</v>
      </c>
      <c r="AD111" s="425"/>
      <c r="AE111" s="425"/>
      <c r="AF111" s="425" t="s">
        <v>442</v>
      </c>
      <c r="AG111" s="425" t="s">
        <v>443</v>
      </c>
    </row>
    <row r="112" spans="1:33" ht="142.5" customHeight="1">
      <c r="A112" s="425">
        <f t="shared" si="1"/>
        <v>102</v>
      </c>
      <c r="B112" s="425" t="s">
        <v>428</v>
      </c>
      <c r="C112" s="642" t="s">
        <v>824</v>
      </c>
      <c r="D112" s="590">
        <v>118</v>
      </c>
      <c r="E112" s="591" t="s">
        <v>649</v>
      </c>
      <c r="F112" s="591">
        <v>48</v>
      </c>
      <c r="G112" s="455" t="s">
        <v>650</v>
      </c>
      <c r="H112" s="591" t="s">
        <v>825</v>
      </c>
      <c r="I112" s="425">
        <v>1</v>
      </c>
      <c r="J112" s="425"/>
      <c r="K112" s="425"/>
      <c r="L112" s="425"/>
      <c r="M112" s="425"/>
      <c r="N112" s="425"/>
      <c r="O112" s="615" t="s">
        <v>826</v>
      </c>
      <c r="P112" s="619">
        <v>1</v>
      </c>
      <c r="Q112" s="593" t="s">
        <v>827</v>
      </c>
      <c r="R112" s="645" t="s">
        <v>2617</v>
      </c>
      <c r="S112" s="749" t="s">
        <v>2618</v>
      </c>
      <c r="T112" s="750" t="s">
        <v>2619</v>
      </c>
      <c r="U112" s="747">
        <v>4</v>
      </c>
      <c r="V112" s="596">
        <v>43313</v>
      </c>
      <c r="W112" s="751">
        <v>43663</v>
      </c>
      <c r="X112" s="637">
        <v>0.1</v>
      </c>
      <c r="Y112" s="654" t="s">
        <v>2758</v>
      </c>
      <c r="Z112" s="655" t="s">
        <v>657</v>
      </c>
      <c r="AA112" s="425"/>
      <c r="AB112" s="641"/>
      <c r="AC112" s="653">
        <v>43343</v>
      </c>
      <c r="AD112" s="425"/>
      <c r="AE112" s="425"/>
      <c r="AF112" s="425" t="s">
        <v>442</v>
      </c>
      <c r="AG112" s="425" t="s">
        <v>443</v>
      </c>
    </row>
    <row r="113" spans="1:33" ht="244.5" customHeight="1">
      <c r="A113" s="425">
        <f t="shared" si="1"/>
        <v>103</v>
      </c>
      <c r="B113" s="425" t="s">
        <v>428</v>
      </c>
      <c r="C113" s="642" t="s">
        <v>831</v>
      </c>
      <c r="D113" s="590">
        <v>118</v>
      </c>
      <c r="E113" s="591" t="s">
        <v>649</v>
      </c>
      <c r="F113" s="591">
        <v>48</v>
      </c>
      <c r="G113" s="455" t="s">
        <v>650</v>
      </c>
      <c r="H113" s="591" t="s">
        <v>832</v>
      </c>
      <c r="I113" s="425">
        <v>1</v>
      </c>
      <c r="J113" s="425"/>
      <c r="K113" s="425"/>
      <c r="L113" s="425"/>
      <c r="M113" s="425"/>
      <c r="N113" s="425"/>
      <c r="O113" s="615" t="s">
        <v>826</v>
      </c>
      <c r="P113" s="620">
        <v>1</v>
      </c>
      <c r="Q113" s="593" t="s">
        <v>833</v>
      </c>
      <c r="R113" s="617" t="s">
        <v>834</v>
      </c>
      <c r="S113" s="621" t="s">
        <v>835</v>
      </c>
      <c r="T113" s="621" t="s">
        <v>836</v>
      </c>
      <c r="U113" s="620">
        <v>100</v>
      </c>
      <c r="V113" s="596">
        <v>43313</v>
      </c>
      <c r="W113" s="596">
        <v>43663</v>
      </c>
      <c r="X113" s="637">
        <v>0</v>
      </c>
      <c r="Y113" s="654" t="s">
        <v>941</v>
      </c>
      <c r="Z113" s="655" t="s">
        <v>657</v>
      </c>
      <c r="AA113" s="425"/>
      <c r="AB113" s="641"/>
      <c r="AC113" s="653">
        <v>43343</v>
      </c>
      <c r="AD113" s="425"/>
      <c r="AE113" s="425"/>
      <c r="AF113" s="425" t="s">
        <v>442</v>
      </c>
      <c r="AG113" s="425" t="s">
        <v>443</v>
      </c>
    </row>
    <row r="114" spans="1:33" ht="142.5" customHeight="1">
      <c r="A114" s="425">
        <f t="shared" si="1"/>
        <v>104</v>
      </c>
      <c r="B114" s="425" t="s">
        <v>428</v>
      </c>
      <c r="C114" s="642" t="s">
        <v>837</v>
      </c>
      <c r="D114" s="590">
        <v>118</v>
      </c>
      <c r="E114" s="591" t="s">
        <v>649</v>
      </c>
      <c r="F114" s="591">
        <v>48</v>
      </c>
      <c r="G114" s="455" t="s">
        <v>650</v>
      </c>
      <c r="H114" s="591" t="s">
        <v>832</v>
      </c>
      <c r="I114" s="425"/>
      <c r="J114" s="425"/>
      <c r="K114" s="425"/>
      <c r="L114" s="425"/>
      <c r="M114" s="425"/>
      <c r="N114" s="425"/>
      <c r="O114" s="615" t="s">
        <v>819</v>
      </c>
      <c r="P114" s="619">
        <v>2</v>
      </c>
      <c r="Q114" s="593" t="s">
        <v>833</v>
      </c>
      <c r="R114" s="617" t="s">
        <v>838</v>
      </c>
      <c r="S114" s="622" t="s">
        <v>839</v>
      </c>
      <c r="T114" s="622" t="s">
        <v>840</v>
      </c>
      <c r="U114" s="619">
        <v>1</v>
      </c>
      <c r="V114" s="596">
        <v>43313</v>
      </c>
      <c r="W114" s="596">
        <v>43663</v>
      </c>
      <c r="X114" s="637">
        <v>0</v>
      </c>
      <c r="Y114" s="654" t="s">
        <v>942</v>
      </c>
      <c r="Z114" s="655" t="s">
        <v>657</v>
      </c>
      <c r="AA114" s="425"/>
      <c r="AB114" s="641"/>
      <c r="AC114" s="653">
        <v>43343</v>
      </c>
      <c r="AD114" s="425"/>
      <c r="AE114" s="425"/>
      <c r="AF114" s="425" t="s">
        <v>442</v>
      </c>
      <c r="AG114" s="425" t="s">
        <v>443</v>
      </c>
    </row>
    <row r="115" spans="1:33" ht="142.5" customHeight="1">
      <c r="A115" s="425">
        <f t="shared" si="1"/>
        <v>105</v>
      </c>
      <c r="B115" s="425" t="s">
        <v>428</v>
      </c>
      <c r="C115" s="642" t="s">
        <v>841</v>
      </c>
      <c r="D115" s="590">
        <v>118</v>
      </c>
      <c r="E115" s="591" t="s">
        <v>649</v>
      </c>
      <c r="F115" s="591">
        <v>48</v>
      </c>
      <c r="G115" s="455" t="s">
        <v>650</v>
      </c>
      <c r="H115" s="591" t="s">
        <v>842</v>
      </c>
      <c r="I115" s="425">
        <v>1</v>
      </c>
      <c r="J115" s="425"/>
      <c r="K115" s="425"/>
      <c r="L115" s="425"/>
      <c r="M115" s="425"/>
      <c r="N115" s="425"/>
      <c r="O115" s="618" t="s">
        <v>843</v>
      </c>
      <c r="P115" s="619">
        <v>1</v>
      </c>
      <c r="Q115" s="593" t="s">
        <v>844</v>
      </c>
      <c r="R115" s="617" t="s">
        <v>845</v>
      </c>
      <c r="S115" s="622" t="s">
        <v>846</v>
      </c>
      <c r="T115" s="622" t="s">
        <v>847</v>
      </c>
      <c r="U115" s="619">
        <v>1</v>
      </c>
      <c r="V115" s="596">
        <v>43313</v>
      </c>
      <c r="W115" s="596">
        <v>43496</v>
      </c>
      <c r="X115" s="637">
        <v>0</v>
      </c>
      <c r="Y115" s="654" t="s">
        <v>943</v>
      </c>
      <c r="Z115" s="655" t="s">
        <v>657</v>
      </c>
      <c r="AA115" s="425"/>
      <c r="AB115" s="641"/>
      <c r="AC115" s="653">
        <v>43343</v>
      </c>
      <c r="AD115" s="425"/>
      <c r="AE115" s="425"/>
      <c r="AF115" s="425" t="s">
        <v>442</v>
      </c>
      <c r="AG115" s="425" t="s">
        <v>443</v>
      </c>
    </row>
    <row r="116" spans="1:33" ht="142.5" customHeight="1">
      <c r="A116" s="425">
        <f t="shared" si="1"/>
        <v>106</v>
      </c>
      <c r="B116" s="425" t="s">
        <v>428</v>
      </c>
      <c r="C116" s="642" t="s">
        <v>848</v>
      </c>
      <c r="D116" s="590">
        <v>118</v>
      </c>
      <c r="E116" s="591" t="s">
        <v>649</v>
      </c>
      <c r="F116" s="591">
        <v>48</v>
      </c>
      <c r="G116" s="455" t="s">
        <v>650</v>
      </c>
      <c r="H116" s="632" t="s">
        <v>849</v>
      </c>
      <c r="I116" s="425">
        <v>1</v>
      </c>
      <c r="J116" s="425"/>
      <c r="K116" s="425"/>
      <c r="L116" s="425"/>
      <c r="M116" s="425"/>
      <c r="N116" s="425"/>
      <c r="O116" s="455" t="s">
        <v>850</v>
      </c>
      <c r="P116" s="620">
        <v>1</v>
      </c>
      <c r="Q116" s="644" t="s">
        <v>851</v>
      </c>
      <c r="R116" s="646" t="s">
        <v>852</v>
      </c>
      <c r="S116" s="425" t="s">
        <v>853</v>
      </c>
      <c r="T116" s="455" t="s">
        <v>854</v>
      </c>
      <c r="U116" s="425">
        <v>1</v>
      </c>
      <c r="V116" s="679">
        <v>43313</v>
      </c>
      <c r="W116" s="679">
        <v>43419</v>
      </c>
      <c r="X116" s="637">
        <v>0</v>
      </c>
      <c r="Y116" s="654" t="s">
        <v>944</v>
      </c>
      <c r="Z116" s="655" t="s">
        <v>657</v>
      </c>
      <c r="AA116" s="425"/>
      <c r="AB116" s="641"/>
      <c r="AC116" s="653">
        <v>43343</v>
      </c>
      <c r="AD116" s="425"/>
      <c r="AE116" s="425"/>
      <c r="AF116" s="425" t="s">
        <v>442</v>
      </c>
      <c r="AG116" s="425" t="s">
        <v>443</v>
      </c>
    </row>
    <row r="117" spans="1:33" ht="142.5" customHeight="1">
      <c r="A117" s="425">
        <f t="shared" si="1"/>
        <v>107</v>
      </c>
      <c r="B117" s="425" t="s">
        <v>428</v>
      </c>
      <c r="C117" s="642" t="s">
        <v>921</v>
      </c>
      <c r="D117" s="590">
        <v>118</v>
      </c>
      <c r="E117" s="591" t="s">
        <v>649</v>
      </c>
      <c r="F117" s="591">
        <v>48</v>
      </c>
      <c r="G117" s="455" t="s">
        <v>650</v>
      </c>
      <c r="H117" s="591" t="s">
        <v>849</v>
      </c>
      <c r="I117" s="425"/>
      <c r="J117" s="425"/>
      <c r="K117" s="425"/>
      <c r="L117" s="425"/>
      <c r="M117" s="425"/>
      <c r="N117" s="425"/>
      <c r="O117" s="621" t="s">
        <v>855</v>
      </c>
      <c r="P117" s="620">
        <v>2</v>
      </c>
      <c r="Q117" s="593" t="s">
        <v>851</v>
      </c>
      <c r="R117" s="617" t="s">
        <v>856</v>
      </c>
      <c r="S117" s="621" t="s">
        <v>857</v>
      </c>
      <c r="T117" s="621" t="s">
        <v>858</v>
      </c>
      <c r="U117" s="620">
        <v>100</v>
      </c>
      <c r="V117" s="596">
        <v>43313</v>
      </c>
      <c r="W117" s="596">
        <v>43470</v>
      </c>
      <c r="X117" s="637">
        <v>0</v>
      </c>
      <c r="Y117" s="654" t="s">
        <v>944</v>
      </c>
      <c r="Z117" s="655" t="s">
        <v>657</v>
      </c>
      <c r="AA117" s="425"/>
      <c r="AB117" s="641"/>
      <c r="AC117" s="653">
        <v>43343</v>
      </c>
      <c r="AD117" s="425"/>
      <c r="AE117" s="425"/>
      <c r="AF117" s="425" t="s">
        <v>442</v>
      </c>
      <c r="AG117" s="425" t="s">
        <v>443</v>
      </c>
    </row>
    <row r="118" spans="1:33" ht="142.5" customHeight="1">
      <c r="A118" s="425">
        <f t="shared" si="1"/>
        <v>108</v>
      </c>
      <c r="B118" s="425" t="s">
        <v>428</v>
      </c>
      <c r="C118" s="642" t="s">
        <v>859</v>
      </c>
      <c r="D118" s="590">
        <v>118</v>
      </c>
      <c r="E118" s="591" t="s">
        <v>649</v>
      </c>
      <c r="F118" s="591">
        <v>48</v>
      </c>
      <c r="G118" s="455" t="s">
        <v>650</v>
      </c>
      <c r="H118" s="591" t="s">
        <v>849</v>
      </c>
      <c r="I118" s="425"/>
      <c r="J118" s="425"/>
      <c r="K118" s="425"/>
      <c r="L118" s="425"/>
      <c r="M118" s="425"/>
      <c r="N118" s="425"/>
      <c r="O118" s="621" t="s">
        <v>860</v>
      </c>
      <c r="P118" s="620">
        <v>3</v>
      </c>
      <c r="Q118" s="593" t="s">
        <v>851</v>
      </c>
      <c r="R118" s="617" t="s">
        <v>861</v>
      </c>
      <c r="S118" s="621" t="s">
        <v>862</v>
      </c>
      <c r="T118" s="621" t="s">
        <v>863</v>
      </c>
      <c r="U118" s="620">
        <v>1</v>
      </c>
      <c r="V118" s="596">
        <v>43313</v>
      </c>
      <c r="W118" s="596">
        <v>43495</v>
      </c>
      <c r="X118" s="637">
        <v>0</v>
      </c>
      <c r="Y118" s="654" t="s">
        <v>945</v>
      </c>
      <c r="Z118" s="655" t="s">
        <v>657</v>
      </c>
      <c r="AA118" s="425"/>
      <c r="AB118" s="641"/>
      <c r="AC118" s="653">
        <v>43343</v>
      </c>
      <c r="AD118" s="425"/>
      <c r="AE118" s="425"/>
      <c r="AF118" s="425" t="s">
        <v>442</v>
      </c>
      <c r="AG118" s="425" t="s">
        <v>443</v>
      </c>
    </row>
    <row r="119" spans="1:33" ht="142.5" customHeight="1">
      <c r="A119" s="425">
        <f t="shared" si="1"/>
        <v>109</v>
      </c>
      <c r="B119" s="425" t="s">
        <v>428</v>
      </c>
      <c r="C119" s="642" t="s">
        <v>864</v>
      </c>
      <c r="D119" s="590">
        <v>118</v>
      </c>
      <c r="E119" s="591" t="s">
        <v>649</v>
      </c>
      <c r="F119" s="591">
        <v>48</v>
      </c>
      <c r="G119" s="455" t="s">
        <v>650</v>
      </c>
      <c r="H119" s="656" t="s">
        <v>865</v>
      </c>
      <c r="I119" s="425">
        <v>1</v>
      </c>
      <c r="J119" s="425"/>
      <c r="K119" s="425"/>
      <c r="L119" s="425"/>
      <c r="M119" s="425"/>
      <c r="N119" s="425"/>
      <c r="O119" s="621" t="s">
        <v>866</v>
      </c>
      <c r="P119" s="620">
        <v>1</v>
      </c>
      <c r="Q119" s="593" t="s">
        <v>867</v>
      </c>
      <c r="R119" s="617" t="s">
        <v>868</v>
      </c>
      <c r="S119" s="621" t="s">
        <v>869</v>
      </c>
      <c r="T119" s="621" t="s">
        <v>870</v>
      </c>
      <c r="U119" s="620">
        <v>6</v>
      </c>
      <c r="V119" s="596">
        <v>43313</v>
      </c>
      <c r="W119" s="596">
        <v>43496</v>
      </c>
      <c r="X119" s="637">
        <v>0</v>
      </c>
      <c r="Y119" s="646" t="s">
        <v>2759</v>
      </c>
      <c r="Z119" s="655" t="s">
        <v>657</v>
      </c>
      <c r="AA119" s="425"/>
      <c r="AB119" s="641"/>
      <c r="AC119" s="653">
        <v>43343</v>
      </c>
      <c r="AD119" s="425"/>
      <c r="AE119" s="425"/>
      <c r="AF119" s="425" t="s">
        <v>442</v>
      </c>
      <c r="AG119" s="425" t="s">
        <v>443</v>
      </c>
    </row>
    <row r="120" spans="1:33" ht="142.5" customHeight="1">
      <c r="A120" s="425">
        <f t="shared" si="1"/>
        <v>110</v>
      </c>
      <c r="B120" s="425" t="s">
        <v>428</v>
      </c>
      <c r="C120" s="642" t="s">
        <v>871</v>
      </c>
      <c r="D120" s="590">
        <v>118</v>
      </c>
      <c r="E120" s="591" t="s">
        <v>649</v>
      </c>
      <c r="F120" s="591">
        <v>48</v>
      </c>
      <c r="G120" s="455" t="s">
        <v>650</v>
      </c>
      <c r="H120" s="591" t="s">
        <v>865</v>
      </c>
      <c r="I120" s="425"/>
      <c r="J120" s="425"/>
      <c r="K120" s="425"/>
      <c r="L120" s="425"/>
      <c r="M120" s="425"/>
      <c r="N120" s="425"/>
      <c r="O120" s="752" t="s">
        <v>2621</v>
      </c>
      <c r="P120" s="620">
        <v>2</v>
      </c>
      <c r="Q120" s="593" t="s">
        <v>867</v>
      </c>
      <c r="R120" s="645" t="s">
        <v>2620</v>
      </c>
      <c r="S120" s="621" t="s">
        <v>874</v>
      </c>
      <c r="T120" s="621" t="s">
        <v>875</v>
      </c>
      <c r="U120" s="747">
        <v>12</v>
      </c>
      <c r="V120" s="596">
        <v>43313</v>
      </c>
      <c r="W120" s="679">
        <v>43663</v>
      </c>
      <c r="X120" s="637">
        <v>0.08</v>
      </c>
      <c r="Y120" s="654" t="s">
        <v>2760</v>
      </c>
      <c r="Z120" s="655" t="s">
        <v>657</v>
      </c>
      <c r="AA120" s="425"/>
      <c r="AB120" s="641"/>
      <c r="AC120" s="653">
        <v>43343</v>
      </c>
      <c r="AD120" s="425"/>
      <c r="AE120" s="425"/>
      <c r="AF120" s="425" t="s">
        <v>442</v>
      </c>
      <c r="AG120" s="425" t="s">
        <v>443</v>
      </c>
    </row>
    <row r="121" spans="1:33" ht="142.5" customHeight="1">
      <c r="A121" s="425">
        <f t="shared" si="1"/>
        <v>111</v>
      </c>
      <c r="B121" s="425" t="s">
        <v>428</v>
      </c>
      <c r="C121" s="642" t="s">
        <v>876</v>
      </c>
      <c r="D121" s="590">
        <v>118</v>
      </c>
      <c r="E121" s="591" t="s">
        <v>649</v>
      </c>
      <c r="F121" s="591">
        <v>48</v>
      </c>
      <c r="G121" s="455" t="s">
        <v>650</v>
      </c>
      <c r="H121" s="591" t="s">
        <v>877</v>
      </c>
      <c r="I121" s="425">
        <v>1</v>
      </c>
      <c r="J121" s="425"/>
      <c r="K121" s="425"/>
      <c r="L121" s="425"/>
      <c r="M121" s="425"/>
      <c r="N121" s="425"/>
      <c r="O121" s="621" t="s">
        <v>866</v>
      </c>
      <c r="P121" s="620">
        <v>1</v>
      </c>
      <c r="Q121" s="593" t="s">
        <v>878</v>
      </c>
      <c r="R121" s="617" t="s">
        <v>879</v>
      </c>
      <c r="S121" s="621" t="s">
        <v>869</v>
      </c>
      <c r="T121" s="621" t="s">
        <v>870</v>
      </c>
      <c r="U121" s="620">
        <v>6</v>
      </c>
      <c r="V121" s="596">
        <v>43313</v>
      </c>
      <c r="W121" s="596">
        <v>43496</v>
      </c>
      <c r="X121" s="637">
        <v>0</v>
      </c>
      <c r="Y121" s="646" t="s">
        <v>880</v>
      </c>
      <c r="Z121" s="655" t="s">
        <v>657</v>
      </c>
      <c r="AA121" s="425"/>
      <c r="AB121" s="641"/>
      <c r="AC121" s="653">
        <v>43343</v>
      </c>
      <c r="AD121" s="425"/>
      <c r="AE121" s="425"/>
      <c r="AF121" s="425" t="s">
        <v>442</v>
      </c>
      <c r="AG121" s="425" t="s">
        <v>443</v>
      </c>
    </row>
    <row r="122" spans="1:33" ht="142.5" customHeight="1">
      <c r="A122" s="425">
        <f t="shared" si="1"/>
        <v>112</v>
      </c>
      <c r="B122" s="425" t="s">
        <v>428</v>
      </c>
      <c r="C122" s="642" t="s">
        <v>881</v>
      </c>
      <c r="D122" s="590">
        <v>118</v>
      </c>
      <c r="E122" s="591" t="s">
        <v>649</v>
      </c>
      <c r="F122" s="591">
        <v>48</v>
      </c>
      <c r="G122" s="455" t="s">
        <v>650</v>
      </c>
      <c r="H122" s="591" t="s">
        <v>877</v>
      </c>
      <c r="I122" s="425"/>
      <c r="J122" s="425"/>
      <c r="K122" s="425"/>
      <c r="L122" s="425"/>
      <c r="M122" s="425"/>
      <c r="N122" s="425"/>
      <c r="O122" s="621" t="s">
        <v>496</v>
      </c>
      <c r="P122" s="620">
        <v>2</v>
      </c>
      <c r="Q122" s="593" t="s">
        <v>878</v>
      </c>
      <c r="R122" s="617" t="s">
        <v>882</v>
      </c>
      <c r="S122" s="621" t="s">
        <v>874</v>
      </c>
      <c r="T122" s="621" t="s">
        <v>875</v>
      </c>
      <c r="U122" s="620">
        <v>5</v>
      </c>
      <c r="V122" s="596">
        <v>43313</v>
      </c>
      <c r="W122" s="596">
        <v>43466</v>
      </c>
      <c r="X122" s="637">
        <v>0.08</v>
      </c>
      <c r="Y122" s="657" t="s">
        <v>946</v>
      </c>
      <c r="Z122" s="655" t="s">
        <v>657</v>
      </c>
      <c r="AA122" s="425"/>
      <c r="AB122" s="641"/>
      <c r="AC122" s="653">
        <v>43343</v>
      </c>
      <c r="AD122" s="425"/>
      <c r="AE122" s="425"/>
      <c r="AF122" s="425" t="s">
        <v>442</v>
      </c>
      <c r="AG122" s="425" t="s">
        <v>443</v>
      </c>
    </row>
    <row r="123" spans="1:33" ht="218.25" customHeight="1">
      <c r="A123" s="425">
        <f t="shared" si="1"/>
        <v>113</v>
      </c>
      <c r="B123" s="425" t="s">
        <v>428</v>
      </c>
      <c r="C123" s="642" t="s">
        <v>883</v>
      </c>
      <c r="D123" s="590">
        <v>118</v>
      </c>
      <c r="E123" s="591" t="s">
        <v>649</v>
      </c>
      <c r="F123" s="591">
        <v>48</v>
      </c>
      <c r="G123" s="455" t="s">
        <v>650</v>
      </c>
      <c r="H123" s="591" t="s">
        <v>884</v>
      </c>
      <c r="I123" s="425">
        <v>1</v>
      </c>
      <c r="J123" s="425"/>
      <c r="K123" s="425"/>
      <c r="L123" s="425"/>
      <c r="M123" s="425"/>
      <c r="N123" s="425"/>
      <c r="O123" s="621" t="s">
        <v>885</v>
      </c>
      <c r="P123" s="620">
        <v>1</v>
      </c>
      <c r="Q123" s="593" t="s">
        <v>886</v>
      </c>
      <c r="R123" s="745" t="s">
        <v>2622</v>
      </c>
      <c r="S123" s="618" t="s">
        <v>888</v>
      </c>
      <c r="T123" s="617" t="s">
        <v>889</v>
      </c>
      <c r="U123" s="640">
        <v>1</v>
      </c>
      <c r="V123" s="596">
        <v>43313</v>
      </c>
      <c r="W123" s="596">
        <v>43496</v>
      </c>
      <c r="X123" s="637">
        <v>0</v>
      </c>
      <c r="Y123" s="657" t="s">
        <v>2761</v>
      </c>
      <c r="Z123" s="655" t="s">
        <v>657</v>
      </c>
      <c r="AA123" s="425"/>
      <c r="AB123" s="641"/>
      <c r="AC123" s="653">
        <v>43343</v>
      </c>
      <c r="AD123" s="425"/>
      <c r="AE123" s="425"/>
      <c r="AF123" s="425" t="s">
        <v>442</v>
      </c>
      <c r="AG123" s="425" t="s">
        <v>443</v>
      </c>
    </row>
    <row r="124" spans="1:33" ht="162.75" customHeight="1">
      <c r="A124" s="425">
        <f t="shared" si="1"/>
        <v>114</v>
      </c>
      <c r="B124" s="425" t="s">
        <v>428</v>
      </c>
      <c r="C124" s="642" t="s">
        <v>890</v>
      </c>
      <c r="D124" s="590">
        <v>118</v>
      </c>
      <c r="E124" s="591" t="s">
        <v>649</v>
      </c>
      <c r="F124" s="591">
        <v>48</v>
      </c>
      <c r="G124" s="455" t="s">
        <v>650</v>
      </c>
      <c r="H124" s="591" t="s">
        <v>884</v>
      </c>
      <c r="I124" s="425"/>
      <c r="J124" s="425"/>
      <c r="K124" s="425"/>
      <c r="L124" s="425"/>
      <c r="M124" s="425"/>
      <c r="N124" s="425"/>
      <c r="O124" s="621" t="s">
        <v>819</v>
      </c>
      <c r="P124" s="620">
        <v>2</v>
      </c>
      <c r="Q124" s="593" t="s">
        <v>886</v>
      </c>
      <c r="R124" s="617" t="s">
        <v>891</v>
      </c>
      <c r="S124" s="618" t="s">
        <v>892</v>
      </c>
      <c r="T124" s="618" t="s">
        <v>893</v>
      </c>
      <c r="U124" s="620">
        <v>6</v>
      </c>
      <c r="V124" s="596">
        <v>43313</v>
      </c>
      <c r="W124" s="596">
        <v>43496</v>
      </c>
      <c r="X124" s="637">
        <v>0</v>
      </c>
      <c r="Y124" s="657" t="s">
        <v>2624</v>
      </c>
      <c r="Z124" s="655" t="s">
        <v>657</v>
      </c>
      <c r="AA124" s="425"/>
      <c r="AB124" s="641"/>
      <c r="AC124" s="653">
        <v>43343</v>
      </c>
      <c r="AD124" s="425"/>
      <c r="AE124" s="425"/>
      <c r="AF124" s="425" t="s">
        <v>442</v>
      </c>
      <c r="AG124" s="425" t="s">
        <v>443</v>
      </c>
    </row>
    <row r="125" spans="1:33" ht="142.5" customHeight="1">
      <c r="A125" s="425">
        <f t="shared" si="1"/>
        <v>115</v>
      </c>
      <c r="B125" s="425" t="s">
        <v>428</v>
      </c>
      <c r="C125" s="642" t="s">
        <v>894</v>
      </c>
      <c r="D125" s="590">
        <v>118</v>
      </c>
      <c r="E125" s="591" t="s">
        <v>649</v>
      </c>
      <c r="F125" s="591">
        <v>48</v>
      </c>
      <c r="G125" s="455" t="s">
        <v>650</v>
      </c>
      <c r="H125" s="591" t="s">
        <v>884</v>
      </c>
      <c r="I125" s="425"/>
      <c r="J125" s="425"/>
      <c r="K125" s="425"/>
      <c r="L125" s="425"/>
      <c r="M125" s="425"/>
      <c r="N125" s="425"/>
      <c r="O125" s="621" t="s">
        <v>496</v>
      </c>
      <c r="P125" s="620">
        <v>3</v>
      </c>
      <c r="Q125" s="593" t="s">
        <v>886</v>
      </c>
      <c r="R125" s="745" t="s">
        <v>2623</v>
      </c>
      <c r="S125" s="752" t="s">
        <v>874</v>
      </c>
      <c r="T125" s="752" t="s">
        <v>875</v>
      </c>
      <c r="U125" s="747">
        <v>12</v>
      </c>
      <c r="V125" s="596">
        <v>43313</v>
      </c>
      <c r="W125" s="679">
        <v>43663</v>
      </c>
      <c r="X125" s="637">
        <v>0.08</v>
      </c>
      <c r="Y125" s="657" t="s">
        <v>2762</v>
      </c>
      <c r="Z125" s="655" t="s">
        <v>657</v>
      </c>
      <c r="AA125" s="425"/>
      <c r="AB125" s="641"/>
      <c r="AC125" s="653">
        <v>43343</v>
      </c>
      <c r="AD125" s="425"/>
      <c r="AE125" s="425"/>
      <c r="AF125" s="425" t="s">
        <v>442</v>
      </c>
      <c r="AG125" s="425" t="s">
        <v>443</v>
      </c>
    </row>
    <row r="126" spans="1:33" ht="142.5" customHeight="1">
      <c r="A126" s="425">
        <f t="shared" si="1"/>
        <v>116</v>
      </c>
      <c r="B126" s="425" t="s">
        <v>428</v>
      </c>
      <c r="C126" s="642" t="s">
        <v>896</v>
      </c>
      <c r="D126" s="590">
        <v>118</v>
      </c>
      <c r="E126" s="591" t="s">
        <v>649</v>
      </c>
      <c r="F126" s="591">
        <v>48</v>
      </c>
      <c r="G126" s="455" t="s">
        <v>650</v>
      </c>
      <c r="H126" s="656" t="s">
        <v>897</v>
      </c>
      <c r="I126" s="425">
        <v>1</v>
      </c>
      <c r="J126" s="425"/>
      <c r="K126" s="425"/>
      <c r="L126" s="425"/>
      <c r="M126" s="425"/>
      <c r="N126" s="425"/>
      <c r="O126" s="593" t="s">
        <v>898</v>
      </c>
      <c r="P126" s="605">
        <v>1</v>
      </c>
      <c r="Q126" s="593" t="s">
        <v>899</v>
      </c>
      <c r="R126" s="593" t="s">
        <v>900</v>
      </c>
      <c r="S126" s="593" t="s">
        <v>901</v>
      </c>
      <c r="T126" s="593" t="s">
        <v>902</v>
      </c>
      <c r="U126" s="626">
        <v>100</v>
      </c>
      <c r="V126" s="596">
        <v>43313</v>
      </c>
      <c r="W126" s="596">
        <v>43663</v>
      </c>
      <c r="X126" s="637">
        <v>0.3</v>
      </c>
      <c r="Y126" s="658" t="s">
        <v>922</v>
      </c>
      <c r="Z126" s="655" t="s">
        <v>657</v>
      </c>
      <c r="AA126" s="425"/>
      <c r="AB126" s="641"/>
      <c r="AC126" s="653">
        <v>43343</v>
      </c>
      <c r="AD126" s="425"/>
      <c r="AE126" s="425"/>
      <c r="AF126" s="425" t="s">
        <v>442</v>
      </c>
      <c r="AG126" s="425" t="s">
        <v>443</v>
      </c>
    </row>
    <row r="127" spans="1:33" ht="142.5" customHeight="1">
      <c r="A127" s="425">
        <f t="shared" si="1"/>
        <v>117</v>
      </c>
      <c r="B127" s="425" t="s">
        <v>428</v>
      </c>
      <c r="C127" s="642" t="s">
        <v>903</v>
      </c>
      <c r="D127" s="590">
        <v>118</v>
      </c>
      <c r="E127" s="591" t="s">
        <v>649</v>
      </c>
      <c r="F127" s="591">
        <v>48</v>
      </c>
      <c r="G127" s="455" t="s">
        <v>650</v>
      </c>
      <c r="H127" s="656" t="s">
        <v>384</v>
      </c>
      <c r="I127" s="425"/>
      <c r="J127" s="425">
        <v>1</v>
      </c>
      <c r="K127" s="425"/>
      <c r="L127" s="425"/>
      <c r="M127" s="425"/>
      <c r="N127" s="425"/>
      <c r="O127" s="592" t="s">
        <v>798</v>
      </c>
      <c r="P127" s="605">
        <v>1</v>
      </c>
      <c r="Q127" s="593" t="s">
        <v>904</v>
      </c>
      <c r="R127" s="613" t="s">
        <v>905</v>
      </c>
      <c r="S127" s="613" t="s">
        <v>906</v>
      </c>
      <c r="T127" s="613" t="s">
        <v>367</v>
      </c>
      <c r="U127" s="605">
        <v>1</v>
      </c>
      <c r="V127" s="596">
        <v>43327</v>
      </c>
      <c r="W127" s="596">
        <v>43663</v>
      </c>
      <c r="X127" s="637">
        <v>0</v>
      </c>
      <c r="Y127" s="646" t="s">
        <v>780</v>
      </c>
      <c r="Z127" s="659" t="s">
        <v>657</v>
      </c>
      <c r="AA127" s="425"/>
      <c r="AB127" s="641"/>
      <c r="AC127" s="653">
        <v>43343</v>
      </c>
      <c r="AD127" s="425"/>
      <c r="AE127" s="425"/>
      <c r="AF127" s="425" t="s">
        <v>442</v>
      </c>
      <c r="AG127" s="425" t="s">
        <v>443</v>
      </c>
    </row>
    <row r="128" spans="1:33" ht="142.5" customHeight="1">
      <c r="A128" s="425">
        <f t="shared" si="1"/>
        <v>118</v>
      </c>
      <c r="B128" s="425" t="s">
        <v>428</v>
      </c>
      <c r="C128" s="642" t="s">
        <v>907</v>
      </c>
      <c r="D128" s="590">
        <v>118</v>
      </c>
      <c r="E128" s="591" t="s">
        <v>649</v>
      </c>
      <c r="F128" s="591">
        <v>48</v>
      </c>
      <c r="G128" s="455" t="s">
        <v>650</v>
      </c>
      <c r="H128" s="656" t="s">
        <v>387</v>
      </c>
      <c r="I128" s="425"/>
      <c r="J128" s="425"/>
      <c r="K128" s="425">
        <v>1</v>
      </c>
      <c r="L128" s="425"/>
      <c r="M128" s="639">
        <v>91534426.730000004</v>
      </c>
      <c r="N128" s="425"/>
      <c r="O128" s="592" t="s">
        <v>798</v>
      </c>
      <c r="P128" s="605">
        <v>1</v>
      </c>
      <c r="Q128" s="593" t="s">
        <v>908</v>
      </c>
      <c r="R128" s="613" t="s">
        <v>905</v>
      </c>
      <c r="S128" s="613" t="s">
        <v>906</v>
      </c>
      <c r="T128" s="613" t="s">
        <v>367</v>
      </c>
      <c r="U128" s="605">
        <v>1</v>
      </c>
      <c r="V128" s="596">
        <v>43327</v>
      </c>
      <c r="W128" s="596">
        <v>43663</v>
      </c>
      <c r="X128" s="637">
        <v>0</v>
      </c>
      <c r="Y128" s="646" t="s">
        <v>780</v>
      </c>
      <c r="Z128" s="659" t="s">
        <v>657</v>
      </c>
      <c r="AA128" s="425"/>
      <c r="AB128" s="641"/>
      <c r="AC128" s="653">
        <v>43343</v>
      </c>
      <c r="AD128" s="425"/>
      <c r="AE128" s="425"/>
      <c r="AF128" s="425" t="s">
        <v>442</v>
      </c>
      <c r="AG128" s="425" t="s">
        <v>443</v>
      </c>
    </row>
    <row r="129" spans="1:36" ht="142.5" customHeight="1">
      <c r="A129" s="425">
        <f t="shared" si="1"/>
        <v>119</v>
      </c>
      <c r="B129" s="425" t="s">
        <v>428</v>
      </c>
      <c r="C129" s="642" t="s">
        <v>909</v>
      </c>
      <c r="D129" s="590">
        <v>118</v>
      </c>
      <c r="E129" s="591" t="s">
        <v>649</v>
      </c>
      <c r="F129" s="591">
        <v>48</v>
      </c>
      <c r="G129" s="455" t="s">
        <v>650</v>
      </c>
      <c r="H129" s="591" t="s">
        <v>910</v>
      </c>
      <c r="I129" s="425"/>
      <c r="J129" s="425">
        <v>1</v>
      </c>
      <c r="K129" s="425"/>
      <c r="L129" s="425"/>
      <c r="M129" s="425"/>
      <c r="N129" s="425"/>
      <c r="O129" s="601" t="s">
        <v>911</v>
      </c>
      <c r="P129" s="591">
        <v>1</v>
      </c>
      <c r="Q129" s="593" t="s">
        <v>912</v>
      </c>
      <c r="R129" s="601" t="s">
        <v>913</v>
      </c>
      <c r="S129" s="601" t="s">
        <v>914</v>
      </c>
      <c r="T129" s="601" t="s">
        <v>915</v>
      </c>
      <c r="U129" s="591">
        <v>1</v>
      </c>
      <c r="V129" s="596">
        <v>43313</v>
      </c>
      <c r="W129" s="596">
        <v>43663</v>
      </c>
      <c r="X129" s="637">
        <v>0</v>
      </c>
      <c r="Y129" s="660" t="s">
        <v>931</v>
      </c>
      <c r="Z129" s="659" t="s">
        <v>657</v>
      </c>
      <c r="AA129" s="425"/>
      <c r="AB129" s="641"/>
      <c r="AC129" s="653">
        <v>43343</v>
      </c>
      <c r="AD129" s="425"/>
      <c r="AE129" s="425"/>
      <c r="AF129" s="425" t="s">
        <v>442</v>
      </c>
      <c r="AG129" s="425" t="s">
        <v>443</v>
      </c>
    </row>
    <row r="130" spans="1:36" ht="77.25" customHeight="1">
      <c r="A130" s="425">
        <f t="shared" si="1"/>
        <v>120</v>
      </c>
      <c r="B130" s="425" t="s">
        <v>428</v>
      </c>
      <c r="C130" s="642" t="s">
        <v>916</v>
      </c>
      <c r="D130" s="590">
        <v>118</v>
      </c>
      <c r="E130" s="591" t="s">
        <v>649</v>
      </c>
      <c r="F130" s="591">
        <v>48</v>
      </c>
      <c r="G130" s="455" t="s">
        <v>650</v>
      </c>
      <c r="H130" s="591" t="s">
        <v>917</v>
      </c>
      <c r="I130" s="425"/>
      <c r="J130" s="425">
        <v>1</v>
      </c>
      <c r="K130" s="425"/>
      <c r="L130" s="425"/>
      <c r="M130" s="425"/>
      <c r="N130" s="425"/>
      <c r="O130" s="601" t="s">
        <v>911</v>
      </c>
      <c r="P130" s="591">
        <v>1</v>
      </c>
      <c r="Q130" s="593" t="s">
        <v>918</v>
      </c>
      <c r="R130" s="601" t="s">
        <v>919</v>
      </c>
      <c r="S130" s="601" t="s">
        <v>772</v>
      </c>
      <c r="T130" s="601" t="s">
        <v>920</v>
      </c>
      <c r="U130" s="591">
        <v>2</v>
      </c>
      <c r="V130" s="596">
        <v>43313</v>
      </c>
      <c r="W130" s="596">
        <v>43663</v>
      </c>
      <c r="X130" s="637">
        <v>0</v>
      </c>
      <c r="Y130" s="660" t="s">
        <v>931</v>
      </c>
      <c r="Z130" s="659" t="s">
        <v>657</v>
      </c>
      <c r="AA130" s="425"/>
      <c r="AB130" s="641"/>
      <c r="AC130" s="653">
        <v>43343</v>
      </c>
      <c r="AD130" s="425"/>
      <c r="AE130" s="425"/>
      <c r="AF130" s="425" t="s">
        <v>442</v>
      </c>
      <c r="AG130" s="425" t="s">
        <v>443</v>
      </c>
    </row>
    <row r="131" spans="1:36" ht="69.75" customHeight="1">
      <c r="A131" s="425">
        <f t="shared" si="1"/>
        <v>121</v>
      </c>
      <c r="B131" s="425" t="s">
        <v>428</v>
      </c>
      <c r="C131" s="642" t="s">
        <v>2358</v>
      </c>
      <c r="D131" s="590">
        <v>118</v>
      </c>
      <c r="E131" s="591" t="s">
        <v>649</v>
      </c>
      <c r="F131" s="591">
        <v>56</v>
      </c>
      <c r="G131" s="455" t="s">
        <v>2366</v>
      </c>
      <c r="H131" s="591" t="s">
        <v>760</v>
      </c>
      <c r="I131" s="425"/>
      <c r="J131" s="425">
        <v>1</v>
      </c>
      <c r="K131" s="425"/>
      <c r="L131" s="425"/>
      <c r="M131" s="425"/>
      <c r="N131" s="425"/>
      <c r="O131" s="592" t="s">
        <v>2008</v>
      </c>
      <c r="P131" s="592">
        <v>1</v>
      </c>
      <c r="Q131" s="593" t="s">
        <v>2368</v>
      </c>
      <c r="R131" s="514" t="s">
        <v>2006</v>
      </c>
      <c r="S131" s="592" t="s">
        <v>2007</v>
      </c>
      <c r="T131" s="592" t="s">
        <v>656</v>
      </c>
      <c r="U131" s="595">
        <v>3</v>
      </c>
      <c r="V131" s="596">
        <v>43419</v>
      </c>
      <c r="W131" s="596">
        <v>43646</v>
      </c>
      <c r="X131" s="425">
        <v>0</v>
      </c>
      <c r="Y131" s="661" t="s">
        <v>2367</v>
      </c>
      <c r="Z131" s="425" t="s">
        <v>428</v>
      </c>
      <c r="AA131" s="425"/>
      <c r="AB131" s="641"/>
      <c r="AC131" s="425" t="s">
        <v>428</v>
      </c>
      <c r="AD131" s="425"/>
      <c r="AE131" s="425"/>
      <c r="AF131" s="425" t="s">
        <v>442</v>
      </c>
      <c r="AG131" s="425" t="s">
        <v>443</v>
      </c>
    </row>
    <row r="132" spans="1:36" ht="63.75" customHeight="1">
      <c r="A132" s="425">
        <f t="shared" si="1"/>
        <v>122</v>
      </c>
      <c r="B132" s="425" t="s">
        <v>428</v>
      </c>
      <c r="C132" s="642" t="s">
        <v>2359</v>
      </c>
      <c r="D132" s="590">
        <v>118</v>
      </c>
      <c r="E132" s="591" t="s">
        <v>649</v>
      </c>
      <c r="F132" s="591">
        <v>56</v>
      </c>
      <c r="G132" s="455" t="s">
        <v>2366</v>
      </c>
      <c r="H132" s="591" t="s">
        <v>760</v>
      </c>
      <c r="I132" s="425"/>
      <c r="J132" s="425"/>
      <c r="K132" s="425"/>
      <c r="L132" s="425"/>
      <c r="M132" s="425"/>
      <c r="N132" s="425"/>
      <c r="O132" s="592" t="s">
        <v>1447</v>
      </c>
      <c r="P132" s="592">
        <v>2</v>
      </c>
      <c r="Q132" s="593" t="s">
        <v>2368</v>
      </c>
      <c r="R132" s="515" t="s">
        <v>2010</v>
      </c>
      <c r="S132" s="592" t="s">
        <v>2011</v>
      </c>
      <c r="T132" s="592" t="s">
        <v>2012</v>
      </c>
      <c r="U132" s="599">
        <v>3</v>
      </c>
      <c r="V132" s="596">
        <v>43437</v>
      </c>
      <c r="W132" s="596">
        <v>43661</v>
      </c>
      <c r="X132" s="425">
        <v>0</v>
      </c>
      <c r="Y132" s="661" t="s">
        <v>2367</v>
      </c>
      <c r="Z132" s="425" t="s">
        <v>428</v>
      </c>
      <c r="AA132" s="425"/>
      <c r="AB132" s="641"/>
      <c r="AC132" s="425" t="s">
        <v>428</v>
      </c>
      <c r="AD132" s="425"/>
      <c r="AE132" s="425"/>
      <c r="AF132" s="425" t="s">
        <v>442</v>
      </c>
      <c r="AG132" s="425" t="s">
        <v>443</v>
      </c>
    </row>
    <row r="133" spans="1:36" ht="131.25" customHeight="1">
      <c r="A133" s="425">
        <f t="shared" si="1"/>
        <v>123</v>
      </c>
      <c r="B133" s="425" t="s">
        <v>428</v>
      </c>
      <c r="C133" s="642" t="s">
        <v>2360</v>
      </c>
      <c r="D133" s="590">
        <v>118</v>
      </c>
      <c r="E133" s="591" t="s">
        <v>649</v>
      </c>
      <c r="F133" s="591">
        <v>56</v>
      </c>
      <c r="G133" s="455" t="s">
        <v>2366</v>
      </c>
      <c r="H133" s="591" t="s">
        <v>767</v>
      </c>
      <c r="I133" s="425"/>
      <c r="J133" s="425">
        <v>1</v>
      </c>
      <c r="K133" s="425"/>
      <c r="L133" s="425"/>
      <c r="M133" s="425"/>
      <c r="N133" s="425"/>
      <c r="O133" s="592" t="s">
        <v>2017</v>
      </c>
      <c r="P133" s="592">
        <v>1</v>
      </c>
      <c r="Q133" s="646" t="s">
        <v>2379</v>
      </c>
      <c r="R133" s="515" t="s">
        <v>2014</v>
      </c>
      <c r="S133" s="592" t="s">
        <v>2015</v>
      </c>
      <c r="T133" s="646" t="s">
        <v>2557</v>
      </c>
      <c r="U133" s="599">
        <v>1</v>
      </c>
      <c r="V133" s="596">
        <v>43405</v>
      </c>
      <c r="W133" s="596">
        <v>43434</v>
      </c>
      <c r="X133" s="637">
        <v>0</v>
      </c>
      <c r="Y133" s="661" t="s">
        <v>2367</v>
      </c>
      <c r="Z133" s="425" t="s">
        <v>428</v>
      </c>
      <c r="AA133" s="425"/>
      <c r="AB133" s="641"/>
      <c r="AC133" s="425" t="s">
        <v>428</v>
      </c>
      <c r="AD133" s="425"/>
      <c r="AE133" s="425"/>
      <c r="AF133" s="425" t="s">
        <v>442</v>
      </c>
      <c r="AG133" s="425" t="s">
        <v>443</v>
      </c>
      <c r="AJ133" s="753">
        <f>71/105</f>
        <v>0.67619047619047623</v>
      </c>
    </row>
    <row r="134" spans="1:36" ht="123" customHeight="1">
      <c r="A134" s="425">
        <f t="shared" si="1"/>
        <v>124</v>
      </c>
      <c r="B134" s="425" t="s">
        <v>428</v>
      </c>
      <c r="C134" s="642" t="s">
        <v>2361</v>
      </c>
      <c r="D134" s="590">
        <v>118</v>
      </c>
      <c r="E134" s="591" t="s">
        <v>649</v>
      </c>
      <c r="F134" s="591">
        <v>56</v>
      </c>
      <c r="G134" s="455" t="s">
        <v>2366</v>
      </c>
      <c r="H134" s="591" t="s">
        <v>767</v>
      </c>
      <c r="I134" s="425"/>
      <c r="J134" s="425"/>
      <c r="K134" s="425"/>
      <c r="L134" s="425"/>
      <c r="M134" s="425"/>
      <c r="N134" s="425"/>
      <c r="O134" s="592" t="s">
        <v>2021</v>
      </c>
      <c r="P134" s="592">
        <v>2</v>
      </c>
      <c r="Q134" s="646" t="s">
        <v>2379</v>
      </c>
      <c r="R134" s="515" t="s">
        <v>2018</v>
      </c>
      <c r="S134" s="592" t="s">
        <v>2019</v>
      </c>
      <c r="T134" s="592" t="s">
        <v>2020</v>
      </c>
      <c r="U134" s="599">
        <v>1</v>
      </c>
      <c r="V134" s="596">
        <v>43435</v>
      </c>
      <c r="W134" s="596">
        <v>43465</v>
      </c>
      <c r="X134" s="425">
        <v>0</v>
      </c>
      <c r="Y134" s="661" t="s">
        <v>2367</v>
      </c>
      <c r="Z134" s="425" t="s">
        <v>428</v>
      </c>
      <c r="AA134" s="425"/>
      <c r="AB134" s="641"/>
      <c r="AC134" s="425" t="s">
        <v>428</v>
      </c>
      <c r="AD134" s="425"/>
      <c r="AE134" s="425"/>
      <c r="AF134" s="425" t="s">
        <v>442</v>
      </c>
      <c r="AG134" s="425" t="s">
        <v>443</v>
      </c>
    </row>
    <row r="135" spans="1:36" ht="114" customHeight="1">
      <c r="A135" s="425">
        <f t="shared" si="1"/>
        <v>125</v>
      </c>
      <c r="B135" s="425" t="s">
        <v>428</v>
      </c>
      <c r="C135" s="642" t="s">
        <v>2362</v>
      </c>
      <c r="D135" s="590">
        <v>118</v>
      </c>
      <c r="E135" s="591" t="s">
        <v>649</v>
      </c>
      <c r="F135" s="591">
        <v>56</v>
      </c>
      <c r="G135" s="455" t="s">
        <v>2366</v>
      </c>
      <c r="H135" s="591" t="s">
        <v>2022</v>
      </c>
      <c r="I135" s="425"/>
      <c r="J135" s="425"/>
      <c r="K135" s="425">
        <v>1</v>
      </c>
      <c r="L135" s="425"/>
      <c r="M135" s="678">
        <v>1273279785</v>
      </c>
      <c r="N135" s="425"/>
      <c r="O135" s="592" t="s">
        <v>2027</v>
      </c>
      <c r="P135" s="592">
        <v>1</v>
      </c>
      <c r="Q135" s="646" t="s">
        <v>2369</v>
      </c>
      <c r="R135" s="516" t="s">
        <v>2024</v>
      </c>
      <c r="S135" s="592" t="s">
        <v>2025</v>
      </c>
      <c r="T135" s="592" t="s">
        <v>2026</v>
      </c>
      <c r="U135" s="662">
        <v>1</v>
      </c>
      <c r="V135" s="596">
        <v>43405</v>
      </c>
      <c r="W135" s="596">
        <v>43748</v>
      </c>
      <c r="X135" s="425">
        <v>0</v>
      </c>
      <c r="Y135" s="661" t="s">
        <v>2367</v>
      </c>
      <c r="Z135" s="425" t="s">
        <v>428</v>
      </c>
      <c r="AA135" s="425"/>
      <c r="AB135" s="641"/>
      <c r="AC135" s="425" t="s">
        <v>428</v>
      </c>
      <c r="AD135" s="425"/>
      <c r="AE135" s="425"/>
      <c r="AF135" s="425" t="s">
        <v>442</v>
      </c>
      <c r="AG135" s="425" t="s">
        <v>443</v>
      </c>
    </row>
    <row r="136" spans="1:36" ht="86.25" customHeight="1">
      <c r="A136" s="425">
        <f t="shared" si="1"/>
        <v>126</v>
      </c>
      <c r="B136" s="425" t="s">
        <v>428</v>
      </c>
      <c r="C136" s="642" t="s">
        <v>2363</v>
      </c>
      <c r="D136" s="590">
        <v>118</v>
      </c>
      <c r="E136" s="591" t="s">
        <v>649</v>
      </c>
      <c r="F136" s="591">
        <v>56</v>
      </c>
      <c r="G136" s="455" t="s">
        <v>2366</v>
      </c>
      <c r="H136" s="591" t="s">
        <v>2022</v>
      </c>
      <c r="I136" s="425"/>
      <c r="J136" s="425"/>
      <c r="K136" s="425"/>
      <c r="L136" s="425"/>
      <c r="M136" s="46"/>
      <c r="N136" s="425"/>
      <c r="O136" s="592" t="s">
        <v>2030</v>
      </c>
      <c r="P136" s="592">
        <v>2</v>
      </c>
      <c r="Q136" s="646" t="s">
        <v>2369</v>
      </c>
      <c r="R136" s="515" t="s">
        <v>2028</v>
      </c>
      <c r="S136" s="592" t="s">
        <v>2029</v>
      </c>
      <c r="T136" s="605" t="s">
        <v>367</v>
      </c>
      <c r="U136" s="663">
        <v>1</v>
      </c>
      <c r="V136" s="596">
        <v>43405</v>
      </c>
      <c r="W136" s="596">
        <v>43748</v>
      </c>
      <c r="X136" s="425">
        <v>0</v>
      </c>
      <c r="Y136" s="661" t="s">
        <v>2367</v>
      </c>
      <c r="Z136" s="425" t="s">
        <v>428</v>
      </c>
      <c r="AA136" s="425"/>
      <c r="AB136" s="641"/>
      <c r="AC136" s="425" t="s">
        <v>428</v>
      </c>
      <c r="AD136" s="425"/>
      <c r="AE136" s="425"/>
      <c r="AF136" s="425" t="s">
        <v>442</v>
      </c>
      <c r="AG136" s="425" t="s">
        <v>443</v>
      </c>
    </row>
    <row r="137" spans="1:36" ht="78.75">
      <c r="A137" s="425">
        <f t="shared" si="1"/>
        <v>127</v>
      </c>
      <c r="B137" s="425" t="s">
        <v>428</v>
      </c>
      <c r="C137" s="642" t="s">
        <v>2364</v>
      </c>
      <c r="D137" s="590">
        <v>118</v>
      </c>
      <c r="E137" s="591" t="s">
        <v>649</v>
      </c>
      <c r="F137" s="591">
        <v>56</v>
      </c>
      <c r="G137" s="455" t="s">
        <v>2366</v>
      </c>
      <c r="H137" s="591" t="s">
        <v>2031</v>
      </c>
      <c r="I137" s="425"/>
      <c r="J137" s="425">
        <v>1</v>
      </c>
      <c r="K137" s="425"/>
      <c r="L137" s="425"/>
      <c r="M137" s="425"/>
      <c r="N137" s="425"/>
      <c r="O137" s="592" t="s">
        <v>2027</v>
      </c>
      <c r="P137" s="601">
        <v>1</v>
      </c>
      <c r="Q137" s="646" t="s">
        <v>2370</v>
      </c>
      <c r="R137" s="516" t="s">
        <v>2024</v>
      </c>
      <c r="S137" s="592" t="s">
        <v>2025</v>
      </c>
      <c r="T137" s="592" t="s">
        <v>2026</v>
      </c>
      <c r="U137" s="662">
        <v>1</v>
      </c>
      <c r="V137" s="596">
        <v>43405</v>
      </c>
      <c r="W137" s="596">
        <v>43748</v>
      </c>
      <c r="X137" s="425">
        <v>0</v>
      </c>
      <c r="Y137" s="661" t="s">
        <v>2367</v>
      </c>
      <c r="Z137" s="425" t="s">
        <v>428</v>
      </c>
      <c r="AA137" s="425"/>
      <c r="AB137" s="641"/>
      <c r="AC137" s="425" t="s">
        <v>428</v>
      </c>
      <c r="AD137" s="425"/>
      <c r="AE137" s="425"/>
      <c r="AF137" s="425" t="s">
        <v>442</v>
      </c>
      <c r="AG137" s="425" t="s">
        <v>443</v>
      </c>
    </row>
    <row r="138" spans="1:36" ht="70.5" customHeight="1">
      <c r="A138" s="425">
        <f t="shared" si="1"/>
        <v>128</v>
      </c>
      <c r="B138" s="425" t="s">
        <v>428</v>
      </c>
      <c r="C138" s="642" t="s">
        <v>2365</v>
      </c>
      <c r="D138" s="590">
        <v>118</v>
      </c>
      <c r="E138" s="591" t="s">
        <v>649</v>
      </c>
      <c r="F138" s="591">
        <v>56</v>
      </c>
      <c r="G138" s="455" t="s">
        <v>2366</v>
      </c>
      <c r="H138" s="591" t="s">
        <v>2031</v>
      </c>
      <c r="I138" s="425"/>
      <c r="J138" s="425"/>
      <c r="K138" s="425"/>
      <c r="L138" s="425"/>
      <c r="M138" s="425"/>
      <c r="N138" s="425"/>
      <c r="O138" s="592" t="s">
        <v>2030</v>
      </c>
      <c r="P138" s="601">
        <v>2</v>
      </c>
      <c r="Q138" s="646" t="s">
        <v>2370</v>
      </c>
      <c r="R138" s="515" t="s">
        <v>2028</v>
      </c>
      <c r="S138" s="592" t="s">
        <v>2029</v>
      </c>
      <c r="T138" s="605" t="s">
        <v>367</v>
      </c>
      <c r="U138" s="663">
        <v>1</v>
      </c>
      <c r="V138" s="596">
        <v>43405</v>
      </c>
      <c r="W138" s="596">
        <v>43748</v>
      </c>
      <c r="X138" s="425">
        <v>0</v>
      </c>
      <c r="Y138" s="661" t="s">
        <v>2367</v>
      </c>
      <c r="Z138" s="425" t="s">
        <v>428</v>
      </c>
      <c r="AA138" s="425"/>
      <c r="AB138" s="641"/>
      <c r="AC138" s="425" t="s">
        <v>428</v>
      </c>
      <c r="AD138" s="425"/>
      <c r="AE138" s="425"/>
      <c r="AF138" s="425" t="s">
        <v>442</v>
      </c>
      <c r="AG138" s="425" t="s">
        <v>443</v>
      </c>
    </row>
    <row r="139" spans="1:36" ht="89.25" customHeight="1">
      <c r="A139" s="425">
        <f t="shared" si="1"/>
        <v>129</v>
      </c>
      <c r="B139" s="425" t="s">
        <v>428</v>
      </c>
      <c r="C139" s="642" t="s">
        <v>2531</v>
      </c>
      <c r="D139" s="590">
        <v>118</v>
      </c>
      <c r="E139" s="591" t="s">
        <v>649</v>
      </c>
      <c r="F139" s="591">
        <v>56</v>
      </c>
      <c r="G139" s="455" t="s">
        <v>2366</v>
      </c>
      <c r="H139" s="591" t="s">
        <v>2033</v>
      </c>
      <c r="I139" s="425">
        <v>1</v>
      </c>
      <c r="J139" s="425"/>
      <c r="K139" s="425"/>
      <c r="L139" s="425"/>
      <c r="M139" s="425"/>
      <c r="N139" s="425"/>
      <c r="O139" s="592" t="s">
        <v>2038</v>
      </c>
      <c r="P139" s="601">
        <v>1</v>
      </c>
      <c r="Q139" s="646" t="s">
        <v>2371</v>
      </c>
      <c r="R139" s="517" t="s">
        <v>2035</v>
      </c>
      <c r="S139" s="601" t="s">
        <v>2036</v>
      </c>
      <c r="T139" s="605" t="s">
        <v>2037</v>
      </c>
      <c r="U139" s="601">
        <v>11</v>
      </c>
      <c r="V139" s="596">
        <v>43405</v>
      </c>
      <c r="W139" s="596">
        <v>43748</v>
      </c>
      <c r="X139" s="425">
        <v>0</v>
      </c>
      <c r="Y139" s="661" t="s">
        <v>2367</v>
      </c>
      <c r="Z139" s="425" t="s">
        <v>428</v>
      </c>
      <c r="AA139" s="425"/>
      <c r="AB139" s="641"/>
      <c r="AC139" s="425" t="s">
        <v>428</v>
      </c>
      <c r="AD139" s="425"/>
      <c r="AE139" s="425"/>
      <c r="AF139" s="425" t="s">
        <v>442</v>
      </c>
      <c r="AG139" s="425" t="s">
        <v>443</v>
      </c>
    </row>
    <row r="140" spans="1:36" ht="78.75">
      <c r="A140" s="425">
        <f t="shared" si="1"/>
        <v>130</v>
      </c>
      <c r="B140" s="425" t="s">
        <v>428</v>
      </c>
      <c r="C140" s="642" t="s">
        <v>2532</v>
      </c>
      <c r="D140" s="590">
        <v>118</v>
      </c>
      <c r="E140" s="591" t="s">
        <v>649</v>
      </c>
      <c r="F140" s="591">
        <v>56</v>
      </c>
      <c r="G140" s="455" t="s">
        <v>2366</v>
      </c>
      <c r="H140" s="591" t="s">
        <v>2039</v>
      </c>
      <c r="I140" s="425">
        <v>1</v>
      </c>
      <c r="J140" s="425"/>
      <c r="K140" s="425"/>
      <c r="L140" s="425"/>
      <c r="M140" s="425"/>
      <c r="N140" s="425"/>
      <c r="O140" s="592" t="s">
        <v>2027</v>
      </c>
      <c r="P140" s="591">
        <v>1</v>
      </c>
      <c r="Q140" s="646" t="s">
        <v>2372</v>
      </c>
      <c r="R140" s="517" t="s">
        <v>2041</v>
      </c>
      <c r="S140" s="601" t="s">
        <v>2042</v>
      </c>
      <c r="T140" s="601" t="s">
        <v>2043</v>
      </c>
      <c r="U140" s="664">
        <v>10</v>
      </c>
      <c r="V140" s="596">
        <v>43405</v>
      </c>
      <c r="W140" s="596">
        <v>43555</v>
      </c>
      <c r="X140" s="425">
        <v>0</v>
      </c>
      <c r="Y140" s="661" t="s">
        <v>2367</v>
      </c>
      <c r="Z140" s="425" t="s">
        <v>428</v>
      </c>
      <c r="AA140" s="425"/>
      <c r="AB140" s="641"/>
      <c r="AC140" s="425" t="s">
        <v>428</v>
      </c>
      <c r="AD140" s="425"/>
      <c r="AE140" s="425"/>
      <c r="AF140" s="425" t="s">
        <v>442</v>
      </c>
      <c r="AG140" s="425" t="s">
        <v>443</v>
      </c>
    </row>
    <row r="141" spans="1:36" ht="72.75" customHeight="1">
      <c r="A141" s="425">
        <f t="shared" ref="A141:A158" si="2">+A140+1</f>
        <v>131</v>
      </c>
      <c r="B141" s="425" t="s">
        <v>428</v>
      </c>
      <c r="C141" s="642" t="s">
        <v>2533</v>
      </c>
      <c r="D141" s="590">
        <v>118</v>
      </c>
      <c r="E141" s="591" t="s">
        <v>649</v>
      </c>
      <c r="F141" s="591">
        <v>56</v>
      </c>
      <c r="G141" s="455" t="s">
        <v>2366</v>
      </c>
      <c r="H141" s="591" t="s">
        <v>2039</v>
      </c>
      <c r="I141" s="425"/>
      <c r="J141" s="425"/>
      <c r="K141" s="425"/>
      <c r="L141" s="425"/>
      <c r="M141" s="425"/>
      <c r="N141" s="425"/>
      <c r="O141" s="592" t="s">
        <v>2027</v>
      </c>
      <c r="P141" s="591">
        <v>2</v>
      </c>
      <c r="Q141" s="646" t="s">
        <v>2372</v>
      </c>
      <c r="R141" s="517" t="s">
        <v>2045</v>
      </c>
      <c r="S141" s="601" t="s">
        <v>2046</v>
      </c>
      <c r="T141" s="601" t="s">
        <v>2047</v>
      </c>
      <c r="U141" s="665">
        <v>1</v>
      </c>
      <c r="V141" s="596">
        <v>43405</v>
      </c>
      <c r="W141" s="596">
        <v>43748</v>
      </c>
      <c r="X141" s="425">
        <v>0</v>
      </c>
      <c r="Y141" s="661" t="s">
        <v>2367</v>
      </c>
      <c r="Z141" s="425" t="s">
        <v>428</v>
      </c>
      <c r="AA141" s="425"/>
      <c r="AB141" s="641"/>
      <c r="AC141" s="425" t="s">
        <v>428</v>
      </c>
      <c r="AD141" s="425"/>
      <c r="AE141" s="425"/>
      <c r="AF141" s="425" t="s">
        <v>442</v>
      </c>
      <c r="AG141" s="425" t="s">
        <v>443</v>
      </c>
    </row>
    <row r="142" spans="1:36" ht="121.5" customHeight="1">
      <c r="A142" s="425">
        <f t="shared" si="2"/>
        <v>132</v>
      </c>
      <c r="B142" s="425" t="s">
        <v>428</v>
      </c>
      <c r="C142" s="642" t="s">
        <v>2534</v>
      </c>
      <c r="D142" s="590">
        <v>118</v>
      </c>
      <c r="E142" s="591" t="s">
        <v>649</v>
      </c>
      <c r="F142" s="591">
        <v>56</v>
      </c>
      <c r="G142" s="455" t="s">
        <v>2366</v>
      </c>
      <c r="H142" s="591" t="s">
        <v>2048</v>
      </c>
      <c r="I142" s="425">
        <v>1</v>
      </c>
      <c r="J142" s="425"/>
      <c r="K142" s="425"/>
      <c r="L142" s="425"/>
      <c r="M142" s="425"/>
      <c r="N142" s="425"/>
      <c r="O142" s="592" t="s">
        <v>2053</v>
      </c>
      <c r="P142" s="605">
        <v>1</v>
      </c>
      <c r="Q142" s="646" t="s">
        <v>2380</v>
      </c>
      <c r="R142" s="516" t="s">
        <v>2050</v>
      </c>
      <c r="S142" s="606" t="s">
        <v>2051</v>
      </c>
      <c r="T142" s="592" t="s">
        <v>2052</v>
      </c>
      <c r="U142" s="662">
        <v>1</v>
      </c>
      <c r="V142" s="596">
        <v>43405</v>
      </c>
      <c r="W142" s="596">
        <v>43748</v>
      </c>
      <c r="X142" s="425">
        <v>0</v>
      </c>
      <c r="Y142" s="661" t="s">
        <v>2367</v>
      </c>
      <c r="Z142" s="425" t="s">
        <v>428</v>
      </c>
      <c r="AA142" s="425"/>
      <c r="AB142" s="641"/>
      <c r="AC142" s="425" t="s">
        <v>428</v>
      </c>
      <c r="AD142" s="425"/>
      <c r="AE142" s="425"/>
      <c r="AF142" s="425" t="s">
        <v>442</v>
      </c>
      <c r="AG142" s="425" t="s">
        <v>443</v>
      </c>
    </row>
    <row r="143" spans="1:36" ht="103.5" customHeight="1">
      <c r="A143" s="425">
        <f t="shared" si="2"/>
        <v>133</v>
      </c>
      <c r="B143" s="425" t="s">
        <v>428</v>
      </c>
      <c r="C143" s="642" t="s">
        <v>2535</v>
      </c>
      <c r="D143" s="590">
        <v>118</v>
      </c>
      <c r="E143" s="591" t="s">
        <v>649</v>
      </c>
      <c r="F143" s="591">
        <v>56</v>
      </c>
      <c r="G143" s="455" t="s">
        <v>2366</v>
      </c>
      <c r="H143" s="591" t="s">
        <v>2048</v>
      </c>
      <c r="I143" s="425"/>
      <c r="J143" s="425"/>
      <c r="K143" s="425"/>
      <c r="L143" s="425"/>
      <c r="M143" s="425"/>
      <c r="N143" s="425"/>
      <c r="O143" s="592" t="s">
        <v>2057</v>
      </c>
      <c r="P143" s="605">
        <v>2</v>
      </c>
      <c r="Q143" s="646" t="s">
        <v>2380</v>
      </c>
      <c r="R143" s="516" t="s">
        <v>2054</v>
      </c>
      <c r="S143" s="601" t="s">
        <v>2055</v>
      </c>
      <c r="T143" s="593" t="s">
        <v>2056</v>
      </c>
      <c r="U143" s="601">
        <v>1</v>
      </c>
      <c r="V143" s="596">
        <v>43405</v>
      </c>
      <c r="W143" s="596">
        <v>43748</v>
      </c>
      <c r="X143" s="425">
        <v>0</v>
      </c>
      <c r="Y143" s="661" t="s">
        <v>2367</v>
      </c>
      <c r="Z143" s="425" t="s">
        <v>428</v>
      </c>
      <c r="AA143" s="425"/>
      <c r="AB143" s="641"/>
      <c r="AC143" s="425" t="s">
        <v>428</v>
      </c>
      <c r="AD143" s="425"/>
      <c r="AE143" s="425"/>
      <c r="AF143" s="425" t="s">
        <v>442</v>
      </c>
      <c r="AG143" s="425" t="s">
        <v>443</v>
      </c>
    </row>
    <row r="144" spans="1:36" ht="77.25" customHeight="1">
      <c r="A144" s="425">
        <f t="shared" si="2"/>
        <v>134</v>
      </c>
      <c r="B144" s="425" t="s">
        <v>428</v>
      </c>
      <c r="C144" s="642" t="s">
        <v>2536</v>
      </c>
      <c r="D144" s="590">
        <v>118</v>
      </c>
      <c r="E144" s="591" t="s">
        <v>649</v>
      </c>
      <c r="F144" s="591">
        <v>56</v>
      </c>
      <c r="G144" s="455" t="s">
        <v>2366</v>
      </c>
      <c r="H144" s="591" t="s">
        <v>2058</v>
      </c>
      <c r="I144" s="425">
        <v>1</v>
      </c>
      <c r="J144" s="425"/>
      <c r="K144" s="425"/>
      <c r="L144" s="425"/>
      <c r="M144" s="425"/>
      <c r="N144" s="425"/>
      <c r="O144" s="592" t="s">
        <v>2027</v>
      </c>
      <c r="P144" s="591">
        <v>1</v>
      </c>
      <c r="Q144" s="646" t="s">
        <v>2373</v>
      </c>
      <c r="R144" s="518" t="s">
        <v>2060</v>
      </c>
      <c r="S144" s="601" t="s">
        <v>2061</v>
      </c>
      <c r="T144" s="601" t="s">
        <v>2062</v>
      </c>
      <c r="U144" s="591">
        <v>4</v>
      </c>
      <c r="V144" s="596">
        <v>43405</v>
      </c>
      <c r="W144" s="596">
        <v>43748</v>
      </c>
      <c r="X144" s="425">
        <v>0</v>
      </c>
      <c r="Y144" s="661" t="s">
        <v>2367</v>
      </c>
      <c r="Z144" s="425" t="s">
        <v>428</v>
      </c>
      <c r="AA144" s="425"/>
      <c r="AB144" s="641"/>
      <c r="AC144" s="425" t="s">
        <v>428</v>
      </c>
      <c r="AD144" s="425"/>
      <c r="AE144" s="425"/>
      <c r="AF144" s="425" t="s">
        <v>442</v>
      </c>
      <c r="AG144" s="425" t="s">
        <v>443</v>
      </c>
    </row>
    <row r="145" spans="1:33" ht="131.25">
      <c r="A145" s="425">
        <f t="shared" si="2"/>
        <v>135</v>
      </c>
      <c r="B145" s="425" t="s">
        <v>428</v>
      </c>
      <c r="C145" s="642" t="s">
        <v>2537</v>
      </c>
      <c r="D145" s="590">
        <v>118</v>
      </c>
      <c r="E145" s="591" t="s">
        <v>649</v>
      </c>
      <c r="F145" s="591">
        <v>56</v>
      </c>
      <c r="G145" s="455" t="s">
        <v>2366</v>
      </c>
      <c r="H145" s="591" t="s">
        <v>2063</v>
      </c>
      <c r="I145" s="425"/>
      <c r="J145" s="425">
        <v>1</v>
      </c>
      <c r="K145" s="425"/>
      <c r="L145" s="425"/>
      <c r="M145" s="425"/>
      <c r="N145" s="425"/>
      <c r="O145" s="592" t="s">
        <v>798</v>
      </c>
      <c r="P145" s="591">
        <v>1</v>
      </c>
      <c r="Q145" s="646" t="s">
        <v>2374</v>
      </c>
      <c r="R145" s="517" t="s">
        <v>2065</v>
      </c>
      <c r="S145" s="601" t="s">
        <v>2066</v>
      </c>
      <c r="T145" s="601" t="s">
        <v>367</v>
      </c>
      <c r="U145" s="591">
        <v>1</v>
      </c>
      <c r="V145" s="596">
        <v>43405</v>
      </c>
      <c r="W145" s="596">
        <v>43663</v>
      </c>
      <c r="X145" s="425">
        <v>0</v>
      </c>
      <c r="Y145" s="661" t="s">
        <v>2367</v>
      </c>
      <c r="Z145" s="425" t="s">
        <v>428</v>
      </c>
      <c r="AA145" s="425"/>
      <c r="AB145" s="641"/>
      <c r="AC145" s="425" t="s">
        <v>428</v>
      </c>
      <c r="AD145" s="425"/>
      <c r="AE145" s="425"/>
      <c r="AF145" s="425" t="s">
        <v>442</v>
      </c>
      <c r="AG145" s="425" t="s">
        <v>443</v>
      </c>
    </row>
    <row r="146" spans="1:33" ht="106.5" customHeight="1">
      <c r="A146" s="425">
        <f t="shared" si="2"/>
        <v>136</v>
      </c>
      <c r="B146" s="425" t="s">
        <v>428</v>
      </c>
      <c r="C146" s="642" t="s">
        <v>2538</v>
      </c>
      <c r="D146" s="590">
        <v>118</v>
      </c>
      <c r="E146" s="591" t="s">
        <v>649</v>
      </c>
      <c r="F146" s="591">
        <v>56</v>
      </c>
      <c r="G146" s="455" t="s">
        <v>2366</v>
      </c>
      <c r="H146" s="591" t="s">
        <v>2067</v>
      </c>
      <c r="I146" s="425">
        <v>1</v>
      </c>
      <c r="J146" s="425"/>
      <c r="K146" s="425"/>
      <c r="L146" s="425"/>
      <c r="M146" s="425"/>
      <c r="N146" s="425"/>
      <c r="O146" s="592" t="s">
        <v>2027</v>
      </c>
      <c r="P146" s="591">
        <v>1</v>
      </c>
      <c r="Q146" s="646" t="s">
        <v>2375</v>
      </c>
      <c r="R146" s="517" t="s">
        <v>2069</v>
      </c>
      <c r="S146" s="601" t="s">
        <v>2070</v>
      </c>
      <c r="T146" s="601" t="s">
        <v>2071</v>
      </c>
      <c r="U146" s="665">
        <v>1</v>
      </c>
      <c r="V146" s="596">
        <v>43405</v>
      </c>
      <c r="W146" s="596">
        <v>43663</v>
      </c>
      <c r="X146" s="425">
        <v>0</v>
      </c>
      <c r="Y146" s="661" t="s">
        <v>2367</v>
      </c>
      <c r="Z146" s="425" t="s">
        <v>428</v>
      </c>
      <c r="AA146" s="425"/>
      <c r="AB146" s="641"/>
      <c r="AC146" s="425" t="s">
        <v>428</v>
      </c>
      <c r="AD146" s="425"/>
      <c r="AE146" s="425"/>
      <c r="AF146" s="425" t="s">
        <v>442</v>
      </c>
      <c r="AG146" s="425" t="s">
        <v>443</v>
      </c>
    </row>
    <row r="147" spans="1:33" ht="131.25">
      <c r="A147" s="425">
        <f t="shared" si="2"/>
        <v>137</v>
      </c>
      <c r="B147" s="425" t="s">
        <v>428</v>
      </c>
      <c r="C147" s="642" t="s">
        <v>2539</v>
      </c>
      <c r="D147" s="590">
        <v>118</v>
      </c>
      <c r="E147" s="601" t="s">
        <v>649</v>
      </c>
      <c r="F147" s="591">
        <v>56</v>
      </c>
      <c r="G147" s="455" t="s">
        <v>2366</v>
      </c>
      <c r="H147" s="601" t="s">
        <v>2072</v>
      </c>
      <c r="I147" s="425"/>
      <c r="J147" s="425">
        <v>1</v>
      </c>
      <c r="K147" s="425"/>
      <c r="L147" s="425"/>
      <c r="M147" s="425"/>
      <c r="N147" s="425"/>
      <c r="O147" s="592" t="s">
        <v>2027</v>
      </c>
      <c r="P147" s="601">
        <v>1</v>
      </c>
      <c r="Q147" s="646" t="s">
        <v>2376</v>
      </c>
      <c r="R147" s="517" t="s">
        <v>2074</v>
      </c>
      <c r="S147" s="601" t="s">
        <v>2070</v>
      </c>
      <c r="T147" s="601" t="s">
        <v>2071</v>
      </c>
      <c r="U147" s="665">
        <v>1</v>
      </c>
      <c r="V147" s="596">
        <v>43405</v>
      </c>
      <c r="W147" s="596">
        <v>43663</v>
      </c>
      <c r="X147" s="425">
        <v>0</v>
      </c>
      <c r="Y147" s="661" t="s">
        <v>2367</v>
      </c>
      <c r="Z147" s="425" t="s">
        <v>428</v>
      </c>
      <c r="AA147" s="425"/>
      <c r="AB147" s="641"/>
      <c r="AC147" s="425" t="s">
        <v>428</v>
      </c>
      <c r="AD147" s="425"/>
      <c r="AE147" s="425"/>
      <c r="AF147" s="425" t="s">
        <v>442</v>
      </c>
      <c r="AG147" s="425" t="s">
        <v>443</v>
      </c>
    </row>
    <row r="148" spans="1:33" ht="131.25">
      <c r="A148" s="425">
        <f t="shared" si="2"/>
        <v>138</v>
      </c>
      <c r="B148" s="425" t="s">
        <v>428</v>
      </c>
      <c r="C148" s="642" t="s">
        <v>2540</v>
      </c>
      <c r="D148" s="590">
        <v>118</v>
      </c>
      <c r="E148" s="591" t="s">
        <v>649</v>
      </c>
      <c r="F148" s="591">
        <v>56</v>
      </c>
      <c r="G148" s="455" t="s">
        <v>2366</v>
      </c>
      <c r="H148" s="591" t="s">
        <v>2075</v>
      </c>
      <c r="I148" s="425"/>
      <c r="J148" s="425">
        <v>1</v>
      </c>
      <c r="K148" s="425"/>
      <c r="L148" s="425"/>
      <c r="M148" s="425"/>
      <c r="N148" s="425"/>
      <c r="O148" s="592" t="s">
        <v>2079</v>
      </c>
      <c r="P148" s="591">
        <v>1</v>
      </c>
      <c r="Q148" s="646" t="s">
        <v>2377</v>
      </c>
      <c r="R148" s="517" t="s">
        <v>2077</v>
      </c>
      <c r="S148" s="592" t="s">
        <v>835</v>
      </c>
      <c r="T148" s="592" t="s">
        <v>2078</v>
      </c>
      <c r="U148" s="591">
        <v>3</v>
      </c>
      <c r="V148" s="596">
        <v>43405</v>
      </c>
      <c r="W148" s="596">
        <v>43555</v>
      </c>
      <c r="X148" s="425">
        <v>0</v>
      </c>
      <c r="Y148" s="661" t="s">
        <v>2367</v>
      </c>
      <c r="Z148" s="425" t="s">
        <v>428</v>
      </c>
      <c r="AA148" s="425"/>
      <c r="AB148" s="641"/>
      <c r="AC148" s="425" t="s">
        <v>428</v>
      </c>
      <c r="AD148" s="425"/>
      <c r="AE148" s="425"/>
      <c r="AF148" s="425" t="s">
        <v>442</v>
      </c>
      <c r="AG148" s="425" t="s">
        <v>443</v>
      </c>
    </row>
    <row r="149" spans="1:33" ht="146.25" customHeight="1">
      <c r="A149" s="425">
        <f t="shared" si="2"/>
        <v>139</v>
      </c>
      <c r="B149" s="425" t="s">
        <v>428</v>
      </c>
      <c r="C149" s="642" t="s">
        <v>2541</v>
      </c>
      <c r="D149" s="590">
        <v>118</v>
      </c>
      <c r="E149" s="591" t="s">
        <v>649</v>
      </c>
      <c r="F149" s="591">
        <v>56</v>
      </c>
      <c r="G149" s="455" t="s">
        <v>2366</v>
      </c>
      <c r="H149" s="591" t="s">
        <v>2080</v>
      </c>
      <c r="I149" s="425"/>
      <c r="J149" s="425">
        <v>1</v>
      </c>
      <c r="K149" s="425"/>
      <c r="L149" s="425"/>
      <c r="M149" s="425"/>
      <c r="N149" s="425"/>
      <c r="O149" s="592" t="s">
        <v>2085</v>
      </c>
      <c r="P149" s="601">
        <v>1</v>
      </c>
      <c r="Q149" s="646" t="s">
        <v>2378</v>
      </c>
      <c r="R149" s="517" t="s">
        <v>2082</v>
      </c>
      <c r="S149" s="593" t="s">
        <v>2083</v>
      </c>
      <c r="T149" s="593" t="s">
        <v>2084</v>
      </c>
      <c r="U149" s="666">
        <v>1</v>
      </c>
      <c r="V149" s="596">
        <v>43405</v>
      </c>
      <c r="W149" s="596">
        <v>43748</v>
      </c>
      <c r="X149" s="425">
        <v>0</v>
      </c>
      <c r="Y149" s="661" t="s">
        <v>2367</v>
      </c>
      <c r="Z149" s="425" t="s">
        <v>428</v>
      </c>
      <c r="AA149" s="425"/>
      <c r="AB149" s="641"/>
      <c r="AC149" s="425" t="s">
        <v>428</v>
      </c>
      <c r="AD149" s="425"/>
      <c r="AE149" s="425"/>
      <c r="AF149" s="425" t="s">
        <v>442</v>
      </c>
      <c r="AG149" s="425" t="s">
        <v>443</v>
      </c>
    </row>
    <row r="150" spans="1:33" ht="93.75">
      <c r="A150" s="425">
        <f t="shared" si="2"/>
        <v>140</v>
      </c>
      <c r="B150" s="425" t="s">
        <v>428</v>
      </c>
      <c r="C150" s="642" t="s">
        <v>2625</v>
      </c>
      <c r="D150" s="590">
        <v>118</v>
      </c>
      <c r="E150" s="591" t="s">
        <v>649</v>
      </c>
      <c r="F150" s="425">
        <v>61</v>
      </c>
      <c r="G150" s="455" t="s">
        <v>2633</v>
      </c>
      <c r="H150" s="591" t="s">
        <v>2634</v>
      </c>
      <c r="I150" s="425"/>
      <c r="J150" s="425">
        <v>1</v>
      </c>
      <c r="K150" s="425"/>
      <c r="L150" s="425"/>
      <c r="M150" s="425"/>
      <c r="N150" s="425"/>
      <c r="O150" s="455" t="s">
        <v>2650</v>
      </c>
      <c r="P150" s="455">
        <v>1</v>
      </c>
      <c r="Q150" s="646" t="s">
        <v>2642</v>
      </c>
      <c r="R150" s="672" t="s">
        <v>2657</v>
      </c>
      <c r="S150" s="455" t="s">
        <v>2666</v>
      </c>
      <c r="T150" s="675" t="s">
        <v>2667</v>
      </c>
      <c r="U150" s="673">
        <v>100</v>
      </c>
      <c r="V150" s="674" t="s">
        <v>2668</v>
      </c>
      <c r="W150" s="674" t="s">
        <v>2669</v>
      </c>
      <c r="X150" s="425">
        <v>0</v>
      </c>
      <c r="Y150" s="646" t="s">
        <v>2681</v>
      </c>
      <c r="Z150" s="425" t="s">
        <v>428</v>
      </c>
      <c r="AA150" s="425"/>
      <c r="AB150" s="641"/>
      <c r="AC150" s="425" t="s">
        <v>428</v>
      </c>
      <c r="AD150" s="425"/>
      <c r="AE150" s="425"/>
      <c r="AF150" s="425" t="s">
        <v>442</v>
      </c>
      <c r="AG150" s="425" t="s">
        <v>443</v>
      </c>
    </row>
    <row r="151" spans="1:33" ht="112.5">
      <c r="A151" s="425">
        <f t="shared" si="2"/>
        <v>141</v>
      </c>
      <c r="B151" s="425" t="s">
        <v>428</v>
      </c>
      <c r="C151" s="642" t="s">
        <v>2626</v>
      </c>
      <c r="D151" s="590">
        <v>118</v>
      </c>
      <c r="E151" s="591" t="s">
        <v>649</v>
      </c>
      <c r="F151" s="754">
        <v>61</v>
      </c>
      <c r="G151" s="455" t="s">
        <v>2633</v>
      </c>
      <c r="H151" s="591" t="s">
        <v>2635</v>
      </c>
      <c r="I151" s="425"/>
      <c r="J151" s="425"/>
      <c r="K151" s="425">
        <v>1</v>
      </c>
      <c r="L151" s="425"/>
      <c r="M151" s="755">
        <v>299035000</v>
      </c>
      <c r="N151" s="425"/>
      <c r="O151" s="455" t="s">
        <v>2650</v>
      </c>
      <c r="P151" s="455">
        <v>1</v>
      </c>
      <c r="Q151" s="646" t="s">
        <v>2643</v>
      </c>
      <c r="R151" s="672" t="s">
        <v>2658</v>
      </c>
      <c r="S151" s="455" t="s">
        <v>2670</v>
      </c>
      <c r="T151" s="675" t="s">
        <v>2671</v>
      </c>
      <c r="U151" s="676">
        <v>1</v>
      </c>
      <c r="V151" s="674" t="s">
        <v>2668</v>
      </c>
      <c r="W151" s="674" t="s">
        <v>2669</v>
      </c>
      <c r="X151" s="425">
        <v>0</v>
      </c>
      <c r="Y151" s="646" t="s">
        <v>2681</v>
      </c>
      <c r="Z151" s="425" t="s">
        <v>428</v>
      </c>
      <c r="AA151" s="425"/>
      <c r="AB151" s="641"/>
      <c r="AC151" s="425" t="s">
        <v>428</v>
      </c>
      <c r="AD151" s="425"/>
      <c r="AE151" s="425"/>
      <c r="AF151" s="425" t="s">
        <v>442</v>
      </c>
      <c r="AG151" s="425" t="s">
        <v>443</v>
      </c>
    </row>
    <row r="152" spans="1:33" ht="101.25" customHeight="1">
      <c r="A152" s="425">
        <f t="shared" si="2"/>
        <v>142</v>
      </c>
      <c r="B152" s="425" t="s">
        <v>428</v>
      </c>
      <c r="C152" s="642" t="s">
        <v>2627</v>
      </c>
      <c r="D152" s="590">
        <v>118</v>
      </c>
      <c r="E152" s="591" t="s">
        <v>649</v>
      </c>
      <c r="F152" s="425">
        <v>61</v>
      </c>
      <c r="G152" s="455" t="s">
        <v>2633</v>
      </c>
      <c r="H152" s="591" t="s">
        <v>2636</v>
      </c>
      <c r="I152" s="425"/>
      <c r="J152" s="425">
        <v>1</v>
      </c>
      <c r="K152" s="425"/>
      <c r="L152" s="425"/>
      <c r="M152" s="755"/>
      <c r="N152" s="425"/>
      <c r="O152" s="455" t="s">
        <v>2651</v>
      </c>
      <c r="P152" s="455">
        <v>1</v>
      </c>
      <c r="Q152" s="646" t="s">
        <v>2644</v>
      </c>
      <c r="R152" s="672" t="s">
        <v>2659</v>
      </c>
      <c r="S152" s="455" t="s">
        <v>2672</v>
      </c>
      <c r="T152" s="675" t="s">
        <v>2673</v>
      </c>
      <c r="U152" s="673">
        <v>1</v>
      </c>
      <c r="V152" s="674" t="s">
        <v>2668</v>
      </c>
      <c r="W152" s="674" t="s">
        <v>2669</v>
      </c>
      <c r="X152" s="425">
        <v>0</v>
      </c>
      <c r="Y152" s="646" t="s">
        <v>2681</v>
      </c>
      <c r="Z152" s="425" t="s">
        <v>428</v>
      </c>
      <c r="AA152" s="425"/>
      <c r="AB152" s="641"/>
      <c r="AC152" s="425" t="s">
        <v>428</v>
      </c>
      <c r="AD152" s="425"/>
      <c r="AE152" s="425"/>
      <c r="AF152" s="425" t="s">
        <v>442</v>
      </c>
      <c r="AG152" s="425" t="s">
        <v>443</v>
      </c>
    </row>
    <row r="153" spans="1:33" ht="101.25" customHeight="1">
      <c r="A153" s="425">
        <f t="shared" si="2"/>
        <v>143</v>
      </c>
      <c r="B153" s="425" t="s">
        <v>428</v>
      </c>
      <c r="C153" s="642" t="s">
        <v>2628</v>
      </c>
      <c r="D153" s="590">
        <v>118</v>
      </c>
      <c r="E153" s="591" t="s">
        <v>649</v>
      </c>
      <c r="F153" s="425">
        <v>61</v>
      </c>
      <c r="G153" s="455" t="s">
        <v>2633</v>
      </c>
      <c r="H153" s="591" t="s">
        <v>2637</v>
      </c>
      <c r="I153" s="425"/>
      <c r="J153" s="425">
        <v>1</v>
      </c>
      <c r="K153" s="425"/>
      <c r="L153" s="425"/>
      <c r="M153" s="755"/>
      <c r="N153" s="425"/>
      <c r="O153" s="455" t="s">
        <v>2652</v>
      </c>
      <c r="P153" s="455">
        <v>1</v>
      </c>
      <c r="Q153" s="646" t="s">
        <v>2645</v>
      </c>
      <c r="R153" s="672" t="s">
        <v>2660</v>
      </c>
      <c r="S153" s="455" t="s">
        <v>2674</v>
      </c>
      <c r="T153" s="675" t="s">
        <v>2675</v>
      </c>
      <c r="U153" s="677">
        <v>1</v>
      </c>
      <c r="V153" s="674" t="s">
        <v>2668</v>
      </c>
      <c r="W153" s="674" t="s">
        <v>2669</v>
      </c>
      <c r="X153" s="425">
        <v>0</v>
      </c>
      <c r="Y153" s="646" t="s">
        <v>2681</v>
      </c>
      <c r="Z153" s="425" t="s">
        <v>428</v>
      </c>
      <c r="AA153" s="425"/>
      <c r="AB153" s="641"/>
      <c r="AC153" s="425" t="s">
        <v>428</v>
      </c>
      <c r="AD153" s="425"/>
      <c r="AE153" s="425"/>
      <c r="AF153" s="425" t="s">
        <v>442</v>
      </c>
      <c r="AG153" s="425" t="s">
        <v>443</v>
      </c>
    </row>
    <row r="154" spans="1:33" ht="105" customHeight="1">
      <c r="A154" s="425">
        <f t="shared" si="2"/>
        <v>144</v>
      </c>
      <c r="B154" s="425" t="s">
        <v>428</v>
      </c>
      <c r="C154" s="642" t="s">
        <v>2629</v>
      </c>
      <c r="D154" s="590">
        <v>118</v>
      </c>
      <c r="E154" s="591" t="s">
        <v>649</v>
      </c>
      <c r="F154" s="425">
        <v>61</v>
      </c>
      <c r="G154" s="455" t="s">
        <v>2633</v>
      </c>
      <c r="H154" s="591" t="s">
        <v>2638</v>
      </c>
      <c r="I154" s="425"/>
      <c r="J154" s="425"/>
      <c r="K154" s="425"/>
      <c r="L154" s="425"/>
      <c r="M154" s="755"/>
      <c r="N154" s="425"/>
      <c r="O154" s="455" t="s">
        <v>2651</v>
      </c>
      <c r="P154" s="455">
        <v>1</v>
      </c>
      <c r="Q154" s="646" t="s">
        <v>2646</v>
      </c>
      <c r="R154" s="672" t="s">
        <v>2661</v>
      </c>
      <c r="S154" s="455" t="s">
        <v>2670</v>
      </c>
      <c r="T154" s="675" t="s">
        <v>2676</v>
      </c>
      <c r="U154" s="677">
        <v>1</v>
      </c>
      <c r="V154" s="674" t="s">
        <v>2668</v>
      </c>
      <c r="W154" s="674" t="s">
        <v>2669</v>
      </c>
      <c r="X154" s="425">
        <v>0</v>
      </c>
      <c r="Y154" s="646" t="s">
        <v>2681</v>
      </c>
      <c r="Z154" s="425" t="s">
        <v>428</v>
      </c>
      <c r="AA154" s="425"/>
      <c r="AB154" s="641"/>
      <c r="AC154" s="425" t="s">
        <v>428</v>
      </c>
      <c r="AD154" s="425"/>
      <c r="AE154" s="425"/>
      <c r="AF154" s="425" t="s">
        <v>442</v>
      </c>
      <c r="AG154" s="425" t="s">
        <v>443</v>
      </c>
    </row>
    <row r="155" spans="1:33" ht="84.75" customHeight="1">
      <c r="A155" s="425">
        <f t="shared" si="2"/>
        <v>145</v>
      </c>
      <c r="B155" s="425" t="s">
        <v>428</v>
      </c>
      <c r="C155" s="642" t="s">
        <v>2630</v>
      </c>
      <c r="D155" s="590">
        <v>118</v>
      </c>
      <c r="E155" s="591" t="s">
        <v>649</v>
      </c>
      <c r="F155" s="425">
        <v>61</v>
      </c>
      <c r="G155" s="455" t="s">
        <v>2633</v>
      </c>
      <c r="H155" s="591" t="s">
        <v>2639</v>
      </c>
      <c r="I155" s="425"/>
      <c r="J155" s="425"/>
      <c r="K155" s="425">
        <v>1</v>
      </c>
      <c r="L155" s="425"/>
      <c r="M155" s="755"/>
      <c r="N155" s="425"/>
      <c r="O155" s="455" t="s">
        <v>2653</v>
      </c>
      <c r="P155" s="425">
        <v>1</v>
      </c>
      <c r="Q155" s="646" t="s">
        <v>2647</v>
      </c>
      <c r="R155" s="672" t="s">
        <v>2662</v>
      </c>
      <c r="S155" s="455" t="s">
        <v>2677</v>
      </c>
      <c r="T155" s="675" t="s">
        <v>2678</v>
      </c>
      <c r="U155" s="678">
        <v>100</v>
      </c>
      <c r="V155" s="674" t="s">
        <v>2679</v>
      </c>
      <c r="W155" s="674" t="s">
        <v>2669</v>
      </c>
      <c r="X155" s="425">
        <v>0</v>
      </c>
      <c r="Y155" s="646" t="s">
        <v>2681</v>
      </c>
      <c r="Z155" s="425" t="s">
        <v>428</v>
      </c>
      <c r="AA155" s="425"/>
      <c r="AB155" s="641"/>
      <c r="AC155" s="425" t="s">
        <v>428</v>
      </c>
      <c r="AD155" s="425"/>
      <c r="AE155" s="425"/>
      <c r="AF155" s="425" t="s">
        <v>442</v>
      </c>
      <c r="AG155" s="425" t="s">
        <v>443</v>
      </c>
    </row>
    <row r="156" spans="1:33" ht="157.5" customHeight="1">
      <c r="A156" s="425">
        <f t="shared" si="2"/>
        <v>146</v>
      </c>
      <c r="B156" s="425" t="s">
        <v>428</v>
      </c>
      <c r="C156" s="642" t="s">
        <v>2631</v>
      </c>
      <c r="D156" s="590">
        <v>118</v>
      </c>
      <c r="E156" s="591" t="s">
        <v>649</v>
      </c>
      <c r="F156" s="425">
        <v>61</v>
      </c>
      <c r="G156" s="455" t="s">
        <v>2633</v>
      </c>
      <c r="H156" s="591" t="s">
        <v>2640</v>
      </c>
      <c r="I156" s="425"/>
      <c r="J156" s="425">
        <v>1</v>
      </c>
      <c r="K156" s="425"/>
      <c r="L156" s="425"/>
      <c r="M156" s="755"/>
      <c r="N156" s="425"/>
      <c r="O156" s="455" t="s">
        <v>2654</v>
      </c>
      <c r="P156" s="454">
        <v>1</v>
      </c>
      <c r="Q156" s="646" t="s">
        <v>2648</v>
      </c>
      <c r="R156" s="672" t="s">
        <v>2663</v>
      </c>
      <c r="S156" s="455" t="s">
        <v>2680</v>
      </c>
      <c r="T156" s="675" t="s">
        <v>367</v>
      </c>
      <c r="U156" s="677">
        <v>1</v>
      </c>
      <c r="V156" s="679">
        <v>43480</v>
      </c>
      <c r="W156" s="679">
        <v>43753</v>
      </c>
      <c r="X156" s="425">
        <v>0</v>
      </c>
      <c r="Y156" s="646" t="s">
        <v>2681</v>
      </c>
      <c r="Z156" s="425" t="s">
        <v>428</v>
      </c>
      <c r="AA156" s="425"/>
      <c r="AB156" s="641"/>
      <c r="AC156" s="425" t="s">
        <v>428</v>
      </c>
      <c r="AD156" s="425"/>
      <c r="AE156" s="425"/>
      <c r="AF156" s="425" t="s">
        <v>442</v>
      </c>
      <c r="AG156" s="425" t="s">
        <v>443</v>
      </c>
    </row>
    <row r="157" spans="1:33" ht="133.5" customHeight="1">
      <c r="A157" s="425">
        <f t="shared" si="2"/>
        <v>147</v>
      </c>
      <c r="B157" s="425" t="s">
        <v>428</v>
      </c>
      <c r="C157" s="642" t="s">
        <v>2632</v>
      </c>
      <c r="D157" s="590">
        <v>118</v>
      </c>
      <c r="E157" s="591" t="s">
        <v>649</v>
      </c>
      <c r="F157" s="425">
        <v>61</v>
      </c>
      <c r="G157" s="455" t="s">
        <v>2633</v>
      </c>
      <c r="H157" s="591" t="s">
        <v>2641</v>
      </c>
      <c r="I157" s="425"/>
      <c r="J157" s="425"/>
      <c r="K157" s="425">
        <v>1</v>
      </c>
      <c r="L157" s="425"/>
      <c r="M157" s="755">
        <v>120383673</v>
      </c>
      <c r="N157" s="425"/>
      <c r="O157" s="455" t="s">
        <v>2654</v>
      </c>
      <c r="P157" s="454">
        <v>1</v>
      </c>
      <c r="Q157" s="646" t="s">
        <v>2649</v>
      </c>
      <c r="R157" s="672" t="s">
        <v>2664</v>
      </c>
      <c r="S157" s="455" t="s">
        <v>2680</v>
      </c>
      <c r="T157" s="675" t="s">
        <v>367</v>
      </c>
      <c r="U157" s="677">
        <v>1</v>
      </c>
      <c r="V157" s="679">
        <v>43480</v>
      </c>
      <c r="W157" s="679">
        <v>43753</v>
      </c>
      <c r="X157" s="425">
        <v>0</v>
      </c>
      <c r="Y157" s="646" t="s">
        <v>2681</v>
      </c>
      <c r="Z157" s="425" t="s">
        <v>428</v>
      </c>
      <c r="AA157" s="425"/>
      <c r="AB157" s="641"/>
      <c r="AC157" s="425" t="s">
        <v>428</v>
      </c>
      <c r="AD157" s="425"/>
      <c r="AE157" s="425"/>
      <c r="AF157" s="425" t="s">
        <v>442</v>
      </c>
      <c r="AG157" s="425" t="s">
        <v>443</v>
      </c>
    </row>
    <row r="158" spans="1:33" ht="95.25" customHeight="1">
      <c r="A158" s="425">
        <f t="shared" si="2"/>
        <v>148</v>
      </c>
      <c r="B158" s="425" t="s">
        <v>428</v>
      </c>
      <c r="C158" s="642" t="s">
        <v>2656</v>
      </c>
      <c r="D158" s="590">
        <v>118</v>
      </c>
      <c r="E158" s="591" t="s">
        <v>649</v>
      </c>
      <c r="F158" s="425">
        <v>61</v>
      </c>
      <c r="G158" s="455" t="s">
        <v>2633</v>
      </c>
      <c r="H158" s="591" t="s">
        <v>2641</v>
      </c>
      <c r="I158" s="425"/>
      <c r="J158" s="425"/>
      <c r="K158" s="425"/>
      <c r="L158" s="425"/>
      <c r="M158" s="425"/>
      <c r="N158" s="425"/>
      <c r="O158" s="455" t="s">
        <v>2655</v>
      </c>
      <c r="P158" s="454">
        <v>2</v>
      </c>
      <c r="Q158" s="646" t="s">
        <v>2649</v>
      </c>
      <c r="R158" s="672" t="s">
        <v>2665</v>
      </c>
      <c r="S158" s="455" t="s">
        <v>2680</v>
      </c>
      <c r="T158" s="675" t="s">
        <v>367</v>
      </c>
      <c r="U158" s="676">
        <v>1</v>
      </c>
      <c r="V158" s="679">
        <v>43480</v>
      </c>
      <c r="W158" s="679">
        <v>43769</v>
      </c>
      <c r="X158" s="425">
        <v>0</v>
      </c>
      <c r="Y158" s="646" t="s">
        <v>2681</v>
      </c>
      <c r="Z158" s="425" t="s">
        <v>428</v>
      </c>
      <c r="AA158" s="425"/>
      <c r="AB158" s="641"/>
      <c r="AC158" s="425" t="s">
        <v>428</v>
      </c>
      <c r="AD158" s="425"/>
      <c r="AE158" s="425"/>
      <c r="AF158" s="425" t="s">
        <v>442</v>
      </c>
      <c r="AG158" s="425" t="s">
        <v>443</v>
      </c>
    </row>
    <row r="350516" spans="1:3">
      <c r="A350516" s="46" t="s">
        <v>388</v>
      </c>
      <c r="C350516" s="81" t="s">
        <v>29</v>
      </c>
    </row>
    <row r="350517" spans="1:3">
      <c r="A350517" s="46" t="s">
        <v>389</v>
      </c>
      <c r="C350517" s="81" t="s">
        <v>390</v>
      </c>
    </row>
    <row r="350518" spans="1:3">
      <c r="A350518" s="46" t="s">
        <v>391</v>
      </c>
    </row>
    <row r="350519" spans="1:3">
      <c r="A350519" s="46" t="s">
        <v>392</v>
      </c>
    </row>
    <row r="350520" spans="1:3">
      <c r="A350520" s="46" t="s">
        <v>393</v>
      </c>
    </row>
    <row r="350521" spans="1:3">
      <c r="A350521" s="46" t="s">
        <v>394</v>
      </c>
    </row>
    <row r="350522" spans="1:3">
      <c r="A350522" s="46" t="s">
        <v>395</v>
      </c>
    </row>
    <row r="350523" spans="1:3">
      <c r="A350523" s="46" t="s">
        <v>396</v>
      </c>
    </row>
    <row r="350524" spans="1:3">
      <c r="A350524" s="46" t="s">
        <v>397</v>
      </c>
    </row>
    <row r="350525" spans="1:3">
      <c r="A350525" s="46" t="s">
        <v>398</v>
      </c>
    </row>
    <row r="350526" spans="1:3">
      <c r="A350526" s="46" t="s">
        <v>25</v>
      </c>
    </row>
    <row r="350527" spans="1:3">
      <c r="A350527" s="46" t="s">
        <v>359</v>
      </c>
    </row>
  </sheetData>
  <autoFilter ref="A10:AJ158" xr:uid="{87F811F9-10BB-48AD-874C-C0DBD691682A}"/>
  <mergeCells count="2">
    <mergeCell ref="C8:AE8"/>
    <mergeCell ref="AF9:AG9"/>
  </mergeCells>
  <dataValidations count="21">
    <dataValidation allowBlank="1" showInputMessage="1" showErrorMessage="1" errorTitle="Entrada no válida" error="Escriba un texto  Maximo 20 Caracteres" promptTitle="Cualquier contenido Maximo 20 Caracteres" sqref="H75:H78" xr:uid="{F81446DD-8594-4120-AB3D-0584E388807C}"/>
    <dataValidation type="list" allowBlank="1" showInputMessage="1" showErrorMessage="1" errorTitle="Entrada no válida" error="Por favor seleccione un elemento de la lista" promptTitle="Seleccione un elemento de la lista" sqref="E75:E78" xr:uid="{472DA15D-7F43-4F95-B8E1-0153BB17DA6D}">
      <formula1>$A$350443:$A$350455</formula1>
    </dataValidation>
    <dataValidation type="list" allowBlank="1" showInputMessage="1" showErrorMessage="1" errorTitle="Entrada no válida" error="Por favor seleccione un elemento de la lista" promptTitle="Seleccione un elemento de la lista" sqref="E68:E74" xr:uid="{F2D849FF-10CF-4521-A35E-BEC998B93A75}">
      <formula1>$A$350444:$A$350456</formula1>
    </dataValidation>
    <dataValidation type="textLength" allowBlank="1" showInputMessage="1" showErrorMessage="1" errorTitle="Entrada no válida" error="Escriba un texto  Maximo 500 Caracteres" promptTitle="Cualquier contenido Maximo 500 Caracteres" sqref="T11 T75 Q34:Q35 R68:R72 R140:R141 R35:R37 R39:R40 R42 R49:R51 R27:R29 R53:R56 R44 R47 R11:R14 R86 Q37:Q64 R31:R32 R17:R25 Q11:Q31 R75:R78 R112" xr:uid="{FC8E7D58-1DA7-4244-A9BA-77B85029CCEC}">
      <formula1>0</formula1>
      <formula2>500</formula2>
    </dataValidation>
    <dataValidation type="textLength" allowBlank="1" showInputMessage="1" showErrorMessage="1" errorTitle="Entrada no válida" error="Escriba un texto  Maximo 100 Caracteres" promptTitle="Cualquier contenido Maximo 100 Caracteres" sqref="T54 S28:T28 S43:T43 O68:O78 S143 S14:T14 S11:S13 T63 S35:S37 S39:S40 S41:T41 S42 S49:S51 O11:O15 T17:T18 S17:S19 S29 S27 S53:S56 S44 S47 S20:T20 S21:S25 S62:S64 O90:O97 O101:O103 S92 S86 O86 S31:S32 O17:O64 S15 O143 S140:S141 S75:S78 T76" xr:uid="{73876C32-146C-40A6-BDE9-247B458EA481}">
      <formula1>0</formula1>
      <formula2>100</formula2>
    </dataValidation>
    <dataValidation type="textLength" allowBlank="1" showInputMessage="1" showErrorMessage="1" errorTitle="Entrada no válida" error="Escriba un texto  Maximo 200 Caracteres" promptTitle="Cualquier contenido Maximo 200 Caracteres" sqref="T77:T78 T29 T53 S68:S73 T64 T12:T13 T35:T37 T39:T40 T42 T49:T51 T31:T32 T27 T55:T56 T44 T47 T19:T25 T62 T92 T95 T86 T15 T140:T141 T143" xr:uid="{5D5CC603-AF2B-436A-925C-E14A445C3677}">
      <formula1>0</formula1>
      <formula2>200</formula2>
    </dataValidation>
    <dataValidation type="whole" allowBlank="1" showInputMessage="1" showErrorMessage="1" errorTitle="Entrada no válida" error="Por favor escriba un número entero" promptTitle="Escriba un número entero en esta casilla" sqref="AA59:AA64 AA47 AA49:AA57 AA25:AA29 AA31:AA32 P75:P76 P68:P72 P86 AA35:AA44 P41:P64 AA17:AA23 AA11:AA14 P11:P39 P140:P141" xr:uid="{758CDEC6-0456-4721-B62E-792F944B2E39}">
      <formula1>-999</formula1>
      <formula2>999</formula2>
    </dataValidation>
    <dataValidation type="list" allowBlank="1" showInputMessage="1" showErrorMessage="1" errorTitle="Entrada no válida" error="Por favor seleccione un elemento de la lista" promptTitle="Seleccione un elemento de la lista" sqref="E66 E11:E64" xr:uid="{990A4D16-A1FD-474F-8CDB-F8F9EA4E6F6B}">
      <formula1>$A$350519:$A$350531</formula1>
    </dataValidation>
    <dataValidation type="decimal" allowBlank="1" showInputMessage="1" showErrorMessage="1" errorTitle="Entrada no válida" error="Por favor escriba un número" promptTitle="Escriba un número en esta casilla" sqref="F68:F149 F11:F64" xr:uid="{7085374B-B1D9-4DA0-8407-D9395E095581}">
      <formula1>-9223372036854770000</formula1>
      <formula2>9223372036854770000</formula2>
    </dataValidation>
    <dataValidation type="date" allowBlank="1" showInputMessage="1" errorTitle="Entrada no válida" error="Por favor escriba una fecha válida (AAAA/MM/DD)" promptTitle="Ingrese una fecha (AAAA/MM/DD)" sqref="AE11 V68:W78 V86 V90:V97 V101:V103 V129:V130 AC75 V11:W64 AC11:AC48 AC50:AC65 W112" xr:uid="{1DE9F418-E92D-4F6D-8C74-F47ADC7112A6}">
      <formula1>1900/1/1</formula1>
      <formula2>3000/1/1</formula2>
    </dataValidation>
    <dataValidation type="textLength" allowBlank="1" showInputMessage="1" error="Escriba un texto  Maximo 100 Caracteres" promptTitle="Cualquier contenido Maximo 100 Caracteres" sqref="S30 S38 S16 S45 S33:S34 S26" xr:uid="{7C56D3C4-310F-4BB0-89A7-0D842B6398FF}">
      <formula1>0</formula1>
      <formula2>100</formula2>
    </dataValidation>
    <dataValidation type="list" allowBlank="1" showInputMessage="1" showErrorMessage="1" errorTitle="Entrada no válida" error="Por favor seleccione un elemento de la lista" promptTitle="Seleccione un elemento de la lista" sqref="AB49:AB57 AB11:AB32 AB35:AB44 AB47 AB59:AB64" xr:uid="{6A5673C9-D680-4189-8581-A84B4C8687CE}">
      <formula1>$C$350515:$C$350517</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AD11" xr:uid="{331273B9-2AAA-4A68-AA3F-48E313572EE3}">
      <formula1>-9999</formula1>
      <formula2>9999</formula2>
    </dataValidation>
    <dataValidation type="decimal" allowBlank="1" showInputMessage="1" showErrorMessage="1" errorTitle="Entrada no válida" error="Por favor escriba un número" promptTitle="Escriba un número en esta casilla" sqref="U68:U73 X50 U11:U15 X31 AA24 U75:U78 U29 U35:U37 U49:U51 U17 U31:U32 U27 U53:U56 U47 U19:U25 U62:U64 U90:U96 U86 U39:U44 X40 U140:U141 U143:U148 U99:U103 U111:U112 U120 U123 U125" xr:uid="{0E61FE31-1F8C-4458-8755-3ED096D9BCE9}">
      <formula1>-999999</formula1>
      <formula2>999999</formula2>
    </dataValidation>
    <dataValidation type="textLength" allowBlank="1" showInputMessage="1" showErrorMessage="1" errorTitle="Entrada no válida" error="Escriba un texto  Maximo 20 Caracteres" promptTitle="Cualquier contenido Maximo 20 Caracteres" sqref="H68:H72 Q68:Q72 H86:H130 H21:M64 H11:M19 H140:H149" xr:uid="{F4BC2BA1-C7F0-47C0-A95E-ED4CFE540DCF}">
      <formula1>0</formula1>
      <formula2>20</formula2>
    </dataValidation>
    <dataValidation type="list" allowBlank="1" showInputMessage="1" showErrorMessage="1" errorTitle="Entrada no válida" error="Por favor seleccione un elemento de la lista" promptTitle="Seleccione un elemento de la lista" sqref="E79:E130" xr:uid="{47D9088C-1D81-4B38-BE08-52005DEE9DF7}">
      <formula1>$A$350710:$A$350723</formula1>
    </dataValidation>
    <dataValidation type="textLength" allowBlank="1" showInputMessage="1" showErrorMessage="1" errorTitle="Entrada no válida" error="Escriba un texto  Maximo 9 Caracteres" promptTitle="Cualquier contenido Maximo 9 Caracteres" sqref="D11:D78" xr:uid="{694C6113-EED6-49F9-B6BA-E5C53169F925}">
      <formula1>0</formula1>
      <formula2>9</formula2>
    </dataValidation>
    <dataValidation type="list" allowBlank="1" showInputMessage="1" showErrorMessage="1" errorTitle="Entrada no válida" error="Por favor seleccione un elemento de la lista" promptTitle="Seleccione un elemento de la lista" sqref="E144:E158 E133 E135:E142" xr:uid="{47FC46C6-BA82-4B22-8214-46AC11A5D97E}">
      <formula1>$A$350961:$A$350974</formula1>
    </dataValidation>
    <dataValidation type="list" allowBlank="1" showInputMessage="1" showErrorMessage="1" errorTitle="Entrada no válida" error="Por favor seleccione un elemento de la lista" promptTitle="Seleccione un elemento de la lista" sqref="E143" xr:uid="{33B63505-0693-4084-86F2-72EA4531378E}">
      <formula1>$A$350964:$A$350977</formula1>
    </dataValidation>
    <dataValidation type="list" allowBlank="1" showInputMessage="1" showErrorMessage="1" errorTitle="Entrada no válida" error="Por favor seleccione un elemento de la lista" promptTitle="Seleccione un elemento de la lista" sqref="E131:E132" xr:uid="{94888D34-7C69-4846-A49F-8BD1E593C445}">
      <formula1>$A$350940:$A$350953</formula1>
    </dataValidation>
    <dataValidation type="list" allowBlank="1" showInputMessage="1" showErrorMessage="1" errorTitle="Entrada no válida" error="Por favor seleccione un elemento de la lista" promptTitle="Seleccione un elemento de la lista" sqref="E134" xr:uid="{D665E222-6E68-4134-A12A-83AD3A6A8C1B}">
      <formula1>$A$350945:$A$350958</formula1>
    </dataValidation>
  </dataValidations>
  <pageMargins left="0.70866141732283472" right="0.70866141732283472" top="0.74803149606299213" bottom="0.74803149606299213" header="0.31496062992125984" footer="0.31496062992125984"/>
  <pageSetup paperSize="9" scale="30" orientation="landscape" r:id="rId1"/>
  <rowBreaks count="1" manualBreakCount="1">
    <brk id="75" max="16383" man="1"/>
  </rowBreaks>
  <colBreaks count="2" manualBreakCount="2">
    <brk id="17" max="1048575" man="1"/>
    <brk id="2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51B84-1EA3-47DD-9101-FDBCD0B164AC}">
  <dimension ref="D1:H16"/>
  <sheetViews>
    <sheetView workbookViewId="0">
      <selection activeCell="F14" sqref="F14"/>
    </sheetView>
  </sheetViews>
  <sheetFormatPr baseColWidth="10" defaultRowHeight="15"/>
  <cols>
    <col min="5" max="5" width="101.28515625" customWidth="1"/>
    <col min="6" max="6" width="28.7109375" style="2" customWidth="1"/>
    <col min="7" max="8" width="11.42578125" style="2"/>
  </cols>
  <sheetData>
    <row r="1" spans="4:8" ht="23.25">
      <c r="D1" s="502"/>
      <c r="E1" s="502"/>
      <c r="F1" s="503"/>
      <c r="G1" s="503"/>
      <c r="H1" s="503"/>
    </row>
    <row r="2" spans="4:8" ht="21.75" customHeight="1">
      <c r="D2" s="502"/>
      <c r="E2" s="504" t="s">
        <v>2542</v>
      </c>
      <c r="F2" s="505" t="s">
        <v>2547</v>
      </c>
      <c r="G2" s="503"/>
      <c r="H2" s="503"/>
    </row>
    <row r="3" spans="4:8" ht="23.25">
      <c r="D3" s="502"/>
      <c r="E3" s="506" t="s">
        <v>2543</v>
      </c>
      <c r="F3" s="507">
        <v>2</v>
      </c>
      <c r="G3" s="503"/>
      <c r="H3" s="503"/>
    </row>
    <row r="4" spans="4:8" ht="23.25">
      <c r="D4" s="502"/>
      <c r="E4" s="506" t="s">
        <v>2544</v>
      </c>
      <c r="F4" s="507">
        <v>1</v>
      </c>
      <c r="G4" s="503"/>
      <c r="H4" s="503"/>
    </row>
    <row r="5" spans="4:8" ht="23.25">
      <c r="D5" s="502"/>
      <c r="E5" s="506" t="s">
        <v>2545</v>
      </c>
      <c r="F5" s="507">
        <v>48</v>
      </c>
      <c r="G5" s="503"/>
      <c r="H5" s="503"/>
    </row>
    <row r="6" spans="4:8" ht="23.25">
      <c r="D6" s="502"/>
      <c r="E6" s="506" t="s">
        <v>2546</v>
      </c>
      <c r="F6" s="507">
        <v>31</v>
      </c>
      <c r="G6" s="503"/>
      <c r="H6" s="503"/>
    </row>
    <row r="7" spans="4:8" ht="23.25">
      <c r="D7" s="502"/>
      <c r="E7" s="512" t="s">
        <v>2552</v>
      </c>
      <c r="F7" s="513">
        <f>SUM(F3:F6)</f>
        <v>82</v>
      </c>
      <c r="G7" s="503"/>
      <c r="H7" s="503"/>
    </row>
    <row r="8" spans="4:8" ht="26.25" customHeight="1">
      <c r="D8" s="502"/>
      <c r="E8" s="504" t="s">
        <v>2548</v>
      </c>
      <c r="F8" s="505" t="s">
        <v>2547</v>
      </c>
      <c r="G8" s="503"/>
      <c r="H8" s="503"/>
    </row>
    <row r="9" spans="4:8" ht="29.25" customHeight="1">
      <c r="D9" s="502"/>
      <c r="E9" s="510" t="s">
        <v>2549</v>
      </c>
      <c r="F9" s="511">
        <v>13</v>
      </c>
      <c r="G9" s="503"/>
      <c r="H9" s="503"/>
    </row>
    <row r="10" spans="4:8" ht="21.75" customHeight="1">
      <c r="D10" s="502"/>
      <c r="E10" s="510" t="s">
        <v>2551</v>
      </c>
      <c r="F10" s="511">
        <v>6</v>
      </c>
      <c r="G10" s="503"/>
      <c r="H10" s="503"/>
    </row>
    <row r="11" spans="4:8" ht="23.25">
      <c r="D11" s="502"/>
      <c r="E11" s="506" t="s">
        <v>2550</v>
      </c>
      <c r="F11" s="507">
        <v>4</v>
      </c>
      <c r="G11" s="503"/>
      <c r="H11" s="503"/>
    </row>
    <row r="12" spans="4:8" ht="46.5">
      <c r="D12" s="502"/>
      <c r="E12" s="510" t="s">
        <v>2682</v>
      </c>
      <c r="F12" s="511">
        <v>8</v>
      </c>
      <c r="G12" s="503"/>
      <c r="H12" s="503"/>
    </row>
    <row r="13" spans="4:8" ht="23.25">
      <c r="D13" s="502"/>
      <c r="E13" s="508" t="s">
        <v>2553</v>
      </c>
      <c r="F13" s="509">
        <f>SUM(F9:F12)</f>
        <v>31</v>
      </c>
      <c r="G13" s="503"/>
      <c r="H13" s="503"/>
    </row>
    <row r="14" spans="4:8" ht="23.25">
      <c r="D14" s="502"/>
      <c r="E14" s="512" t="s">
        <v>2554</v>
      </c>
      <c r="F14" s="513">
        <f>+F7+F13</f>
        <v>113</v>
      </c>
      <c r="G14" s="503"/>
      <c r="H14" s="503"/>
    </row>
    <row r="15" spans="4:8" ht="23.25">
      <c r="D15" s="502"/>
      <c r="E15" s="502"/>
      <c r="F15" s="503"/>
      <c r="G15" s="503"/>
      <c r="H15" s="503"/>
    </row>
    <row r="16" spans="4:8" ht="23.25">
      <c r="D16" s="502"/>
      <c r="E16" s="502"/>
      <c r="F16" s="503"/>
      <c r="G16" s="503"/>
      <c r="H16" s="50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CB-0402S  PM SEGUIMIENTO</vt:lpstr>
      <vt:lpstr>PMI Sgmnto 31082018</vt:lpstr>
      <vt:lpstr>CB-0402F PM FORMULACIÒN</vt:lpstr>
      <vt:lpstr>CB-0402M PM MODIFICACIÒN</vt:lpstr>
      <vt:lpstr>H cerrados Audt Vig 2017</vt:lpstr>
      <vt:lpstr>PM CB Sgmnto 31082018</vt:lpstr>
      <vt:lpstr>HALLAZGOS</vt:lpstr>
      <vt:lpstr>'PM CB Sgmnto 31082018'!Títulos_a_imprimir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Claudia Patricia Diaz Carrillo</cp:lastModifiedBy>
  <cp:revision/>
  <cp:lastPrinted>2018-11-14T15:00:34Z</cp:lastPrinted>
  <dcterms:created xsi:type="dcterms:W3CDTF">2016-09-04T17:23:54Z</dcterms:created>
  <dcterms:modified xsi:type="dcterms:W3CDTF">2019-01-15T19:48:41Z</dcterms:modified>
  <cp:category/>
  <cp:contentStatus/>
</cp:coreProperties>
</file>