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DIRECTORIO\"/>
    </mc:Choice>
  </mc:AlternateContent>
  <bookViews>
    <workbookView xWindow="0" yWindow="0" windowWidth="21600" windowHeight="91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Hoja1!$A$1:$M$44</definedName>
  </definedNames>
  <calcPr calcId="152511"/>
</workbook>
</file>

<file path=xl/calcChain.xml><?xml version="1.0" encoding="utf-8"?>
<calcChain xmlns="http://schemas.openxmlformats.org/spreadsheetml/2006/main">
  <c r="L10" i="1" l="1"/>
  <c r="G12" i="1"/>
  <c r="L12" i="1"/>
  <c r="M42" i="1"/>
  <c r="M39" i="1"/>
  <c r="M37" i="1"/>
  <c r="M34" i="1"/>
  <c r="L42" i="1"/>
  <c r="L39" i="1"/>
  <c r="L37" i="1"/>
  <c r="L34" i="1"/>
  <c r="G42" i="1"/>
  <c r="M12" i="1"/>
  <c r="M14" i="1"/>
  <c r="M15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5" i="1"/>
  <c r="M36" i="1"/>
  <c r="M38" i="1"/>
  <c r="M40" i="1"/>
  <c r="M41" i="1"/>
  <c r="M10" i="1"/>
  <c r="L14" i="1"/>
  <c r="L15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8" i="1"/>
  <c r="L40" i="1"/>
  <c r="L41" i="1"/>
  <c r="G14" i="1"/>
  <c r="G20" i="1"/>
  <c r="G21" i="1"/>
  <c r="G22" i="1"/>
  <c r="G24" i="1"/>
  <c r="G26" i="1"/>
  <c r="G28" i="1"/>
  <c r="G30" i="1"/>
  <c r="G32" i="1"/>
  <c r="G33" i="1"/>
  <c r="G35" i="1"/>
  <c r="G36" i="1"/>
  <c r="G38" i="1"/>
  <c r="G41" i="1"/>
</calcChain>
</file>

<file path=xl/sharedStrings.xml><?xml version="1.0" encoding="utf-8"?>
<sst xmlns="http://schemas.openxmlformats.org/spreadsheetml/2006/main" count="512" uniqueCount="280">
  <si>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</si>
  <si>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</si>
  <si>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</si>
  <si>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</si>
  <si>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</si>
  <si>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</si>
  <si>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</si>
  <si>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</si>
  <si>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</si>
  <si>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</si>
  <si>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</si>
  <si>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>MARGARITA MARÍA PALACIO JARAMILLO</t>
  </si>
  <si>
    <t>CASTILLO AGUILAR</t>
  </si>
  <si>
    <t xml:space="preserve">MARÍA CAROLINA </t>
  </si>
  <si>
    <t xml:space="preserve">LUZ DARY </t>
  </si>
  <si>
    <t>SANTANA AGUILAR</t>
  </si>
  <si>
    <t>PALACIO JARAMILLO</t>
  </si>
  <si>
    <t xml:space="preserve">MIGUEL ANGEL </t>
  </si>
  <si>
    <t>PARDO MATEUS</t>
  </si>
  <si>
    <t xml:space="preserve">GUILLERMO </t>
  </si>
  <si>
    <t>OBREGON GONZALEZ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</si>
  <si>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</si>
  <si>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</si>
  <si>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</si>
  <si>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</si>
  <si>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</si>
  <si>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</si>
  <si>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>DANIEL EDUARDO</t>
  </si>
  <si>
    <t xml:space="preserve"> GARCIA APONTE </t>
  </si>
  <si>
    <t xml:space="preserve">BIBIANA </t>
  </si>
  <si>
    <t>RODRIGUEZ CAMPOS</t>
  </si>
  <si>
    <t xml:space="preserve">NATALIA </t>
  </si>
  <si>
    <t>ESCOBAR CARREÑO</t>
  </si>
  <si>
    <t xml:space="preserve">MAVIC XIOMARA </t>
  </si>
  <si>
    <t>HERNANDEZ MURCIA</t>
  </si>
  <si>
    <t>CALLEJAS</t>
  </si>
  <si>
    <t xml:space="preserve">PATRICIA </t>
  </si>
  <si>
    <t xml:space="preserve">JOHANN DILAK </t>
  </si>
  <si>
    <t>JULIO ESTRADA</t>
  </si>
  <si>
    <t xml:space="preserve">LADY JOHANNA </t>
  </si>
  <si>
    <t>GAITAN ALVAREZ</t>
  </si>
  <si>
    <t xml:space="preserve">ARMANDO </t>
  </si>
  <si>
    <t>OJEDA ACOSTA</t>
  </si>
  <si>
    <t>GARCIA VARGAS</t>
  </si>
  <si>
    <t>CORTES GARZON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</si>
  <si>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</si>
  <si>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</si>
  <si>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</si>
  <si>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</si>
  <si>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</si>
  <si>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</si>
  <si>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</si>
  <si>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</si>
  <si>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</si>
  <si>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</si>
  <si>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</si>
  <si>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</si>
  <si>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</si>
  <si>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</si>
  <si>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</si>
  <si>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</si>
  <si>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</si>
  <si>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</si>
  <si>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</si>
  <si>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</si>
  <si>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</si>
  <si>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</si>
  <si>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</si>
  <si>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</si>
  <si>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</si>
  <si>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DIANA CAROLINA </t>
  </si>
  <si>
    <t>PINZON VELASQUEZ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</si>
  <si>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</si>
  <si>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</si>
  <si>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</si>
  <si>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</si>
  <si>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</si>
  <si>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</si>
  <si>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</si>
  <si>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</si>
  <si>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</si>
  <si>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</si>
  <si>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DERECHO</t>
  </si>
  <si>
    <t xml:space="preserve">CUNDINAMARCA </t>
  </si>
  <si>
    <t xml:space="preserve">ANTIOQUIA </t>
  </si>
  <si>
    <t>SECRETARIA DISTRITAL DEL HÁBITAT</t>
  </si>
  <si>
    <t>TECNOLOGÍA PROFESIONAL EN DESARROLLO EMPRESARIAL</t>
  </si>
  <si>
    <t>QUINDÍO</t>
  </si>
  <si>
    <t>CALARCA</t>
  </si>
  <si>
    <t>OFICINA ASESORA DE COMUNICACIONES</t>
  </si>
  <si>
    <t>JEFE OFICINA ASESORA DE COMUNICACIONES</t>
  </si>
  <si>
    <t>DESPACHO DE LA SECRETARÍA</t>
  </si>
  <si>
    <t>BOYACA</t>
  </si>
  <si>
    <t>CHIQUINQUIRA</t>
  </si>
  <si>
    <t>ASESOR-COTROL INTERNO</t>
  </si>
  <si>
    <t>HUILA</t>
  </si>
  <si>
    <t>NEIVA</t>
  </si>
  <si>
    <t>CONTADURÍA PÚBLICA</t>
  </si>
  <si>
    <t>SUBDIRECTORA FINANCIERA</t>
  </si>
  <si>
    <t>{+</t>
  </si>
  <si>
    <t>PROFESIONAL</t>
  </si>
  <si>
    <t>AUXILIAR</t>
  </si>
  <si>
    <t>SUBDIRECTORA</t>
  </si>
  <si>
    <t>SUBDIRECCIÓN FINANCIERA</t>
  </si>
  <si>
    <t>SUBSECRETARIO DE DESPACHO</t>
  </si>
  <si>
    <t>AUXILIAR ADMINISTRATIVO</t>
  </si>
  <si>
    <t>SUBDIRECTORA TECNICA</t>
  </si>
  <si>
    <t>SUBDIRECCIÓN DE BARRIOS</t>
  </si>
  <si>
    <t>SUBDIRECCIÓN DE APOYO A LA CONSTRUCCION</t>
  </si>
  <si>
    <t>SUBDIRECTOR TECNICO</t>
  </si>
  <si>
    <t>CARTAGENA</t>
  </si>
  <si>
    <t>BOLIVAR</t>
  </si>
  <si>
    <t>LA CALERA</t>
  </si>
  <si>
    <t>ESPINAL</t>
  </si>
  <si>
    <t>TOLIMA</t>
  </si>
  <si>
    <t>RISARALDA</t>
  </si>
  <si>
    <t>SANTA ROSA DE CABAL</t>
  </si>
  <si>
    <t>NARIÑO</t>
  </si>
  <si>
    <t>MAS DE CUATRO AÑOS</t>
  </si>
  <si>
    <t>MAS DE DIEZ AÑOS DE EXPERIENCIA</t>
  </si>
  <si>
    <t>MÁS DE OCHO AÑOS DE EXPERIENCIA</t>
  </si>
  <si>
    <t>MÁS DE QUINCE AÑOS DE EXPERIENCIA</t>
  </si>
  <si>
    <t>MAS DE CINCO AÑOS DE EXPERIENCIA</t>
  </si>
  <si>
    <t>MAS DE CINCO</t>
  </si>
  <si>
    <t>MÁS DE CINCO AÑOS DE EXPERIENCIA</t>
  </si>
  <si>
    <t>MÁS DE SEIS AÑOS DE EXPERIENCIA</t>
  </si>
  <si>
    <t>MÁS DE SIETE AÑOS DE EXPERIENCIA</t>
  </si>
  <si>
    <t>MÁS DE DIEZ AÑOS DE EXPERIENCIA</t>
  </si>
  <si>
    <t xml:space="preserve">VILLAVICENCIO </t>
  </si>
  <si>
    <t>META</t>
  </si>
  <si>
    <t>MEDELLIN</t>
  </si>
  <si>
    <t>GARZON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</si>
  <si>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</si>
  <si>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</si>
  <si>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</si>
  <si>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</si>
  <si>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</si>
  <si>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</si>
  <si>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</si>
  <si>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</si>
  <si>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</si>
  <si>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>SOATA</t>
  </si>
  <si>
    <t>CEDULA</t>
  </si>
  <si>
    <t>BURBANO SANCHEZ</t>
  </si>
  <si>
    <t>MARIA ANGELICA</t>
  </si>
  <si>
    <t xml:space="preserve">SUBSECRETARÍA DE INSPECCIÓN VIGILANCIA Y CONTROL DE VIVIENDA </t>
  </si>
  <si>
    <t>SUBSECRETARÍA JURÍDICA</t>
  </si>
  <si>
    <t>SUBSECRETARIO DE COORDINACION OPERATIVA</t>
  </si>
  <si>
    <t>SUBSECRETARIA DE PLANEACION Y POLITICA</t>
  </si>
  <si>
    <t>SUBDIRECCIÓN DE INFORMACION SECTORIAL</t>
  </si>
  <si>
    <t>SUBDIRECCIÓN DE SERVICIOS PÚBLICOS</t>
  </si>
  <si>
    <t>SUBDIRECCIÓN DE GESTION DEL SUELO</t>
  </si>
  <si>
    <t>SUBSECRETARIA DE GESTION FINANCIERA</t>
  </si>
  <si>
    <t>SUBDIRECCIÓN DE RECURSOS PRIVADOS</t>
  </si>
  <si>
    <t>SUBDIRECCIÓN DE INVESTIGACIONES</t>
  </si>
  <si>
    <t>SUBSECRETARIO DE INSPECCION VIGILANCIA Y CONTROL DE VIVIENDA</t>
  </si>
  <si>
    <t>SUBDIRECCIÓN DE PREVENCION Y SEGUIMIENTO</t>
  </si>
  <si>
    <t>SECRETARIA</t>
  </si>
  <si>
    <t>PROFESIONAL UNIVERSITARIO</t>
  </si>
  <si>
    <t>TÉCNICO</t>
  </si>
  <si>
    <t>SUBDIRECTOR TÉCNICO</t>
  </si>
  <si>
    <t>GUILLERMO EDUARDO</t>
  </si>
  <si>
    <t>LOPEZ SALAZAR</t>
  </si>
  <si>
    <t>MARIA ALEJANDRA</t>
  </si>
  <si>
    <t>ASESOR</t>
  </si>
  <si>
    <t>SUBDIRECCIÓN DE RECURSOS PÚBLICOS</t>
  </si>
  <si>
    <t>QUINDIO</t>
  </si>
  <si>
    <t>PURIFICACION</t>
  </si>
  <si>
    <t>MÁS DE 9 AÑOS DE EXPERIENCIA</t>
  </si>
  <si>
    <t>PASTO</t>
  </si>
  <si>
    <t>MÁS DE 4 AÑOS DE EXPERIENCIA</t>
  </si>
  <si>
    <t>ARQUITECTO</t>
  </si>
  <si>
    <t>URIBE DUQUE</t>
  </si>
  <si>
    <t>ALFREDO</t>
  </si>
  <si>
    <t>SUBDIRECCIÓN DE OPERACIONES</t>
  </si>
  <si>
    <t>MÁS DE 2 AÑOS DE EXPERIENCIA</t>
  </si>
  <si>
    <t>ARQUITECTURA</t>
  </si>
  <si>
    <t>SUBSECRETARÍA  DE GESTIÓN CORPORATIVA Y CONTROL INTERNO DISCIPLINARIO</t>
  </si>
  <si>
    <t xml:space="preserve"> CEPEDA ESPINEL</t>
  </si>
  <si>
    <t>BARBARA</t>
  </si>
  <si>
    <t xml:space="preserve"> MENDOZA ALZATE</t>
  </si>
  <si>
    <t>EDNA RUTH</t>
  </si>
  <si>
    <t xml:space="preserve"> MONTENEGRO VELANDIA</t>
  </si>
  <si>
    <t xml:space="preserve">YEMILEC </t>
  </si>
  <si>
    <t>MAYORGA TOVAR</t>
  </si>
  <si>
    <t xml:space="preserve">PAOLA ANDREA </t>
  </si>
  <si>
    <t xml:space="preserve"> LUCERO MONROY</t>
  </si>
  <si>
    <t>GLORIA CRISTINA</t>
  </si>
  <si>
    <t>CASTILLO VALDERRAMA</t>
  </si>
  <si>
    <t xml:space="preserve">DORA INOCENCIA </t>
  </si>
  <si>
    <t>CORTES BELTRÁN</t>
  </si>
  <si>
    <t xml:space="preserve">LUIS EFREN </t>
  </si>
  <si>
    <t xml:space="preserve"> VARGAS MORALES</t>
  </si>
  <si>
    <t>MAXIMILIANO</t>
  </si>
  <si>
    <t>CARDONA CUERVO</t>
  </si>
  <si>
    <t xml:space="preserve">ALBERTO </t>
  </si>
  <si>
    <t>MÁS DE CUATRO AÑOS DE EXPERIENCIA</t>
  </si>
  <si>
    <t xml:space="preserve">MÁS DE DOS AÑOS DE EXPERIENCIA </t>
  </si>
  <si>
    <t>MÁS DE TRES AÑOS DE EXPERIENCIA</t>
  </si>
  <si>
    <t>INGENIERÍA CIVIL</t>
  </si>
  <si>
    <t>ECONOMÍA</t>
  </si>
  <si>
    <t>INGENIERÍA INDUSTRIAL</t>
  </si>
  <si>
    <t>BACHILLER</t>
  </si>
  <si>
    <t>08</t>
  </si>
  <si>
    <t>ANGELICA</t>
  </si>
  <si>
    <t xml:space="preserve"> GARCES BETANCUR</t>
  </si>
  <si>
    <t>ROSALBA</t>
  </si>
  <si>
    <t>SUBSECRETARIO DE GESTIÓN CORPORATIVA Y CID</t>
  </si>
  <si>
    <t>045</t>
  </si>
  <si>
    <t>ALONSO DUEÑAS</t>
  </si>
  <si>
    <t>SUBSECRETARIA DE DESPACHO</t>
  </si>
  <si>
    <t>SUBDIRECCIÓN DE INFORMACIÓN SECTORIAL</t>
  </si>
  <si>
    <t>SUBSECRETARÍA DE COORDINACIÓN OPERATIVA</t>
  </si>
  <si>
    <t>SUBDIRECCIÓN DE INVESTIGACIONES Y CONTROL DE VIVIENDA</t>
  </si>
  <si>
    <t>SUBDIRECCIÓN ADMINISTRATIVA</t>
  </si>
  <si>
    <t>SALCEDO JIMENEZ</t>
  </si>
  <si>
    <t>DIANA</t>
  </si>
  <si>
    <t>VICHADA</t>
  </si>
  <si>
    <t>PUERTO CARREÑO</t>
  </si>
  <si>
    <t>ADMINISTRACIÓN DE EMPRESAS</t>
  </si>
  <si>
    <t>SUBDIRECTORA ADMINISTRATIVA</t>
  </si>
  <si>
    <t>DESPACHO DE LA SECRETARÍA DISTRITAL DEL HÁBITAT-ASESOR DE CONTROL INTERNO</t>
  </si>
  <si>
    <t>BOGOTÁ D.C.</t>
  </si>
  <si>
    <t>mcastilloa@habitatBOGOTÁ.gov.co</t>
  </si>
  <si>
    <t>BOGOTÁ</t>
  </si>
  <si>
    <t>lsantanaa@habitatBOGOTÁ.gov.co</t>
  </si>
  <si>
    <t>mpalacioj@habitatBOGOTÁ.gov.co</t>
  </si>
  <si>
    <t>mpardom@habitatBOGOTÁ.gov.co</t>
  </si>
  <si>
    <t xml:space="preserve">vcontrerasb@habitatBOGOTÁ.gov.co </t>
  </si>
  <si>
    <t>gobregong@habitatBOGOTÁ.gov.co</t>
  </si>
  <si>
    <t>dsalcedoj@habitatBOGOTÁ.gov.co</t>
  </si>
  <si>
    <t>BOGOTÁ D.C</t>
  </si>
  <si>
    <t>mmendezc@habitatBOGOTÁ.gov.co</t>
  </si>
  <si>
    <t>murreaj@habitatBOGOTÁ.gov.co</t>
  </si>
  <si>
    <t>rgarcesb@habitatBOGOTÁ.gov.co</t>
  </si>
  <si>
    <t xml:space="preserve">jcabezas@habitatBOGOTÁ.gov.co </t>
  </si>
  <si>
    <t xml:space="preserve">dgarciaa@habitatBOGOTÁ.gov.co </t>
  </si>
  <si>
    <t xml:space="preserve">brodriguezc@habitatBOGOTÁ.gov.co </t>
  </si>
  <si>
    <t xml:space="preserve">nescobarc@habitatBOGOTÁ.gov.co </t>
  </si>
  <si>
    <t xml:space="preserve">mhernandezm@habitatBOGOTÁ.gov.co </t>
  </si>
  <si>
    <t xml:space="preserve">BOGOTÁ D.C. </t>
  </si>
  <si>
    <t>auribed@habitatBOGOTÁ.gov.co</t>
  </si>
  <si>
    <t>aalonsod@habitatBOGOTÁ.gov.co</t>
  </si>
  <si>
    <t>pcallejas@habitatBOGOTÁ.gov.co</t>
  </si>
  <si>
    <t xml:space="preserve">jleonf@habitatBOGOTÁ.gov.co </t>
  </si>
  <si>
    <t xml:space="preserve">jgaitana@habitatBOGOTÁ.gov.co </t>
  </si>
  <si>
    <t xml:space="preserve">aojedaa@habitatBOGOTÁ.gov.co </t>
  </si>
  <si>
    <t xml:space="preserve">kgarciav@habitatBOGOTÁ.gov.co </t>
  </si>
  <si>
    <t>mcortesg@habitatBOGOTÁ.gov.co</t>
  </si>
  <si>
    <t xml:space="preserve">gealfaroy@habitatBOGOTÁ.gov.co </t>
  </si>
  <si>
    <t xml:space="preserve">oarcosp@habitatBOGOTÁ.gov.co </t>
  </si>
  <si>
    <t xml:space="preserve">gmurilloo@habitatBOGOTÁ.gov.co </t>
  </si>
  <si>
    <t xml:space="preserve">mpedrozap@habitatBOGOTÁ.gov.co </t>
  </si>
  <si>
    <t>gpenap@habitatBOGOTÁ.gov.co</t>
  </si>
  <si>
    <t>nbeltranm@habitatBOGOTÁ.gov.co</t>
  </si>
  <si>
    <t>jramirezl@habitatBOGOTÁ.gov.co</t>
  </si>
  <si>
    <t xml:space="preserve">igomezc@habitatBOGOTÁ.gov.co </t>
  </si>
  <si>
    <t xml:space="preserve">arojast@habitatBOGOTÁ.gov.co </t>
  </si>
  <si>
    <t xml:space="preserve">egiraldop@habitatBOGOTÁ.gov.co </t>
  </si>
  <si>
    <t xml:space="preserve">dpinzon@habitatBOGOTÁ.gov.co </t>
  </si>
  <si>
    <t xml:space="preserve">jechavarriag@habitatBOGOTÁ.gov.co </t>
  </si>
  <si>
    <t xml:space="preserve">igili@habitatBOGOTÁ.gov.co </t>
  </si>
  <si>
    <t xml:space="preserve">cmeloc@habitatBOGOTÁ.gov.co </t>
  </si>
  <si>
    <t>elazarom@habitatBOGOTÁ.gov.co</t>
  </si>
  <si>
    <t>gealfaroy@habitatBOGOTÁ.gov.co</t>
  </si>
  <si>
    <t>mlopezs@habitatBOGOTÁ.gov.co</t>
  </si>
  <si>
    <t>bcepedae@habitatBOGOTÁ.gov.co</t>
  </si>
  <si>
    <t>emendozaa@habitatBOGOTÁ.gov.co</t>
  </si>
  <si>
    <t>ymontenegrov@habitatBOGOTÁ.gov.co</t>
  </si>
  <si>
    <t>pmayorgat@habitatBOGOTÁ.gov.co</t>
  </si>
  <si>
    <t>glucerom@habitatBOGOTÁ.gov.co</t>
  </si>
  <si>
    <t>dcastillov@habitatBOGOTÁ.gov.co</t>
  </si>
  <si>
    <t>lcortesb@habitatBOGOTÁ.gov.co</t>
  </si>
  <si>
    <t>mvargasm@habitatBOGOTÁ.gov.co</t>
  </si>
  <si>
    <t>ccardonac@habitatBOGOTÁ.gov.co</t>
  </si>
  <si>
    <t>COMUNICACIÓN SOCIAL - PERIODISMO</t>
  </si>
  <si>
    <t>INGENIERÍA DEL DESARROLLO AMBIENTAL</t>
  </si>
  <si>
    <t xml:space="preserve">INGENIERÍA CIVIL </t>
  </si>
  <si>
    <t>ADMINISTRACIÓN PÚBLICA</t>
  </si>
  <si>
    <t xml:space="preserve">POLITOLOGÍA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</si>
</sst>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/mm/yyyy;@"/>
    <numFmt numFmtId="166" formatCode="_ * #,##0.00_ ;_ * \-#,##0.00_ ;_ * &quot;-&quot;??_ ;_ @_ "/>
    <numFmt numFmtId="167" formatCode="_ * #,##0_ ;_ * \-#,##0_ ;_ * &quot;-&quot;??_ ;_ @_ "/>
    <numFmt numFmtId="168" formatCode="00#"/>
    <numFmt numFmtId="169" formatCode="0#"/>
  </numFmts>
  <fonts count="1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8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" xfId="6" applyFont="1" applyFill="1" applyBorder="1" applyAlignment="1" applyProtection="1">
      <alignment horizontal="center" vertical="center"/>
      <protection locked="0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3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Hipervínculo" xfId="7" builtinId="8"/>
    <cellStyle name="Hipervínculo 3" xfId="1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  <cell r="E1">
            <v>18</v>
          </cell>
          <cell r="F1" t="str">
            <v>ASESOR ASUNTOS POLÍTICO</v>
          </cell>
          <cell r="G1" t="str">
            <v>ANDRES CAMILO</v>
          </cell>
          <cell r="H1" t="str">
            <v>GUEVARA</v>
          </cell>
          <cell r="I1" t="str">
            <v>HUERTAS</v>
          </cell>
          <cell r="J1" t="str">
            <v>POLITOLOGO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  <cell r="E2">
            <v>18</v>
          </cell>
          <cell r="F2" t="str">
            <v>ASESOR ASUNTOS POLÍTICO</v>
          </cell>
          <cell r="G2" t="str">
            <v>AMIRA SOFIA</v>
          </cell>
          <cell r="H2" t="str">
            <v>CASTAÑEDA</v>
          </cell>
          <cell r="I2" t="str">
            <v>CARDENAS</v>
          </cell>
          <cell r="J2" t="str">
            <v>POLITOLOGO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  <cell r="E3">
            <v>18</v>
          </cell>
          <cell r="F3" t="str">
            <v>CONTROL INTERNO</v>
          </cell>
          <cell r="G3" t="str">
            <v xml:space="preserve">EDGAR </v>
          </cell>
          <cell r="H3" t="str">
            <v>SANDOVAL</v>
          </cell>
          <cell r="I3" t="str">
            <v>MALAVER</v>
          </cell>
          <cell r="J3" t="str">
            <v>ECONOMISTA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  <cell r="E4">
            <v>22</v>
          </cell>
          <cell r="F4" t="str">
            <v>CONTROL INTERNO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  <cell r="E5">
            <v>18</v>
          </cell>
          <cell r="F5" t="str">
            <v>CONTROL INTERNO</v>
          </cell>
          <cell r="G5" t="str">
            <v>MARIA MERCEDES</v>
          </cell>
          <cell r="H5" t="str">
            <v>RUEDA</v>
          </cell>
          <cell r="I5" t="str">
            <v>RINCON</v>
          </cell>
          <cell r="J5" t="str">
            <v xml:space="preserve">INGENIERO INDUSTRIAL 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  <cell r="E6">
            <v>10</v>
          </cell>
          <cell r="F6" t="str">
            <v>DESPACHO</v>
          </cell>
          <cell r="G6" t="str">
            <v>EDGAR ENRIQUE</v>
          </cell>
          <cell r="H6" t="str">
            <v>HUERTAS</v>
          </cell>
          <cell r="I6" t="str">
            <v>HURTADO</v>
          </cell>
          <cell r="J6" t="str">
            <v>BACHILLER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  <cell r="E7">
            <v>12</v>
          </cell>
          <cell r="F7" t="str">
            <v>DESPACHO</v>
          </cell>
          <cell r="G7" t="str">
            <v>NANCY MERY</v>
          </cell>
          <cell r="H7" t="str">
            <v>VILLAREAL</v>
          </cell>
          <cell r="I7" t="str">
            <v>HERNÁNDEZ</v>
          </cell>
          <cell r="J7" t="str">
            <v>BACHILLER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  <cell r="E8">
            <v>12</v>
          </cell>
          <cell r="F8" t="str">
            <v>DIRECCION DE GESTION CORPORATIVA</v>
          </cell>
          <cell r="G8" t="str">
            <v>CLAUDIA DE LOS ANGELES</v>
          </cell>
          <cell r="H8" t="str">
            <v>OLACIREGUI</v>
          </cell>
          <cell r="I8" t="str">
            <v>IREGUI</v>
          </cell>
          <cell r="J8" t="str">
            <v>BACHILLER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  <cell r="E9">
            <v>22</v>
          </cell>
          <cell r="F9" t="str">
            <v>DIRECCION DE GESTION CORPORATIVA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  <cell r="E10">
            <v>24</v>
          </cell>
          <cell r="F10" t="str">
            <v>DIRECCION DE GESTION CORPORATIVA</v>
          </cell>
          <cell r="G10" t="str">
            <v xml:space="preserve">LEIDY </v>
          </cell>
          <cell r="H10" t="str">
            <v>MARTINEZ</v>
          </cell>
          <cell r="I10" t="str">
            <v>CALDERON</v>
          </cell>
          <cell r="J10" t="str">
            <v>ADMINISTRADOR DE EMPRESAS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  <cell r="E11">
            <v>15</v>
          </cell>
          <cell r="F11" t="str">
            <v>DIRECCION DE GESTION CORPORATIVA</v>
          </cell>
          <cell r="G11" t="str">
            <v>EUGENIO</v>
          </cell>
          <cell r="H11" t="str">
            <v>GIRALDO</v>
          </cell>
          <cell r="I11" t="str">
            <v>PATIÑO</v>
          </cell>
          <cell r="J11" t="str">
            <v>ADMINISTRADOR PUBLICO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  <cell r="E12">
            <v>27</v>
          </cell>
          <cell r="F12" t="str">
            <v>SUBDIRECCIÓN ADMINISTRATIVA</v>
          </cell>
          <cell r="G12" t="str">
            <v xml:space="preserve">LUZ EDILMA </v>
          </cell>
          <cell r="H12" t="str">
            <v>VIATELA</v>
          </cell>
          <cell r="I12" t="str">
            <v>DUSSAN</v>
          </cell>
          <cell r="J12" t="str">
            <v>ABOGADO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  <cell r="E13">
            <v>10</v>
          </cell>
          <cell r="F13" t="str">
            <v>SUBDIRECCIÓN ADMINISTRATIVA</v>
          </cell>
          <cell r="G13" t="str">
            <v>JOHN HENRY</v>
          </cell>
          <cell r="H13" t="str">
            <v>GARZÓN</v>
          </cell>
          <cell r="I13" t="str">
            <v>SAAVEDRA</v>
          </cell>
          <cell r="J13" t="str">
            <v>BACHILLER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  <cell r="E14">
            <v>10</v>
          </cell>
          <cell r="F14" t="str">
            <v>SUBDIRECCIÓN ADMINISTRATIVA</v>
          </cell>
          <cell r="G14" t="str">
            <v>JOSÉ VICENTE</v>
          </cell>
          <cell r="H14" t="str">
            <v>GIL</v>
          </cell>
          <cell r="I14" t="str">
            <v>TORRES</v>
          </cell>
          <cell r="J14" t="str">
            <v>BACHILLER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  <cell r="E15">
            <v>10</v>
          </cell>
          <cell r="F15" t="str">
            <v>SUBDIRECCIÓN ADMINISTRATIVA</v>
          </cell>
          <cell r="G15" t="str">
            <v>JULIO LEONARDO</v>
          </cell>
          <cell r="H15" t="str">
            <v>NIÑO</v>
          </cell>
          <cell r="I15" t="str">
            <v>VARGAS</v>
          </cell>
          <cell r="J15" t="str">
            <v>BACHILLER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  <cell r="E16">
            <v>10</v>
          </cell>
          <cell r="F16" t="str">
            <v>SUBDIRECCIÓN ADMINISTRATIVA</v>
          </cell>
          <cell r="G16" t="str">
            <v>JULIO ROBERTO</v>
          </cell>
          <cell r="H16" t="str">
            <v>SÁNCHEZ</v>
          </cell>
          <cell r="I16" t="str">
            <v>ESPITIA</v>
          </cell>
          <cell r="J16" t="str">
            <v>ZOOTECNIA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  <cell r="E17">
            <v>10</v>
          </cell>
          <cell r="F17" t="str">
            <v>SUBDIRECCIÓN ADMINISTRATIVA</v>
          </cell>
          <cell r="G17" t="str">
            <v xml:space="preserve">FERNANDO </v>
          </cell>
          <cell r="H17" t="str">
            <v>PIEDRAHITA</v>
          </cell>
          <cell r="J17" t="str">
            <v>BACHILLER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  <cell r="E18">
            <v>10</v>
          </cell>
          <cell r="F18" t="str">
            <v>SUBDIRECCIÓN ADMINISTRATIVA</v>
          </cell>
          <cell r="G18" t="str">
            <v>JULIO ALBERTO</v>
          </cell>
          <cell r="H18" t="str">
            <v>MUÑOZ</v>
          </cell>
          <cell r="I18" t="str">
            <v>RICAURTE</v>
          </cell>
          <cell r="J18" t="str">
            <v>BACHILLER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  <cell r="E19">
            <v>16</v>
          </cell>
          <cell r="F19" t="str">
            <v>SUBDIRECCIÓN ADMINISTRATIVA</v>
          </cell>
          <cell r="G19" t="str">
            <v xml:space="preserve">ARMANDO </v>
          </cell>
          <cell r="H19" t="str">
            <v>CABRERA</v>
          </cell>
          <cell r="I19" t="str">
            <v>HERNANDEZ</v>
          </cell>
          <cell r="J19" t="str">
            <v>BACHILLER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  <cell r="E20">
            <v>16</v>
          </cell>
          <cell r="F20" t="str">
            <v>SUBDIRECCIÓN ADMINISTRATIVA</v>
          </cell>
          <cell r="G20" t="str">
            <v xml:space="preserve">DANIEL </v>
          </cell>
          <cell r="H20" t="str">
            <v>CORREA</v>
          </cell>
          <cell r="J20" t="str">
            <v>BACHILLER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  <cell r="E21">
            <v>16</v>
          </cell>
          <cell r="F21" t="str">
            <v>SUBDIRECCIÓN ADMINISTRATIVA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  <cell r="E22">
            <v>16</v>
          </cell>
          <cell r="F22" t="str">
            <v>SUBDIRECCIÓN ADMINISTRATIVA</v>
          </cell>
          <cell r="G22" t="str">
            <v>JOSE DAVID</v>
          </cell>
          <cell r="H22" t="str">
            <v>CACERES</v>
          </cell>
          <cell r="I22" t="str">
            <v>FLOREZ</v>
          </cell>
          <cell r="J22" t="str">
            <v>BACHILLER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  <cell r="E23">
            <v>16</v>
          </cell>
          <cell r="F23" t="str">
            <v>SUBDIRECCIÓN ADMINISTRATIVA</v>
          </cell>
          <cell r="G23" t="str">
            <v xml:space="preserve">MYRIAM </v>
          </cell>
          <cell r="H23" t="str">
            <v>SANJUAN</v>
          </cell>
          <cell r="I23" t="str">
            <v>GARZÓN</v>
          </cell>
          <cell r="J23" t="str">
            <v>BACHILLER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  <cell r="E24">
            <v>16</v>
          </cell>
          <cell r="F24" t="str">
            <v>SUBDIRECCIÓN ADMINISTRATIVA</v>
          </cell>
          <cell r="G24" t="str">
            <v>WILLIAM AUGUSTO</v>
          </cell>
          <cell r="H24" t="str">
            <v>GUERRERO</v>
          </cell>
          <cell r="I24" t="str">
            <v>MURCIA</v>
          </cell>
          <cell r="J24" t="str">
            <v>BACHILLER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  <cell r="E25">
            <v>16</v>
          </cell>
          <cell r="F25" t="str">
            <v>SUBDIRECCIÓN ADMINISTRATIVA</v>
          </cell>
          <cell r="G25" t="str">
            <v xml:space="preserve">WILLIAM </v>
          </cell>
          <cell r="H25" t="str">
            <v>SANCHEZ</v>
          </cell>
          <cell r="I25" t="str">
            <v>RODRIGUEZ</v>
          </cell>
          <cell r="J25" t="str">
            <v>BACHILLER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  <cell r="E26">
            <v>8</v>
          </cell>
          <cell r="F26" t="str">
            <v>SUBDIRECCIÓN ADMINISTRATIVA</v>
          </cell>
          <cell r="G26" t="str">
            <v>CLAUDIA CONSTANZA</v>
          </cell>
          <cell r="H26" t="str">
            <v>URIBE</v>
          </cell>
          <cell r="I26" t="str">
            <v>BARRERA</v>
          </cell>
          <cell r="J26" t="str">
            <v>BACHILLER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  <cell r="E27">
            <v>8</v>
          </cell>
          <cell r="F27" t="str">
            <v>SUBDIRECCIÓN ADMINISTRATIVA</v>
          </cell>
          <cell r="G27" t="str">
            <v>CLAUDIA MARCELA</v>
          </cell>
          <cell r="H27" t="str">
            <v>FORERO</v>
          </cell>
          <cell r="I27" t="str">
            <v>RODRÍGUEZ</v>
          </cell>
          <cell r="J27" t="str">
            <v>BACHILLER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  <cell r="E28">
            <v>8</v>
          </cell>
          <cell r="F28" t="str">
            <v>SUBDIRECCIÓN ADMINISTRATIVA</v>
          </cell>
          <cell r="G28" t="str">
            <v>CONSUELO MILLERLANDY</v>
          </cell>
          <cell r="H28" t="str">
            <v>NIETO</v>
          </cell>
          <cell r="I28" t="str">
            <v>AHUMADA</v>
          </cell>
          <cell r="J28" t="str">
            <v>BACHILLER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  <cell r="E29">
            <v>8</v>
          </cell>
          <cell r="F29" t="str">
            <v>SUBDIRECCIÓN ADMINISTRATIVA</v>
          </cell>
          <cell r="G29" t="str">
            <v>DIANA PATRICIA</v>
          </cell>
          <cell r="H29" t="str">
            <v>GUTIERREZ</v>
          </cell>
          <cell r="I29" t="str">
            <v>ESPINOSA</v>
          </cell>
          <cell r="J29" t="str">
            <v>BACHILLER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  <cell r="E30">
            <v>8</v>
          </cell>
          <cell r="F30" t="str">
            <v>SUBDIRECCIÓN ADMINISTRATIVA</v>
          </cell>
          <cell r="G30" t="str">
            <v>EDNA YISELA</v>
          </cell>
          <cell r="H30" t="str">
            <v>GONZÁLEZ</v>
          </cell>
          <cell r="I30" t="str">
            <v>ZAMORA</v>
          </cell>
          <cell r="J30" t="str">
            <v>BACHILLER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  <cell r="E31">
            <v>8</v>
          </cell>
          <cell r="F31" t="str">
            <v>SUBDIRECCIÓN ADMINISTRATIVA</v>
          </cell>
          <cell r="G31" t="str">
            <v xml:space="preserve">FELIPE </v>
          </cell>
          <cell r="H31" t="str">
            <v>GARCÍA</v>
          </cell>
          <cell r="I31" t="str">
            <v>BOLÍVAR</v>
          </cell>
          <cell r="J31" t="str">
            <v>BACHILLER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  <cell r="E32">
            <v>8</v>
          </cell>
          <cell r="F32" t="str">
            <v>SUBDIRECCIÓN ADMINISTRATIVA</v>
          </cell>
          <cell r="G32" t="str">
            <v>FREDDY ARMANDO</v>
          </cell>
          <cell r="H32" t="str">
            <v>FORERO</v>
          </cell>
          <cell r="I32" t="str">
            <v>PIÑEROS</v>
          </cell>
          <cell r="J32" t="str">
            <v>BACHILLER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  <cell r="E33">
            <v>8</v>
          </cell>
          <cell r="F33" t="str">
            <v>SUBDIRECCIÓN ADMINISTRATIVA</v>
          </cell>
          <cell r="G33" t="str">
            <v xml:space="preserve">GLADYS </v>
          </cell>
          <cell r="H33" t="str">
            <v>OSORIO</v>
          </cell>
          <cell r="I33" t="str">
            <v>SANCHEZ</v>
          </cell>
          <cell r="J33" t="str">
            <v>BACHILLER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  <cell r="E34">
            <v>8</v>
          </cell>
          <cell r="F34" t="str">
            <v>SUBDIRECCIÓN ADMINISTRATIVA</v>
          </cell>
          <cell r="G34" t="str">
            <v xml:space="preserve">GLORIA </v>
          </cell>
          <cell r="H34" t="str">
            <v>VARGAS</v>
          </cell>
          <cell r="I34" t="str">
            <v>HERNÁNDEZ</v>
          </cell>
          <cell r="J34" t="str">
            <v>BACHILLER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  <cell r="E35">
            <v>8</v>
          </cell>
          <cell r="F35" t="str">
            <v>SUBDIRECCIÓN ADMINISTRATIVA</v>
          </cell>
          <cell r="G35" t="str">
            <v xml:space="preserve">GRACIELA </v>
          </cell>
          <cell r="H35" t="str">
            <v>AVENDAÑO</v>
          </cell>
          <cell r="I35" t="str">
            <v>VARGAS</v>
          </cell>
          <cell r="J35" t="str">
            <v>BACHILLER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  <cell r="E36">
            <v>8</v>
          </cell>
          <cell r="F36" t="str">
            <v>SUBDIRECCIÓN ADMINISTRATIVA</v>
          </cell>
          <cell r="G36" t="str">
            <v xml:space="preserve">HERMAN </v>
          </cell>
          <cell r="H36" t="str">
            <v>RAMIREZ</v>
          </cell>
          <cell r="I36" t="str">
            <v>URIBE</v>
          </cell>
          <cell r="J36" t="str">
            <v>BACHILLER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  <cell r="E37">
            <v>8</v>
          </cell>
          <cell r="F37" t="str">
            <v>SUBDIRECCIÓN ADMINISTRATIVA</v>
          </cell>
          <cell r="G37" t="str">
            <v>IRMA NERY</v>
          </cell>
          <cell r="H37" t="str">
            <v>ESCOBAR</v>
          </cell>
          <cell r="I37" t="str">
            <v>BONILLA</v>
          </cell>
          <cell r="J37" t="str">
            <v>BACHILLER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  <cell r="E38">
            <v>8</v>
          </cell>
          <cell r="F38" t="str">
            <v>SUBDIRECCIÓN ADMINISTRATIVA</v>
          </cell>
          <cell r="G38" t="str">
            <v>JAIME ANDRÉS</v>
          </cell>
          <cell r="H38" t="str">
            <v>SAAVEDRA</v>
          </cell>
          <cell r="I38" t="str">
            <v>PRIETO</v>
          </cell>
          <cell r="J38" t="str">
            <v>BACHILLER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  <cell r="E39">
            <v>8</v>
          </cell>
          <cell r="F39" t="str">
            <v>SUBDIRECCIÓN ADMINISTRATIVA</v>
          </cell>
          <cell r="G39" t="str">
            <v>JEANNE VELEDA</v>
          </cell>
          <cell r="H39" t="str">
            <v>WILSON</v>
          </cell>
          <cell r="I39" t="str">
            <v>BAZILI</v>
          </cell>
          <cell r="J39" t="str">
            <v>BACHILLER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  <cell r="E40">
            <v>8</v>
          </cell>
          <cell r="F40" t="str">
            <v>SUBDIRECCIÓN ADMINISTRATIVA</v>
          </cell>
          <cell r="G40" t="str">
            <v>JEHANE LIZBETH</v>
          </cell>
          <cell r="H40" t="str">
            <v>MONROY</v>
          </cell>
          <cell r="I40" t="str">
            <v>PRECIADO</v>
          </cell>
          <cell r="J40" t="str">
            <v>BACHILLER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  <cell r="E41">
            <v>8</v>
          </cell>
          <cell r="F41" t="str">
            <v>SUBDIRECCIÓN ADMINISTRATIVA</v>
          </cell>
          <cell r="G41" t="str">
            <v>JOHN DIDIER</v>
          </cell>
          <cell r="H41" t="str">
            <v>VARÓN</v>
          </cell>
          <cell r="J41" t="str">
            <v>BACHILLER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  <cell r="E42">
            <v>8</v>
          </cell>
          <cell r="F42" t="str">
            <v>SUBDIRECCIÓN ADMINISTRATIVA</v>
          </cell>
          <cell r="G42" t="str">
            <v>JOHN FICHERALD</v>
          </cell>
          <cell r="H42" t="str">
            <v>TENJO</v>
          </cell>
          <cell r="I42" t="str">
            <v>BERNAL</v>
          </cell>
          <cell r="J42" t="str">
            <v>BACHILLER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  <cell r="E43">
            <v>8</v>
          </cell>
          <cell r="F43" t="str">
            <v>SUBDIRECCIÓN ADMINISTRATIVA</v>
          </cell>
          <cell r="G43" t="str">
            <v>JOSÉ DOMINGO</v>
          </cell>
          <cell r="H43" t="str">
            <v>CASTAÑEDA</v>
          </cell>
          <cell r="I43" t="str">
            <v>LÓPEZ</v>
          </cell>
          <cell r="J43" t="str">
            <v>COMERCIO INTERNACIONAL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  <cell r="E44">
            <v>8</v>
          </cell>
          <cell r="F44" t="str">
            <v>SUBDIRECCIÓN ADMINISTRATIVA</v>
          </cell>
          <cell r="G44" t="str">
            <v>LEDYS MARÍA</v>
          </cell>
          <cell r="H44" t="str">
            <v>PATERNINA</v>
          </cell>
          <cell r="I44" t="str">
            <v>MACEA</v>
          </cell>
          <cell r="J44" t="str">
            <v>ADMINISTRADOR DE EMPRESAS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  <cell r="E45">
            <v>8</v>
          </cell>
          <cell r="F45" t="str">
            <v>SUBDIRECCIÓN ADMINISTRATIVA</v>
          </cell>
          <cell r="G45" t="str">
            <v>LUIS EFREN</v>
          </cell>
          <cell r="H45" t="str">
            <v>CORTES</v>
          </cell>
          <cell r="I45" t="str">
            <v>BELTRÁN</v>
          </cell>
          <cell r="J45" t="str">
            <v>BACHILLER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  <cell r="E46">
            <v>8</v>
          </cell>
          <cell r="F46" t="str">
            <v>SUBDIRECCIÓN ADMINISTRATIVA</v>
          </cell>
          <cell r="G46" t="str">
            <v>MARGARET GINET</v>
          </cell>
          <cell r="H46" t="str">
            <v>CHAUTA</v>
          </cell>
          <cell r="I46" t="str">
            <v>CRUZ</v>
          </cell>
          <cell r="J46" t="str">
            <v>BACHILLER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  <cell r="E47">
            <v>8</v>
          </cell>
          <cell r="F47" t="str">
            <v>SUBDIRECCIÓN ADMINISTRATIVA</v>
          </cell>
          <cell r="G47" t="str">
            <v>MARTHA LUCÍA</v>
          </cell>
          <cell r="H47" t="str">
            <v>USSA</v>
          </cell>
          <cell r="I47" t="str">
            <v>BARRETO</v>
          </cell>
          <cell r="J47" t="str">
            <v>BACHILLER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  <cell r="E48">
            <v>8</v>
          </cell>
          <cell r="F48" t="str">
            <v>SUBDIRECCIÓN ADMINISTRATIVA</v>
          </cell>
          <cell r="G48" t="str">
            <v>MAXIMILIANO VARGAS</v>
          </cell>
          <cell r="H48" t="str">
            <v>MORALES</v>
          </cell>
          <cell r="J48" t="str">
            <v>BACHILLER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  <cell r="E49">
            <v>8</v>
          </cell>
          <cell r="F49" t="str">
            <v>SUBDIRECCIÓN ADMINISTRATIVA</v>
          </cell>
          <cell r="G49" t="str">
            <v>NELSON ARMANDO</v>
          </cell>
          <cell r="H49" t="str">
            <v>RODRIGUEZ</v>
          </cell>
          <cell r="J49" t="str">
            <v>BACHILLER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  <cell r="E50">
            <v>8</v>
          </cell>
          <cell r="F50" t="str">
            <v>SUBDIRECCIÓN ADMINISTRATIVA</v>
          </cell>
          <cell r="G50" t="str">
            <v>OSCAR EDUARDO</v>
          </cell>
          <cell r="H50" t="str">
            <v>BONILLA</v>
          </cell>
          <cell r="I50" t="str">
            <v>QUINTERO</v>
          </cell>
          <cell r="J50" t="str">
            <v>BACHILLER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  <cell r="E51">
            <v>8</v>
          </cell>
          <cell r="F51" t="str">
            <v>SUBDIRECCIÓN ADMINISTRATIVA</v>
          </cell>
          <cell r="G51" t="str">
            <v xml:space="preserve">PAOLA </v>
          </cell>
          <cell r="H51" t="str">
            <v>GARCÍA</v>
          </cell>
          <cell r="I51" t="str">
            <v>LARA</v>
          </cell>
          <cell r="J51" t="str">
            <v>BACHILLER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  <cell r="E52">
            <v>8</v>
          </cell>
          <cell r="F52" t="str">
            <v>SUBDIRECCIÓN ADMINISTRATIVA</v>
          </cell>
          <cell r="G52" t="str">
            <v>SANDRA JUDITH</v>
          </cell>
          <cell r="H52" t="str">
            <v>SOSA</v>
          </cell>
          <cell r="J52" t="str">
            <v>BACHILLER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  <cell r="E53">
            <v>8</v>
          </cell>
          <cell r="F53" t="str">
            <v>SUBDIRECCIÓN ADMINISTRATIVA</v>
          </cell>
          <cell r="G53" t="str">
            <v>WILMAR RODOLFO</v>
          </cell>
          <cell r="H53" t="str">
            <v>LOPEZ</v>
          </cell>
          <cell r="I53" t="str">
            <v>MORENO</v>
          </cell>
          <cell r="J53" t="str">
            <v>BACHILLER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  <cell r="E54">
            <v>12</v>
          </cell>
          <cell r="F54" t="str">
            <v>SUBDIRECCIÓN ADMINISTRATIVA</v>
          </cell>
          <cell r="G54" t="str">
            <v>AMANDA LUCÍA</v>
          </cell>
          <cell r="H54" t="str">
            <v>GUTIÉRREZ</v>
          </cell>
          <cell r="I54" t="str">
            <v>MARTÍNEZ</v>
          </cell>
          <cell r="J54" t="str">
            <v>BACHILLER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  <cell r="E55">
            <v>12</v>
          </cell>
          <cell r="F55" t="str">
            <v>SUBDIRECCIÓN ADMINISTRATIVA</v>
          </cell>
          <cell r="G55" t="str">
            <v>CARLOS ADRIANO</v>
          </cell>
          <cell r="H55" t="str">
            <v>MARTINEZ</v>
          </cell>
          <cell r="I55" t="str">
            <v>ORTIZ</v>
          </cell>
          <cell r="J55" t="str">
            <v>ADMINISTRADOR DE EMPRESAS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  <cell r="E56">
            <v>12</v>
          </cell>
          <cell r="F56" t="str">
            <v>SUBDIRECCIÓN ADMINISTRATIVA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  <cell r="E57">
            <v>12</v>
          </cell>
          <cell r="F57" t="str">
            <v>SUBDIRECCIÓN ADMINISTRATIVA</v>
          </cell>
          <cell r="G57" t="str">
            <v>JOSE WILLIAN</v>
          </cell>
          <cell r="H57" t="str">
            <v>MENDOZA</v>
          </cell>
          <cell r="I57" t="str">
            <v>CAMELO</v>
          </cell>
          <cell r="J57" t="str">
            <v>BACHILLER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  <cell r="E58">
            <v>20</v>
          </cell>
          <cell r="F58" t="str">
            <v>SUBDIRECCIÓN ADMINISTRATIVA</v>
          </cell>
          <cell r="G58" t="str">
            <v xml:space="preserve">ANDRES </v>
          </cell>
          <cell r="H58" t="str">
            <v>CORTES</v>
          </cell>
          <cell r="I58" t="str">
            <v>SANCHEZ</v>
          </cell>
          <cell r="J58" t="str">
            <v>BACHILLER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  <cell r="E59">
            <v>20</v>
          </cell>
          <cell r="F59" t="str">
            <v>SUBDIRECCIÓN ADMINISTRATIVA</v>
          </cell>
          <cell r="G59" t="str">
            <v>JAIR FERNANDO</v>
          </cell>
          <cell r="H59" t="str">
            <v>BENAVIDES</v>
          </cell>
          <cell r="I59" t="str">
            <v>CÁRDENAS</v>
          </cell>
          <cell r="J59" t="str">
            <v>BACHILLER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  <cell r="E60">
            <v>20</v>
          </cell>
          <cell r="F60" t="str">
            <v>SUBDIRECCIÓN ADMINISTRATIVA</v>
          </cell>
          <cell r="G60" t="str">
            <v xml:space="preserve">MONICA </v>
          </cell>
          <cell r="H60" t="str">
            <v>ECHEVERRY</v>
          </cell>
          <cell r="I60" t="str">
            <v>RIVERA</v>
          </cell>
          <cell r="J60" t="str">
            <v>BACHILLER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  <cell r="E61">
            <v>20</v>
          </cell>
          <cell r="F61" t="str">
            <v>SUBDIRECCIÓN ADMINISTRATIVA</v>
          </cell>
          <cell r="G61" t="str">
            <v>OLGA ROCIO</v>
          </cell>
          <cell r="H61" t="str">
            <v>JIMENEZ</v>
          </cell>
          <cell r="I61" t="str">
            <v>TORRES</v>
          </cell>
          <cell r="J61" t="str">
            <v>TECNICO PROFESIONAL EN ANALISIS DE RIESGO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  <cell r="E62">
            <v>20</v>
          </cell>
          <cell r="F62" t="str">
            <v>SUBDIRECCIÓN ADMINISTRATIVA</v>
          </cell>
          <cell r="G62" t="str">
            <v>OMAR FABIO</v>
          </cell>
          <cell r="H62" t="str">
            <v>OSSA</v>
          </cell>
          <cell r="I62" t="str">
            <v>PÉREZ</v>
          </cell>
          <cell r="J62" t="str">
            <v>BACHILLER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  <cell r="E63">
            <v>20</v>
          </cell>
          <cell r="F63" t="str">
            <v>SUBDIRECCIÓN ADMINISTRATIVA</v>
          </cell>
          <cell r="G63" t="str">
            <v>PEDRO OLIVERIO</v>
          </cell>
          <cell r="H63" t="str">
            <v>AVILA</v>
          </cell>
          <cell r="I63" t="str">
            <v>ROMERO</v>
          </cell>
          <cell r="J63" t="str">
            <v>BACHILLER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  <cell r="E64">
            <v>20</v>
          </cell>
          <cell r="F64" t="str">
            <v>SUBDIRECCIÓN ADMINISTRATIVA</v>
          </cell>
          <cell r="G64" t="str">
            <v>ROBERTO ANDRÉS</v>
          </cell>
          <cell r="H64" t="str">
            <v>GARZÓN</v>
          </cell>
          <cell r="I64" t="str">
            <v>VELÁSQUEZ</v>
          </cell>
          <cell r="J64" t="str">
            <v>BACHILLER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  <cell r="E65">
            <v>24</v>
          </cell>
          <cell r="F65" t="str">
            <v>SUBDIRECCIÓN ADMINISTRATIVA</v>
          </cell>
          <cell r="G65" t="str">
            <v xml:space="preserve">YAMILE </v>
          </cell>
          <cell r="H65" t="str">
            <v>BUITRAGO</v>
          </cell>
          <cell r="I65" t="str">
            <v>BERMUDEZ</v>
          </cell>
          <cell r="J65" t="str">
            <v>CONTADURÍA PÚBLICA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  <cell r="E66">
            <v>27</v>
          </cell>
          <cell r="F66" t="str">
            <v>SUBDIRECCIÓN ADMINISTRATIVA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  <cell r="E67">
            <v>27</v>
          </cell>
          <cell r="F67" t="str">
            <v>SUBDIRECCIÓN ADMINISTRATIVA</v>
          </cell>
          <cell r="G67" t="str">
            <v>ROSANA ANDREA</v>
          </cell>
          <cell r="H67" t="str">
            <v>ALVAREZ</v>
          </cell>
          <cell r="I67" t="str">
            <v>LEÓN</v>
          </cell>
          <cell r="J67" t="str">
            <v>ADMINISTRADOR DE EMPRESAS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  <cell r="E68">
            <v>12</v>
          </cell>
          <cell r="F68" t="str">
            <v>SUBDIRECCIÓN ADMINISTRATIVA</v>
          </cell>
          <cell r="G68" t="str">
            <v xml:space="preserve">ALEXANDER </v>
          </cell>
          <cell r="H68" t="str">
            <v>CASTRO</v>
          </cell>
          <cell r="I68" t="str">
            <v>RIVERA</v>
          </cell>
          <cell r="J68" t="str">
            <v>INGENIERIA INDUSTRIAL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  <cell r="E69">
            <v>15</v>
          </cell>
          <cell r="F69" t="str">
            <v>SUBDIRECCIÓN ADMINISTRATIVA</v>
          </cell>
          <cell r="G69" t="str">
            <v>EDGAR JULIAN</v>
          </cell>
          <cell r="H69" t="str">
            <v>CAMARGO</v>
          </cell>
          <cell r="I69" t="str">
            <v>VELEZ</v>
          </cell>
          <cell r="J69" t="str">
            <v>ADMINISTRADOR DE EMPRESAS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  <cell r="E70">
            <v>15</v>
          </cell>
          <cell r="F70" t="str">
            <v>SUBDIRECCIÓN ADMINISTRATIVA</v>
          </cell>
          <cell r="G70" t="str">
            <v xml:space="preserve">MILENA </v>
          </cell>
          <cell r="H70" t="str">
            <v>VANEGAS</v>
          </cell>
          <cell r="I70" t="str">
            <v>LÓPEZ</v>
          </cell>
          <cell r="J70" t="str">
            <v>ADMINISTRADOR DE EMPRESAS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  <cell r="E71">
            <v>15</v>
          </cell>
          <cell r="F71" t="str">
            <v>SUBDIRECCIÓN ADMINISTRATIVA</v>
          </cell>
          <cell r="G71" t="str">
            <v>PEDRO NELSON</v>
          </cell>
          <cell r="H71" t="str">
            <v>DÍAZ</v>
          </cell>
          <cell r="I71" t="str">
            <v>GUERRERO</v>
          </cell>
          <cell r="J71" t="str">
            <v>ADMINISTRADOR DE EMPRESAS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  <cell r="E72">
            <v>18</v>
          </cell>
          <cell r="F72" t="str">
            <v>SUBDIRECCIÓN ADMINISTRATIVA</v>
          </cell>
          <cell r="G72" t="str">
            <v>LUISA FERNANDA</v>
          </cell>
          <cell r="H72" t="str">
            <v>ORTEGA</v>
          </cell>
          <cell r="I72" t="str">
            <v>GALEANO</v>
          </cell>
          <cell r="J72" t="str">
            <v>ADMINISTRADOR DE EMPRESAS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  <cell r="E73">
            <v>16</v>
          </cell>
          <cell r="F73" t="str">
            <v>SUBDIRECCIÓN ADMINISTRATIVA</v>
          </cell>
          <cell r="G73" t="str">
            <v>LUIS ENRIQUE RODRIGUEZ</v>
          </cell>
          <cell r="I73" t="str">
            <v>QUINTIN</v>
          </cell>
          <cell r="J73" t="str">
            <v>BACHILLER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  <cell r="E74">
            <v>22</v>
          </cell>
          <cell r="F74" t="str">
            <v>SUBDIRECCIÓN ADMINISTRATIVA</v>
          </cell>
          <cell r="G74" t="str">
            <v>CLAUDIA MERCDES</v>
          </cell>
          <cell r="H74" t="str">
            <v>FLOREZ</v>
          </cell>
          <cell r="I74" t="str">
            <v>VALIENTE</v>
          </cell>
          <cell r="J74" t="str">
            <v>ABOGADO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  <cell r="E75">
            <v>18</v>
          </cell>
          <cell r="F75" t="str">
            <v>SUBDIRECCIÓN ADMINISTRATIVA</v>
          </cell>
          <cell r="G75" t="str">
            <v>MARTHA</v>
          </cell>
          <cell r="H75" t="str">
            <v>GUTIERREZ</v>
          </cell>
          <cell r="I75" t="str">
            <v>LANDAZABAL</v>
          </cell>
          <cell r="J75" t="str">
            <v>INGENIERO DE SISTEMAS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  <cell r="E76">
            <v>10</v>
          </cell>
          <cell r="F76" t="str">
            <v>SUBDIRECCIÓN ADMINISTRATIVA</v>
          </cell>
          <cell r="G76" t="str">
            <v>IVAN DARIO</v>
          </cell>
          <cell r="H76" t="str">
            <v>CASTELLANOS</v>
          </cell>
          <cell r="I76" t="str">
            <v>BOHORQUEZ</v>
          </cell>
          <cell r="J76" t="str">
            <v>BACHILLER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  <cell r="E77">
            <v>8</v>
          </cell>
          <cell r="F77" t="str">
            <v>SUBDIRECCIÓN ADMINISTRATIVA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  <cell r="E78">
            <v>8</v>
          </cell>
          <cell r="F78" t="str">
            <v>SUBDIRECCIÓN ADMINISTRATIVA</v>
          </cell>
          <cell r="G78" t="str">
            <v>DIEGO FERNANDO</v>
          </cell>
          <cell r="H78" t="str">
            <v>GARCIA</v>
          </cell>
          <cell r="J78" t="str">
            <v>BACHILLER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  <cell r="E79">
            <v>22</v>
          </cell>
          <cell r="F79" t="str">
            <v>SUBDIRECCIÓN ADMINISTRATIVA</v>
          </cell>
          <cell r="G79" t="str">
            <v>INÉS ELENA</v>
          </cell>
          <cell r="H79" t="str">
            <v>GÓMEZ</v>
          </cell>
          <cell r="I79" t="str">
            <v>CARDONA</v>
          </cell>
          <cell r="J79" t="str">
            <v>ADMINISTRADOR DE EMPRESAS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  <cell r="E80">
            <v>8</v>
          </cell>
          <cell r="F80" t="str">
            <v>SUBDIRECCIÓN FINANCIERA</v>
          </cell>
          <cell r="G80" t="str">
            <v>YONATHAN ANDRES</v>
          </cell>
          <cell r="H80" t="str">
            <v>TRUJILLO</v>
          </cell>
          <cell r="I80" t="str">
            <v>ARIAS</v>
          </cell>
          <cell r="J80" t="str">
            <v>BACHILLER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  <cell r="E81">
            <v>24</v>
          </cell>
          <cell r="F81" t="str">
            <v>SUBDIRECCIÓN FINANCIERA</v>
          </cell>
          <cell r="G81" t="str">
            <v>OSCAR JAVIER</v>
          </cell>
          <cell r="H81" t="str">
            <v>CASTELLANOS</v>
          </cell>
          <cell r="I81" t="str">
            <v>BOHORQUEZ</v>
          </cell>
          <cell r="J81" t="str">
            <v>CONTADURÍA PÚBLICA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  <cell r="E82">
            <v>27</v>
          </cell>
          <cell r="F82" t="str">
            <v>SUBDIRECCIÓN FINANCIERA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  <cell r="E83">
            <v>15</v>
          </cell>
          <cell r="F83" t="str">
            <v>SUBDIRECCIÓN FINANCIERA</v>
          </cell>
          <cell r="G83" t="str">
            <v>MYRIAM LILIANA</v>
          </cell>
          <cell r="H83" t="str">
            <v>VIDAL</v>
          </cell>
          <cell r="I83" t="str">
            <v>ORTIZ</v>
          </cell>
          <cell r="J83" t="str">
            <v>CONTADURÍA PÚBLICA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  <cell r="E84">
            <v>15</v>
          </cell>
          <cell r="F84" t="str">
            <v>SUBDIRECCIÓN FINANCIERA</v>
          </cell>
          <cell r="G84" t="str">
            <v>OLGA PATRICIA</v>
          </cell>
          <cell r="H84" t="str">
            <v>ORTIZ</v>
          </cell>
          <cell r="I84" t="str">
            <v>RIVAS</v>
          </cell>
          <cell r="J84" t="str">
            <v>CONTADURÍA PÚBLICA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  <cell r="E85">
            <v>18</v>
          </cell>
          <cell r="F85" t="str">
            <v>SUBDIRECCIÓN FINANCIERA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  <cell r="E86">
            <v>15</v>
          </cell>
          <cell r="F86" t="str">
            <v>SUBDIRECCIÓN FINANCIERA</v>
          </cell>
          <cell r="G86" t="str">
            <v>DANIEL EDUARDO</v>
          </cell>
          <cell r="H86" t="str">
            <v>GARCIA</v>
          </cell>
          <cell r="I86" t="str">
            <v>APONTE</v>
          </cell>
          <cell r="J86" t="str">
            <v>CONTADURÍA PÚBLICA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  <cell r="E87">
            <v>18</v>
          </cell>
          <cell r="F87" t="str">
            <v>COMUNICACIONES</v>
          </cell>
          <cell r="G87" t="str">
            <v>GLADYS MARGOT</v>
          </cell>
          <cell r="H87" t="str">
            <v xml:space="preserve">RIAÑO </v>
          </cell>
          <cell r="I87" t="str">
            <v>FERNANDEZ</v>
          </cell>
          <cell r="J87" t="str">
            <v>COMUNICACIÓN SOCIAL Y PERIODISMO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  <cell r="E88">
            <v>18</v>
          </cell>
          <cell r="F88" t="str">
            <v>COMUNICACIONES</v>
          </cell>
          <cell r="G88" t="str">
            <v xml:space="preserve">ERIKA MARCELA </v>
          </cell>
          <cell r="H88" t="str">
            <v xml:space="preserve">GUARIN </v>
          </cell>
          <cell r="I88" t="str">
            <v>CORONADO</v>
          </cell>
          <cell r="J88" t="str">
            <v>COMUNICACIÓN SOCIAL Y PERIODISMO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  <cell r="E89">
            <v>18</v>
          </cell>
          <cell r="F89" t="str">
            <v>COMUNICACIONES</v>
          </cell>
          <cell r="G89" t="str">
            <v>CESAR AUGUSTO</v>
          </cell>
          <cell r="H89" t="str">
            <v>BAUTISTA</v>
          </cell>
          <cell r="I89" t="str">
            <v>GAITAN</v>
          </cell>
          <cell r="J89" t="str">
            <v>DISEÑO GRAFICO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  <cell r="E90">
            <v>8</v>
          </cell>
          <cell r="F90" t="str">
            <v>COMUNICACIONES</v>
          </cell>
          <cell r="G90" t="str">
            <v>YANETH PATRICIA</v>
          </cell>
          <cell r="H90" t="str">
            <v>CAMARGO</v>
          </cell>
          <cell r="I90" t="str">
            <v>CANTOR</v>
          </cell>
          <cell r="J90" t="str">
            <v>BACHILLER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  <cell r="E91">
            <v>18</v>
          </cell>
          <cell r="F91" t="str">
            <v>COMUNICACIONES</v>
          </cell>
          <cell r="G91" t="str">
            <v>ANGELICA MAYERLY</v>
          </cell>
          <cell r="H91" t="str">
            <v>VARGAS</v>
          </cell>
          <cell r="I91" t="str">
            <v>PALACIO</v>
          </cell>
          <cell r="J91" t="str">
            <v>COMUNICACIÓN SOCIAL Y PERIODISMO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  <cell r="E92">
            <v>18</v>
          </cell>
          <cell r="F92" t="str">
            <v>COMUNICACIONES</v>
          </cell>
          <cell r="G92" t="str">
            <v>LUIS ZENEN</v>
          </cell>
          <cell r="H92" t="str">
            <v>AREVALO</v>
          </cell>
          <cell r="I92" t="str">
            <v>MANTILLA</v>
          </cell>
          <cell r="J92" t="str">
            <v>DISEÑO GRAFICO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  <cell r="E93">
            <v>18</v>
          </cell>
          <cell r="F93" t="str">
            <v>COMUNICACIONES</v>
          </cell>
          <cell r="G93" t="str">
            <v xml:space="preserve">MARISOL </v>
          </cell>
          <cell r="H93" t="str">
            <v>VEIRA</v>
          </cell>
          <cell r="I93" t="str">
            <v>ROJAS</v>
          </cell>
          <cell r="J93" t="str">
            <v>COMUNICACIÓN SOCIAL Y PERIODISMO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  <cell r="E94">
            <v>15</v>
          </cell>
          <cell r="F94" t="str">
            <v>OFICINA ASESORA DE COMUNICACIONES</v>
          </cell>
          <cell r="G94" t="str">
            <v>DAVID ESTEBAN</v>
          </cell>
          <cell r="H94" t="str">
            <v>PINEDA</v>
          </cell>
          <cell r="I94" t="str">
            <v>VELANDIA</v>
          </cell>
          <cell r="J94" t="str">
            <v>COMUNICACIÓN SOCIAL Y PERIODISMO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  <cell r="E95">
            <v>8</v>
          </cell>
          <cell r="F95" t="str">
            <v xml:space="preserve"> SUBDIRECCIÓN DE APOYO A LA CONSTRUCCIÓN</v>
          </cell>
          <cell r="G95" t="str">
            <v>SANDRA LETICIA</v>
          </cell>
          <cell r="H95" t="str">
            <v>JIMENEZ</v>
          </cell>
          <cell r="I95" t="str">
            <v>PARRA</v>
          </cell>
          <cell r="J95" t="str">
            <v>BACHILLER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  <cell r="E96">
            <v>24</v>
          </cell>
          <cell r="F96" t="str">
            <v xml:space="preserve"> SUBDIRECCIÓN DE APOYO A LA CONSTRUCCIÓN</v>
          </cell>
          <cell r="G96" t="str">
            <v>GUIOMAR PILAR</v>
          </cell>
          <cell r="H96" t="str">
            <v>CORTES</v>
          </cell>
          <cell r="I96" t="str">
            <v>AVILA</v>
          </cell>
          <cell r="J96" t="str">
            <v>INGENIERIA INDUSTRIAL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  <cell r="E97">
            <v>24</v>
          </cell>
          <cell r="F97" t="str">
            <v xml:space="preserve"> SUBDIRECCIÓN DE APOYO A LA CONSTRUCCIÓN</v>
          </cell>
          <cell r="G97" t="str">
            <v>ISABELLA FERNANDA</v>
          </cell>
          <cell r="H97" t="str">
            <v>TORRES</v>
          </cell>
          <cell r="I97" t="str">
            <v>MORENO</v>
          </cell>
          <cell r="J97" t="str">
            <v>ARQUITECTURA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  <cell r="E98">
            <v>24</v>
          </cell>
          <cell r="F98" t="str">
            <v xml:space="preserve"> SUBDIRECCIÓN DE APOYO A LA CONSTRUCCIÓN</v>
          </cell>
          <cell r="G98" t="str">
            <v>WILLIAM ANTONIO</v>
          </cell>
          <cell r="H98" t="str">
            <v>ZAPATA</v>
          </cell>
          <cell r="I98" t="str">
            <v>PÁEZ</v>
          </cell>
          <cell r="J98" t="str">
            <v>ARQUITECTURA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  <cell r="E99">
            <v>24</v>
          </cell>
          <cell r="F99" t="str">
            <v xml:space="preserve"> SUBDIRECCIÓN DE APOYO A LA CONSTRUCCIÓN</v>
          </cell>
          <cell r="G99" t="str">
            <v xml:space="preserve">WILLIAM </v>
          </cell>
          <cell r="H99" t="str">
            <v>RODRIGUEZ</v>
          </cell>
          <cell r="I99" t="str">
            <v>ORTEGON</v>
          </cell>
          <cell r="J99" t="str">
            <v>ADMINISTRACIÓN DE NEGOCIOS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  <cell r="E100">
            <v>27</v>
          </cell>
          <cell r="F100" t="str">
            <v xml:space="preserve"> SUBDIRECCIÓN DE APOYO A LA CONSTRUCCIÓN</v>
          </cell>
          <cell r="G100" t="str">
            <v xml:space="preserve">CAROLINA </v>
          </cell>
          <cell r="H100" t="str">
            <v>CORTES</v>
          </cell>
          <cell r="I100" t="str">
            <v>GARAVITO</v>
          </cell>
          <cell r="J100" t="str">
            <v>INGENIERO DE SISTEMAS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  <cell r="E101">
            <v>18</v>
          </cell>
          <cell r="F101" t="str">
            <v xml:space="preserve"> SUBDIRECCIÓN DE APOYO A LA CONSTRUCCIÓN</v>
          </cell>
          <cell r="G101" t="str">
            <v>LUISA FERNANDA</v>
          </cell>
          <cell r="H101" t="str">
            <v>RAMIREZ</v>
          </cell>
          <cell r="I101" t="str">
            <v>ROMERO</v>
          </cell>
          <cell r="J101" t="str">
            <v>INGENIERO DE SISTEMAS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  <cell r="E102">
            <v>18</v>
          </cell>
          <cell r="F102" t="str">
            <v xml:space="preserve"> SUBDIRECCIÓN DE APOYO A LA CONSTRUCCIÓN</v>
          </cell>
          <cell r="G102" t="str">
            <v xml:space="preserve">NUBIA </v>
          </cell>
          <cell r="H102" t="str">
            <v>PEREA</v>
          </cell>
          <cell r="I102" t="str">
            <v>PAREDES</v>
          </cell>
          <cell r="J102" t="str">
            <v>INGENIERO DE SISTEMAS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  <cell r="E103">
            <v>24</v>
          </cell>
          <cell r="F103" t="str">
            <v>SUBDIRECCIÓN DE APOYO A LA CONSTRUCCIÓN</v>
          </cell>
          <cell r="G103" t="str">
            <v xml:space="preserve">MILENA </v>
          </cell>
          <cell r="H103" t="str">
            <v>BERNATE</v>
          </cell>
          <cell r="I103" t="str">
            <v>MORENO</v>
          </cell>
          <cell r="J103" t="str">
            <v>ARQUITECTURA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  <cell r="E104">
            <v>18</v>
          </cell>
          <cell r="F104" t="str">
            <v>SUBDIRECCIÓN DE APOYO A LA CONSTRUCCIÓN</v>
          </cell>
          <cell r="G104" t="str">
            <v>XIOMARA</v>
          </cell>
          <cell r="H104" t="str">
            <v>CASTILLO</v>
          </cell>
          <cell r="I104" t="str">
            <v>TABORDA</v>
          </cell>
          <cell r="J104" t="str">
            <v>INGENIERO DE SISTEMAS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  <cell r="E105">
            <v>15</v>
          </cell>
          <cell r="F105" t="str">
            <v>SUBDIRECCIÓN DE BARRIOS</v>
          </cell>
          <cell r="G105" t="str">
            <v xml:space="preserve">WILSON DAVID </v>
          </cell>
          <cell r="H105" t="str">
            <v>LOPEZ</v>
          </cell>
          <cell r="I105" t="str">
            <v>GRANADA</v>
          </cell>
          <cell r="J105" t="str">
            <v>INGENIERO TOPOGRAFICO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  <cell r="E106">
            <v>15</v>
          </cell>
          <cell r="F106" t="str">
            <v>SUBDIRECCIÓN DE BARRIOS</v>
          </cell>
          <cell r="G106" t="str">
            <v>PAOLA ANDREA</v>
          </cell>
          <cell r="H106" t="str">
            <v>MAYORGA</v>
          </cell>
          <cell r="I106" t="str">
            <v>TOVAR</v>
          </cell>
          <cell r="J106" t="str">
            <v>ARQUITECTURA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  <cell r="E107">
            <v>8</v>
          </cell>
          <cell r="F107" t="str">
            <v>SUBDIRECCIÓN DE BARRIOS</v>
          </cell>
          <cell r="G107" t="str">
            <v>KARINA MARCELA</v>
          </cell>
          <cell r="H107" t="str">
            <v>RINCÓN</v>
          </cell>
          <cell r="I107" t="str">
            <v>ACOSTA</v>
          </cell>
          <cell r="J107" t="str">
            <v>BACHILLER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  <cell r="E108">
            <v>27</v>
          </cell>
          <cell r="F108" t="str">
            <v>SUBDIRECCIÓN DE BARRIOS</v>
          </cell>
          <cell r="G108" t="str">
            <v xml:space="preserve">BARBARA </v>
          </cell>
          <cell r="H108" t="str">
            <v>CEPEDA</v>
          </cell>
          <cell r="I108" t="str">
            <v>ESPINEL</v>
          </cell>
          <cell r="J108" t="str">
            <v>INGENIERIA CIVIL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  <cell r="E109">
            <v>15</v>
          </cell>
          <cell r="F109" t="str">
            <v>SUBDIRECCIÓN DE BARRIOS</v>
          </cell>
          <cell r="G109" t="str">
            <v>CARLOS ALBERTO</v>
          </cell>
          <cell r="H109" t="str">
            <v>RUIZ</v>
          </cell>
          <cell r="I109" t="str">
            <v>RUIZ</v>
          </cell>
          <cell r="J109" t="str">
            <v>INGENIERIA CIVIL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  <cell r="E110">
            <v>15</v>
          </cell>
          <cell r="F110" t="str">
            <v>SUBDIRECCIÓN DE BARRIOS</v>
          </cell>
          <cell r="G110" t="str">
            <v>CRISTINA DEL PILAR</v>
          </cell>
          <cell r="H110" t="str">
            <v>VEGA</v>
          </cell>
          <cell r="I110" t="str">
            <v>ARIAS</v>
          </cell>
          <cell r="J110" t="str">
            <v>TRABAJADOR  SOCIAL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  <cell r="E111">
            <v>15</v>
          </cell>
          <cell r="F111" t="str">
            <v>SUBDIRECCIÓN DE BARRIOS</v>
          </cell>
          <cell r="G111" t="str">
            <v>FELIPE ANDRES DAVID</v>
          </cell>
          <cell r="H111" t="str">
            <v>LEON</v>
          </cell>
          <cell r="I111" t="str">
            <v>BARRETO</v>
          </cell>
          <cell r="J111" t="str">
            <v>ECONOMISTA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  <cell r="E112">
            <v>15</v>
          </cell>
          <cell r="F112" t="str">
            <v>SUBDIRECCIÓN DE BARRIOS</v>
          </cell>
          <cell r="G112" t="str">
            <v xml:space="preserve">FELIPE </v>
          </cell>
          <cell r="H112" t="str">
            <v>IBAÑEZ</v>
          </cell>
          <cell r="I112" t="str">
            <v>CARDENAS</v>
          </cell>
          <cell r="J112" t="str">
            <v>INGENIERO  CATASTRAL Y GEODESIA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  <cell r="E113">
            <v>15</v>
          </cell>
          <cell r="F113" t="str">
            <v>SUBDIRECCIÓN DE BARRIOS</v>
          </cell>
          <cell r="G113" t="str">
            <v>FREDI YECID</v>
          </cell>
          <cell r="H113" t="str">
            <v>MUNAR</v>
          </cell>
          <cell r="I113" t="str">
            <v>VERANO</v>
          </cell>
          <cell r="J113" t="str">
            <v>INGENIERO  TOPOGRAFICA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  <cell r="E114">
            <v>15</v>
          </cell>
          <cell r="F114" t="str">
            <v>SUBDIRECCIÓN DE BARRIOS</v>
          </cell>
          <cell r="J114" t="str">
            <v>INGENIERO  CATASTRAL Y GEODESIA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  <cell r="E115">
            <v>15</v>
          </cell>
          <cell r="F115" t="str">
            <v>SUBDIRECCIÓN DE BARRIOS</v>
          </cell>
          <cell r="G115" t="str">
            <v>LUIS MIGUEL</v>
          </cell>
          <cell r="H115" t="str">
            <v>REYES</v>
          </cell>
          <cell r="I115" t="str">
            <v>MURILLO</v>
          </cell>
          <cell r="J115" t="str">
            <v>INGENIERO  TOPOGRAFICA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  <cell r="E116">
            <v>15</v>
          </cell>
          <cell r="F116" t="str">
            <v>SUBDIRECCIÓN DE BARRIOS</v>
          </cell>
          <cell r="G116" t="str">
            <v>MARIA ELIZABETH</v>
          </cell>
          <cell r="H116" t="str">
            <v>CONTRERAS</v>
          </cell>
          <cell r="I116" t="str">
            <v>DIAZ</v>
          </cell>
          <cell r="J116" t="str">
            <v>INGENIERO  CATASTRAL Y GEODESIA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  <cell r="E117">
            <v>15</v>
          </cell>
          <cell r="F117" t="str">
            <v>SUBDIRECCIÓN DE BARRIOS</v>
          </cell>
          <cell r="G117" t="str">
            <v>SANDRA STELLA</v>
          </cell>
          <cell r="H117" t="str">
            <v>MORENO</v>
          </cell>
          <cell r="I117" t="str">
            <v>GARCÍA</v>
          </cell>
          <cell r="J117" t="str">
            <v>TRABAJADOR  SOCIAL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  <cell r="E118">
            <v>18</v>
          </cell>
          <cell r="F118" t="str">
            <v>SUBDIRECCIÓN DE BARRIOS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  <cell r="E119">
            <v>24</v>
          </cell>
          <cell r="F119" t="str">
            <v>SUBDIRECCIÓN DE BARRIOS</v>
          </cell>
          <cell r="G119" t="str">
            <v>ALBA JACQUELINE</v>
          </cell>
          <cell r="H119" t="str">
            <v>CELIS</v>
          </cell>
          <cell r="I119" t="str">
            <v>HERRERA</v>
          </cell>
          <cell r="J119" t="str">
            <v>ARQUITECTURA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  <cell r="E120">
            <v>15</v>
          </cell>
          <cell r="F120" t="str">
            <v>SUBDIRECCIÓN DE BARRIOS</v>
          </cell>
          <cell r="G120" t="str">
            <v>PEDRO ALEXANDER</v>
          </cell>
          <cell r="H120" t="str">
            <v>SOSA</v>
          </cell>
          <cell r="I120" t="str">
            <v>MARTÍNEZ</v>
          </cell>
          <cell r="J120" t="str">
            <v>INGENIERO TOPOGRAFICO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  <cell r="E121">
            <v>27</v>
          </cell>
          <cell r="F121" t="str">
            <v>SUBDIRECCIÓN DE BARRIOS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  <cell r="E122">
            <v>27</v>
          </cell>
          <cell r="F122" t="str">
            <v>SUBDIRECCIÓN DE BARRIOS</v>
          </cell>
          <cell r="G122" t="str">
            <v>JHON JAIRO</v>
          </cell>
          <cell r="H122" t="str">
            <v>ECHAVARRIA</v>
          </cell>
          <cell r="I122" t="str">
            <v>GOMEZ</v>
          </cell>
          <cell r="J122" t="str">
            <v>ABOGADO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  <cell r="E123">
            <v>15</v>
          </cell>
          <cell r="F123" t="str">
            <v>SUBDIRECCIÓN DE BARRIOS</v>
          </cell>
          <cell r="G123" t="str">
            <v>MARY FRANCISCA</v>
          </cell>
          <cell r="H123" t="str">
            <v>UBAQUE</v>
          </cell>
          <cell r="I123" t="str">
            <v>UBAQUE</v>
          </cell>
          <cell r="J123" t="str">
            <v>INGENIERO CATASTRAL Y GEODESTA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  <cell r="E124">
            <v>15</v>
          </cell>
          <cell r="F124" t="str">
            <v>SUBDIRECCIÓN DE BARRIOS</v>
          </cell>
          <cell r="G124" t="str">
            <v>EDGAR</v>
          </cell>
          <cell r="H124" t="str">
            <v>FLOREZ</v>
          </cell>
          <cell r="I124" t="str">
            <v>CARDENAS</v>
          </cell>
          <cell r="J124" t="str">
            <v>INGENIERIO CIVIL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  <cell r="E125">
            <v>15</v>
          </cell>
          <cell r="F125" t="str">
            <v>SUBDIRECCIÓN DE BARRIOS</v>
          </cell>
          <cell r="G125" t="str">
            <v>NICOLAS</v>
          </cell>
          <cell r="H125" t="str">
            <v xml:space="preserve">NAVARRETE </v>
          </cell>
          <cell r="I125" t="str">
            <v>PUENTES</v>
          </cell>
          <cell r="J125" t="str">
            <v>TRABAJADOR  SOCIAL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  <cell r="E126">
            <v>15</v>
          </cell>
          <cell r="F126" t="str">
            <v>SUBDIRECCIÓN DE BARRIOS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  <cell r="E127">
            <v>15</v>
          </cell>
          <cell r="F127" t="str">
            <v>SUBDIRECCIÓN DE OPERACIONES</v>
          </cell>
          <cell r="G127" t="str">
            <v>FERNANDO ALFONSO</v>
          </cell>
          <cell r="H127" t="str">
            <v>BOLIVAR</v>
          </cell>
          <cell r="I127" t="str">
            <v>LOPEZ</v>
          </cell>
          <cell r="J127" t="str">
            <v>ARQUITECTURA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  <cell r="E128">
            <v>8</v>
          </cell>
          <cell r="F128" t="str">
            <v>SUBDIRECCIÓN DE OPERACIONES</v>
          </cell>
          <cell r="G128" t="str">
            <v>YUMMAY DURLEY</v>
          </cell>
          <cell r="H128" t="str">
            <v>LONDOÑO</v>
          </cell>
          <cell r="I128" t="str">
            <v>SANCHEZ</v>
          </cell>
          <cell r="J128" t="str">
            <v>BACHILLER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  <cell r="E129">
            <v>20</v>
          </cell>
          <cell r="F129" t="str">
            <v>SUBDIRECCIÓN DE OPERACIONES</v>
          </cell>
          <cell r="G129" t="str">
            <v>ESTHER JUDITH</v>
          </cell>
          <cell r="H129" t="str">
            <v>LÁZARO</v>
          </cell>
          <cell r="I129" t="str">
            <v>MONROY</v>
          </cell>
          <cell r="J129" t="str">
            <v>COMUNICACIÓN SOCIAL Y PERIODISMO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  <cell r="E130">
            <v>24</v>
          </cell>
          <cell r="F130" t="str">
            <v>SUBDIRECCIÓN DE OPERACIONES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  <cell r="E131">
            <v>15</v>
          </cell>
          <cell r="F131" t="str">
            <v>SUBDIRECCIÓN DE OPERACIONES</v>
          </cell>
          <cell r="G131" t="str">
            <v xml:space="preserve">LIZBETH </v>
          </cell>
          <cell r="H131" t="str">
            <v>CASAS</v>
          </cell>
          <cell r="I131" t="str">
            <v>FIGUEROA</v>
          </cell>
          <cell r="J131" t="str">
            <v>INGENIERO  CATASTRAL Y GEODESIA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  <cell r="E132">
            <v>24</v>
          </cell>
          <cell r="F132" t="str">
            <v>SUBDIRECCIÓN DE OPERACIONES</v>
          </cell>
          <cell r="G132" t="str">
            <v>JOSEFINA</v>
          </cell>
          <cell r="H132" t="str">
            <v>PARRA</v>
          </cell>
          <cell r="I132" t="str">
            <v>SERRANO</v>
          </cell>
          <cell r="J132" t="str">
            <v>ABOGADO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  <cell r="E133">
            <v>18</v>
          </cell>
          <cell r="F133" t="str">
            <v>SUBDIRECCIÓN DE OPERACIONES</v>
          </cell>
          <cell r="G133" t="str">
            <v>MAURICIO ZAMIR</v>
          </cell>
          <cell r="H133" t="str">
            <v>GONZALEZ</v>
          </cell>
          <cell r="I133" t="str">
            <v>ALFARO</v>
          </cell>
          <cell r="J133" t="str">
            <v>ARQUITECTURA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  <cell r="E134">
            <v>15</v>
          </cell>
          <cell r="F134" t="str">
            <v>SUBDIRECCIÓN DE OPERACIONES</v>
          </cell>
          <cell r="G134" t="str">
            <v>GINNA MERCEDES</v>
          </cell>
          <cell r="H134" t="str">
            <v xml:space="preserve">TORO </v>
          </cell>
          <cell r="I134" t="str">
            <v>VALLEJOS</v>
          </cell>
          <cell r="J134" t="str">
            <v>ARQUITECTURA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  <cell r="E135">
            <v>15</v>
          </cell>
          <cell r="F135" t="str">
            <v>SUBDIRECCIÓN DE OPERACIONES</v>
          </cell>
          <cell r="G135" t="str">
            <v>YENNI CAROLINA</v>
          </cell>
          <cell r="H135" t="str">
            <v>ROA</v>
          </cell>
          <cell r="I135" t="str">
            <v>NIÑO</v>
          </cell>
          <cell r="J135" t="str">
            <v>INGENIERO  CATASTRAL Y GEODESIA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  <cell r="E136">
            <v>22</v>
          </cell>
          <cell r="F136" t="str">
            <v>SUBDIRECCIÓN DE PARTICIPACIÓN Y RELACIONES CON LA COMUNIDAD</v>
          </cell>
          <cell r="G136" t="str">
            <v>DAMIAN LEONARDO</v>
          </cell>
          <cell r="H136" t="str">
            <v>QUIROGA</v>
          </cell>
          <cell r="I136" t="str">
            <v>DIAZ</v>
          </cell>
          <cell r="J136" t="str">
            <v>ANTROPOLOGO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  <cell r="E137">
            <v>27</v>
          </cell>
          <cell r="F137" t="str">
            <v>SUBDIRECCIÓN DE PARTICIPACIÓN Y RELACIONES CON LA COMUNIDAD</v>
          </cell>
          <cell r="G137" t="str">
            <v xml:space="preserve">JULIETH  JANETH </v>
          </cell>
          <cell r="H137" t="str">
            <v>TAMAYO</v>
          </cell>
          <cell r="I137" t="str">
            <v>CASTELLANOS</v>
          </cell>
          <cell r="J137" t="str">
            <v>SOCIOLOGO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  <cell r="E138">
            <v>7</v>
          </cell>
          <cell r="F138" t="str">
            <v>SUBDIRECCIÓN DE PARTICIPACIÓN Y RELACIONES CON LA COMUNIDAD</v>
          </cell>
          <cell r="G138" t="str">
            <v xml:space="preserve">RICARDO AUGUSTO </v>
          </cell>
          <cell r="H138" t="str">
            <v>BARON</v>
          </cell>
          <cell r="I138" t="str">
            <v>RAMOS</v>
          </cell>
          <cell r="J138" t="str">
            <v>ANTROPOLOGO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  <cell r="E139">
            <v>10</v>
          </cell>
          <cell r="F139" t="str">
            <v>SUBDIRECCIÓN DE PARTICIPACIÓN Y RELACIONES CON LA COMUNIDAD</v>
          </cell>
          <cell r="G139" t="str">
            <v>ELIZABETH CARRILLO</v>
          </cell>
          <cell r="H139" t="str">
            <v>CARRILLO</v>
          </cell>
          <cell r="I139" t="str">
            <v>MEDINA</v>
          </cell>
          <cell r="J139" t="str">
            <v>BACHILLER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  <cell r="E140">
            <v>20</v>
          </cell>
          <cell r="F140" t="str">
            <v>SUBDIRECCIÓN DE PARTICIPACIÓN Y RELACIONES CON LA COMUNIDAD</v>
          </cell>
          <cell r="G140" t="str">
            <v xml:space="preserve">ELIANA </v>
          </cell>
          <cell r="H140" t="str">
            <v>LOZADA</v>
          </cell>
          <cell r="I140" t="str">
            <v>GUTIERREZ</v>
          </cell>
          <cell r="J140" t="str">
            <v>ADMINISTRADOR DE EMPRESAS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  <cell r="E141">
            <v>20</v>
          </cell>
          <cell r="F141" t="str">
            <v>SUBDIRECCIÓN DE PARTICIPACIÓN Y RELACIONES CON LA COMUNIDAD</v>
          </cell>
          <cell r="G141" t="str">
            <v xml:space="preserve">ANGELA MARIA </v>
          </cell>
          <cell r="H141" t="str">
            <v xml:space="preserve">BERNAL </v>
          </cell>
          <cell r="I141" t="str">
            <v>SANCHEZ</v>
          </cell>
          <cell r="J141" t="str">
            <v>INGENIERA AMBIENTAL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  <cell r="E142">
            <v>20</v>
          </cell>
          <cell r="F142" t="str">
            <v>SUBDIRECCIÓN DE PARTICIPACIÓN Y RELACIONES CON LA COMUNIDAD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  <cell r="E143">
            <v>12</v>
          </cell>
          <cell r="F143" t="str">
            <v>SUBDIRECCIÓN DE PARTICIPACIÓN Y RELACIONES CON LA COMUNIDAD</v>
          </cell>
          <cell r="G143" t="str">
            <v>JOHN ERIK</v>
          </cell>
          <cell r="H143" t="str">
            <v>BELTRAN</v>
          </cell>
          <cell r="I143" t="str">
            <v>ESCOBAR</v>
          </cell>
          <cell r="J143" t="str">
            <v>TRABAJADOR  SOCIAL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  <cell r="E144">
            <v>15</v>
          </cell>
          <cell r="F144" t="str">
            <v>SUBDIRECCIÓN DE PARTICIPACIÓN Y RELACIONES CON LA COMUNIDAD</v>
          </cell>
          <cell r="G144" t="str">
            <v>JAVIER RODRIGO</v>
          </cell>
          <cell r="H144" t="str">
            <v>VALERO</v>
          </cell>
          <cell r="I144" t="str">
            <v>GARAY</v>
          </cell>
          <cell r="J144" t="str">
            <v>SOCIOLOGO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  <cell r="E145">
            <v>15</v>
          </cell>
          <cell r="F145" t="str">
            <v>SUBDIRECCIÓN DE PARTICIPACIÓN Y RELACIONES CON LA COMUNIDAD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  <cell r="E146">
            <v>12</v>
          </cell>
          <cell r="F146" t="str">
            <v>SUBDIRECCIÓN DE PARTICIPACIÓN Y RELACIONES CON LA COMUNIDAD</v>
          </cell>
          <cell r="G146" t="str">
            <v>JUAN CAMILO</v>
          </cell>
          <cell r="H146" t="str">
            <v>BOLAÑOS</v>
          </cell>
          <cell r="I146" t="str">
            <v>CIFUENTES</v>
          </cell>
          <cell r="J146" t="str">
            <v>SOCIOLOGO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  <cell r="E147">
            <v>15</v>
          </cell>
          <cell r="F147" t="str">
            <v>SUBDIRECCIÓN DE PARTICIPACIÓN Y RELACIONES CON LA COMUNIDAD</v>
          </cell>
          <cell r="G147" t="str">
            <v>JORGE ANDRES</v>
          </cell>
          <cell r="H147" t="str">
            <v xml:space="preserve">PINZON </v>
          </cell>
          <cell r="I147" t="str">
            <v>RUEDA</v>
          </cell>
          <cell r="J147" t="str">
            <v>SOCIOLOGO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  <cell r="E148">
            <v>27</v>
          </cell>
          <cell r="F148" t="str">
            <v>SUBDIRECCIÓN DE PARTICIPACIÓN Y RELACIONES CON LA COMUNIDAD</v>
          </cell>
          <cell r="G148" t="str">
            <v>JULIANA</v>
          </cell>
          <cell r="H148" t="str">
            <v>PEREZ</v>
          </cell>
          <cell r="I148" t="str">
            <v>MORALES</v>
          </cell>
          <cell r="J148" t="str">
            <v>ABOGADO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  <cell r="E149">
            <v>15</v>
          </cell>
          <cell r="F149" t="str">
            <v>SUBDIRECCIÓN DE PARTICIPACIÓN Y RELACIONES CON LA COMUNIDAD</v>
          </cell>
          <cell r="G149" t="str">
            <v>ELVIA EIDA</v>
          </cell>
          <cell r="H149" t="str">
            <v>CORTES</v>
          </cell>
          <cell r="I149" t="str">
            <v>GOMEZ</v>
          </cell>
          <cell r="J149" t="str">
            <v>PSICOLOGO EMPRESARIAL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  <cell r="E150">
            <v>27</v>
          </cell>
          <cell r="F150" t="str">
            <v>SUBSECRETARIA DE COORDINACIÓN OPERATIVA</v>
          </cell>
          <cell r="G150" t="str">
            <v>YIRA ALEXANDRA</v>
          </cell>
          <cell r="H150" t="str">
            <v>MORANTE</v>
          </cell>
          <cell r="I150" t="str">
            <v>GOMEZ</v>
          </cell>
          <cell r="J150" t="str">
            <v>ABOGADO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  <cell r="E151">
            <v>12</v>
          </cell>
          <cell r="F151" t="str">
            <v>SUBSECRETARIA DE COORDINACIÓN OPERATIVA</v>
          </cell>
          <cell r="G151" t="str">
            <v>LAURA NATALIA</v>
          </cell>
          <cell r="H151" t="str">
            <v>SUÁREZ</v>
          </cell>
          <cell r="I151" t="str">
            <v>MORA</v>
          </cell>
          <cell r="J151" t="str">
            <v>BACHILLER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  <cell r="E152">
            <v>22</v>
          </cell>
          <cell r="F152" t="str">
            <v>SUBSECRETARIA DE COORDINACIÓN OPERATIVA</v>
          </cell>
          <cell r="G152" t="str">
            <v>YEMILEC</v>
          </cell>
          <cell r="H152" t="str">
            <v>MONTENEGRO</v>
          </cell>
          <cell r="I152" t="str">
            <v>VELANDIA</v>
          </cell>
          <cell r="J152" t="str">
            <v>INGENIERO INDUSTRIAL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  <cell r="E153">
            <v>15</v>
          </cell>
          <cell r="F153" t="str">
            <v xml:space="preserve"> SUBDIRECCIÓN DE RECURSOS PRIVADOS</v>
          </cell>
          <cell r="G153" t="str">
            <v>MARIO  ALBERTO</v>
          </cell>
          <cell r="H153" t="str">
            <v>MARRUGO</v>
          </cell>
          <cell r="I153" t="str">
            <v>CAÑAVERAL</v>
          </cell>
          <cell r="J153" t="str">
            <v>ADMINISTRADOR PUBLICO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  <cell r="E154">
            <v>24</v>
          </cell>
          <cell r="F154" t="str">
            <v xml:space="preserve"> SUBDIRECCIÓN DE RECURSOS PRIVADOS</v>
          </cell>
          <cell r="G154" t="str">
            <v>ADRIANA YANETH</v>
          </cell>
          <cell r="H154" t="str">
            <v>SANTANDER</v>
          </cell>
          <cell r="I154" t="str">
            <v>ARIAS</v>
          </cell>
          <cell r="J154" t="str">
            <v>ADMINISTRADOR DE EMPRESAS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  <cell r="E155">
            <v>15</v>
          </cell>
          <cell r="F155" t="str">
            <v xml:space="preserve"> SUBDIRECCIÓN DE RECURSOS PRIVADOS</v>
          </cell>
          <cell r="G155" t="str">
            <v>AMBAR MILENA</v>
          </cell>
          <cell r="H155" t="str">
            <v>BARBOSA</v>
          </cell>
          <cell r="I155" t="str">
            <v>RODRÍGUEZ</v>
          </cell>
          <cell r="J155" t="str">
            <v>POLITOLOGO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  <cell r="E156">
            <v>15</v>
          </cell>
          <cell r="F156" t="str">
            <v xml:space="preserve"> SUBDIRECCIÓN DE RECURSOS PRIVADOS</v>
          </cell>
          <cell r="G156" t="str">
            <v>SANDRA BEATRIZ</v>
          </cell>
          <cell r="H156" t="str">
            <v>GALVIS</v>
          </cell>
          <cell r="I156" t="str">
            <v>GARCIA</v>
          </cell>
          <cell r="J156" t="str">
            <v>ECONOMISTA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  <cell r="E157">
            <v>8</v>
          </cell>
          <cell r="F157" t="str">
            <v>SUBDIRECCION DE RECURSOS PUBLICOS</v>
          </cell>
          <cell r="G157" t="str">
            <v xml:space="preserve">MARIANA </v>
          </cell>
          <cell r="H157" t="str">
            <v>AVELLA</v>
          </cell>
          <cell r="I157" t="str">
            <v>CASTELLANOS</v>
          </cell>
          <cell r="J157" t="str">
            <v>BACHILLER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  <cell r="E158">
            <v>8</v>
          </cell>
          <cell r="F158" t="str">
            <v>SUBDIRECCION DE RECURSOS PUBLICOS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  <cell r="E159">
            <v>12</v>
          </cell>
          <cell r="F159" t="str">
            <v>SUBDIRECCION DE RECURSOS PUBLICOS</v>
          </cell>
          <cell r="G159" t="str">
            <v xml:space="preserve">ANDRES MAURICIO </v>
          </cell>
          <cell r="H159" t="str">
            <v>MARTINEZ</v>
          </cell>
          <cell r="I159" t="str">
            <v>JARAMILLO</v>
          </cell>
          <cell r="J159" t="str">
            <v>INGENIERO ELECTRONICO Y TELECOMUNICACIONES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  <cell r="E160">
            <v>15</v>
          </cell>
          <cell r="F160" t="str">
            <v>SUBDIRECCION DE RECURSOS PUBLICOS</v>
          </cell>
          <cell r="G160" t="str">
            <v>JOHANNA ALEJANDRA</v>
          </cell>
          <cell r="H160" t="str">
            <v>FERNANDEZ</v>
          </cell>
          <cell r="I160" t="str">
            <v>CORREDOR</v>
          </cell>
          <cell r="J160" t="str">
            <v>ABOGADO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  <cell r="E161">
            <v>8</v>
          </cell>
          <cell r="F161" t="str">
            <v>SUBDIRECCION DE RECURSOS PUBLICOS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  <cell r="E162">
            <v>8</v>
          </cell>
          <cell r="F162" t="str">
            <v>SUBDIRECCION DE RECURSOS PUBLICOS</v>
          </cell>
          <cell r="G162" t="str">
            <v>LINA CAMILA</v>
          </cell>
          <cell r="H162" t="str">
            <v>FRESNEDA</v>
          </cell>
          <cell r="I162" t="str">
            <v>CEPEDA</v>
          </cell>
          <cell r="J162" t="str">
            <v>BACHILLER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  <cell r="E163">
            <v>8</v>
          </cell>
          <cell r="F163" t="str">
            <v>SUBDIRECCION DE RECURSOS PUBLICOS</v>
          </cell>
          <cell r="G163" t="str">
            <v xml:space="preserve">ALBERTO </v>
          </cell>
          <cell r="H163" t="str">
            <v>CARDONA</v>
          </cell>
          <cell r="I163" t="str">
            <v>CUERVO</v>
          </cell>
          <cell r="J163" t="str">
            <v>BACHILLER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  <cell r="E164">
            <v>8</v>
          </cell>
          <cell r="F164" t="str">
            <v>SUBDIRECCION DE RECURSOS PUBLICOS</v>
          </cell>
          <cell r="G164" t="str">
            <v>CAMILO ANDRÉS</v>
          </cell>
          <cell r="H164" t="str">
            <v>PORTELA</v>
          </cell>
          <cell r="I164" t="str">
            <v>SILVA</v>
          </cell>
          <cell r="J164" t="str">
            <v>BACHILLER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  <cell r="E165">
            <v>8</v>
          </cell>
          <cell r="F165" t="str">
            <v>SUBDIRECCION DE RECURSOS PUBLICOS</v>
          </cell>
          <cell r="G165" t="str">
            <v>CESAR AUGUSTO</v>
          </cell>
          <cell r="H165" t="str">
            <v>RAMIREZ</v>
          </cell>
          <cell r="J165" t="str">
            <v>BACHILLER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  <cell r="E166">
            <v>8</v>
          </cell>
          <cell r="F166" t="str">
            <v>SUBDIRECCION DE RECURSOS PUBLICOS</v>
          </cell>
          <cell r="G166" t="str">
            <v>GUSTAVO ADOLFO</v>
          </cell>
          <cell r="H166" t="str">
            <v>BERRIO</v>
          </cell>
          <cell r="I166" t="str">
            <v>GRACIA</v>
          </cell>
          <cell r="J166" t="str">
            <v>BACHILLER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  <cell r="E167">
            <v>8</v>
          </cell>
          <cell r="F167" t="str">
            <v>SUBDIRECCION DE RECURSOS PUBLICOS</v>
          </cell>
          <cell r="G167" t="str">
            <v xml:space="preserve">HORACIO </v>
          </cell>
          <cell r="H167" t="str">
            <v>VILLALBA</v>
          </cell>
          <cell r="I167" t="str">
            <v>GARZÓN</v>
          </cell>
          <cell r="J167" t="str">
            <v>BACHILLER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  <cell r="E168">
            <v>8</v>
          </cell>
          <cell r="F168" t="str">
            <v>SUBDIRECCION DE RECURSOS PUBLICOS</v>
          </cell>
          <cell r="G168" t="str">
            <v xml:space="preserve">JOHANA </v>
          </cell>
          <cell r="H168" t="str">
            <v>VARGAS</v>
          </cell>
          <cell r="I168" t="str">
            <v>PEÑA</v>
          </cell>
          <cell r="J168" t="str">
            <v>BACHILLER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  <cell r="E169">
            <v>8</v>
          </cell>
          <cell r="F169" t="str">
            <v>SUBDIRECCION DE RECURSOS PUBLICOS</v>
          </cell>
          <cell r="G169" t="str">
            <v>JOHN CARLOS</v>
          </cell>
          <cell r="H169" t="str">
            <v>ROCHE</v>
          </cell>
          <cell r="I169" t="str">
            <v>PEREZ</v>
          </cell>
          <cell r="J169" t="str">
            <v>BACHILLER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  <cell r="E170">
            <v>8</v>
          </cell>
          <cell r="F170" t="str">
            <v>SUBDIRECCION DE RECURSOS PUBLICOS</v>
          </cell>
          <cell r="G170" t="str">
            <v>JOSE ANTONIO</v>
          </cell>
          <cell r="H170" t="str">
            <v>CALDERON</v>
          </cell>
          <cell r="I170" t="str">
            <v>ORTEGA</v>
          </cell>
          <cell r="J170" t="str">
            <v>BACHILLER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  <cell r="E171">
            <v>8</v>
          </cell>
          <cell r="F171" t="str">
            <v>SUBDIRECCION DE RECURSOS PUBLICOS</v>
          </cell>
          <cell r="G171" t="str">
            <v>JUAN OMAR</v>
          </cell>
          <cell r="H171" t="str">
            <v>MONTENEGRO</v>
          </cell>
          <cell r="I171" t="str">
            <v>PENAGOS</v>
          </cell>
          <cell r="J171" t="str">
            <v>BACHILLER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  <cell r="E172">
            <v>8</v>
          </cell>
          <cell r="F172" t="str">
            <v>SUBDIRECCION DE RECURSOS PUBLICOS</v>
          </cell>
          <cell r="G172" t="str">
            <v xml:space="preserve">KARINA </v>
          </cell>
          <cell r="H172" t="str">
            <v>SUÁREZ</v>
          </cell>
          <cell r="I172" t="str">
            <v>RODRÍGUEZ</v>
          </cell>
          <cell r="J172" t="str">
            <v>BACHILLER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  <cell r="E173">
            <v>8</v>
          </cell>
          <cell r="F173" t="str">
            <v>SUBDIRECCION DE RECURSOS PUBLICOS</v>
          </cell>
          <cell r="G173" t="str">
            <v>LUZ MARINA</v>
          </cell>
          <cell r="H173" t="str">
            <v>CUBAQUE</v>
          </cell>
          <cell r="J173" t="str">
            <v>BACHILLER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  <cell r="E174">
            <v>8</v>
          </cell>
          <cell r="F174" t="str">
            <v>SUBDIRECCION DE RECURSOS PUBLICOS</v>
          </cell>
          <cell r="G174" t="str">
            <v>LYDA ROSA</v>
          </cell>
          <cell r="H174" t="str">
            <v>PARDO</v>
          </cell>
          <cell r="I174" t="str">
            <v>RODRÍGUEZ</v>
          </cell>
          <cell r="J174" t="str">
            <v>BACHILLER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  <cell r="E175">
            <v>8</v>
          </cell>
          <cell r="F175" t="str">
            <v>SUBDIRECCION DE RECURSOS PUBLICOS</v>
          </cell>
          <cell r="G175" t="str">
            <v>MANUEL ERNESTO</v>
          </cell>
          <cell r="H175" t="str">
            <v>PIÑEROS</v>
          </cell>
          <cell r="I175" t="str">
            <v>RUIZ</v>
          </cell>
          <cell r="J175" t="str">
            <v>BACHILLER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  <cell r="E176">
            <v>8</v>
          </cell>
          <cell r="F176" t="str">
            <v>SUBDIRECCION DE RECURSOS PUBLICOS</v>
          </cell>
          <cell r="G176" t="str">
            <v>MARTHA LILIANA</v>
          </cell>
          <cell r="H176" t="str">
            <v>SÁNCHEZ</v>
          </cell>
          <cell r="I176" t="str">
            <v>HOYOS</v>
          </cell>
          <cell r="J176" t="str">
            <v>BACHILLER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  <cell r="E177">
            <v>8</v>
          </cell>
          <cell r="F177" t="str">
            <v>SUBDIRECCION DE RECURSOS PUBLICOS</v>
          </cell>
          <cell r="G177" t="str">
            <v>MARTHA YANETH</v>
          </cell>
          <cell r="H177" t="str">
            <v>PANTOJA</v>
          </cell>
          <cell r="J177" t="str">
            <v>BACHILLER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  <cell r="E178">
            <v>8</v>
          </cell>
          <cell r="F178" t="str">
            <v>SUBDIRECCION DE RECURSOS PUBLICOS</v>
          </cell>
          <cell r="G178" t="str">
            <v>MIRSA YEINNI</v>
          </cell>
          <cell r="H178" t="str">
            <v>LÓPEZ</v>
          </cell>
          <cell r="I178" t="str">
            <v>MORALES</v>
          </cell>
          <cell r="J178" t="str">
            <v>BACHILLER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  <cell r="E179">
            <v>8</v>
          </cell>
          <cell r="F179" t="str">
            <v>SUBDIRECCION DE RECURSOS PUBLICOS</v>
          </cell>
          <cell r="G179" t="str">
            <v>NOHORA ESTELLA</v>
          </cell>
          <cell r="H179" t="str">
            <v>SÁNCHEZ</v>
          </cell>
          <cell r="I179" t="str">
            <v>RINCÓN</v>
          </cell>
          <cell r="J179" t="str">
            <v>BACHILLER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  <cell r="E180">
            <v>8</v>
          </cell>
          <cell r="F180" t="str">
            <v>SUBDIRECCION DE RECURSOS PUBLICOS</v>
          </cell>
          <cell r="G180" t="str">
            <v>SANDRA VIVIANA</v>
          </cell>
          <cell r="H180" t="str">
            <v>MUÑOZ</v>
          </cell>
          <cell r="J180" t="str">
            <v>BACHILLER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  <cell r="E181">
            <v>8</v>
          </cell>
          <cell r="F181" t="str">
            <v>SUBDIRECCION DE RECURSOS PUBLICOS</v>
          </cell>
          <cell r="G181" t="str">
            <v>SONIA JOHANNA</v>
          </cell>
          <cell r="H181" t="str">
            <v>CASTAÑEDA</v>
          </cell>
          <cell r="I181" t="str">
            <v>SUÁREZ</v>
          </cell>
          <cell r="J181" t="str">
            <v>BACHILLER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  <cell r="E182">
            <v>12</v>
          </cell>
          <cell r="F182" t="str">
            <v>SUBDIRECCION DE RECURSOS PUBLICOS</v>
          </cell>
          <cell r="G182" t="str">
            <v>JOSE CAMILO DE LEON</v>
          </cell>
          <cell r="H182" t="str">
            <v>BERNAL</v>
          </cell>
          <cell r="I182" t="str">
            <v>ROMERO</v>
          </cell>
          <cell r="J182" t="str">
            <v>BACHILLER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  <cell r="E183">
            <v>20</v>
          </cell>
          <cell r="F183" t="str">
            <v>SUBDIRECCION DE RECURSOS PUBLICOS</v>
          </cell>
          <cell r="G183" t="str">
            <v>BLANCA LILIA</v>
          </cell>
          <cell r="H183" t="str">
            <v>CALDERÓN</v>
          </cell>
          <cell r="I183" t="str">
            <v>CARDENAS</v>
          </cell>
          <cell r="J183" t="str">
            <v>BACHILLER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  <cell r="E184">
            <v>27</v>
          </cell>
          <cell r="F184" t="str">
            <v>SUBDIRECCION DE RECURSOS PUBLICOS</v>
          </cell>
          <cell r="G184" t="str">
            <v>FABIO HUMBERTO</v>
          </cell>
          <cell r="H184" t="str">
            <v>OSPINA</v>
          </cell>
          <cell r="I184" t="str">
            <v>JARAMILLO</v>
          </cell>
          <cell r="J184" t="str">
            <v>ARQUITECTURA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  <cell r="E185">
            <v>27</v>
          </cell>
          <cell r="F185" t="str">
            <v>SUBDIRECCION DE RECURSOS PUBLICOS</v>
          </cell>
          <cell r="G185" t="str">
            <v>MARÍA TERESA</v>
          </cell>
          <cell r="H185" t="str">
            <v>TARAZONA</v>
          </cell>
          <cell r="I185" t="str">
            <v>ALDANA</v>
          </cell>
          <cell r="J185" t="str">
            <v>ABOGADO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  <cell r="E186">
            <v>7</v>
          </cell>
          <cell r="F186" t="str">
            <v>SUBDIRECCION DE RECURSOS PUBLICOS</v>
          </cell>
          <cell r="G186" t="str">
            <v>VIVIANA YILENA</v>
          </cell>
          <cell r="H186" t="str">
            <v>MONROY</v>
          </cell>
          <cell r="I186" t="str">
            <v>PRECIADO</v>
          </cell>
          <cell r="J186" t="str">
            <v>PROFESIONAL EN COMERCIO EXTERIOR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  <cell r="E187">
            <v>15</v>
          </cell>
          <cell r="F187" t="str">
            <v>SUBDIRECCION DE RECURSOS PUBLICOS</v>
          </cell>
          <cell r="G187" t="str">
            <v>JAISON JOSUE</v>
          </cell>
          <cell r="H187" t="str">
            <v>OSPINA</v>
          </cell>
          <cell r="I187" t="str">
            <v>PENAGOS</v>
          </cell>
          <cell r="J187" t="str">
            <v>INGENIERO DE SISTEMAS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  <cell r="E188">
            <v>15</v>
          </cell>
          <cell r="F188" t="str">
            <v>SUBDIRECCION DE RECURSOS PUBLICOS</v>
          </cell>
          <cell r="G188" t="str">
            <v>CECILIA PABON</v>
          </cell>
          <cell r="H188" t="str">
            <v>QUIROGA</v>
          </cell>
          <cell r="J188" t="str">
            <v>ADMINISTRADOR DE EMPRESAS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  <cell r="E189">
            <v>15</v>
          </cell>
          <cell r="F189" t="str">
            <v>SUBDIRECCION DE RECURSOS PUBLICOS</v>
          </cell>
          <cell r="G189" t="str">
            <v>EDUARDO ANTONIO</v>
          </cell>
          <cell r="H189" t="str">
            <v>PINZON</v>
          </cell>
          <cell r="I189" t="str">
            <v>CERVERA</v>
          </cell>
          <cell r="J189" t="str">
            <v>INGENIERIA CIVIL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  <cell r="E190">
            <v>15</v>
          </cell>
          <cell r="F190" t="str">
            <v>SUBDIRECCION DE RECURSOS PUBLICOS</v>
          </cell>
          <cell r="G190" t="str">
            <v>HUGO HERNANDO</v>
          </cell>
          <cell r="H190" t="str">
            <v>TIBAQUIRA</v>
          </cell>
          <cell r="I190" t="str">
            <v>CARDENAS</v>
          </cell>
          <cell r="J190" t="str">
            <v>ARQUITECTURA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  <cell r="E191">
            <v>8</v>
          </cell>
          <cell r="F191" t="str">
            <v>SUBDIRECCION DE RECURSOS PUBLICOS</v>
          </cell>
          <cell r="G191" t="str">
            <v>JAMES LEONARDO</v>
          </cell>
          <cell r="H191" t="str">
            <v>TRIANA</v>
          </cell>
          <cell r="I191" t="str">
            <v>CALVO</v>
          </cell>
          <cell r="J191" t="str">
            <v>ADMINISTRADOR PUBLICO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  <cell r="E192">
            <v>24</v>
          </cell>
          <cell r="F192" t="str">
            <v>SUBDIRECCION DE RECURSOS PUBLICOS</v>
          </cell>
          <cell r="G192" t="str">
            <v>MARIA TERESA</v>
          </cell>
          <cell r="H192" t="str">
            <v>SARMIENTO</v>
          </cell>
          <cell r="I192" t="str">
            <v>RODRIGUEZ</v>
          </cell>
          <cell r="J192" t="str">
            <v>ADMINISTRADOR DE EMPRESAS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  <cell r="E193">
            <v>12</v>
          </cell>
          <cell r="F193" t="str">
            <v>SUBDIRECCION DE RECURSOS PUBLICOS</v>
          </cell>
          <cell r="G193" t="str">
            <v>NIDIA JOHANA</v>
          </cell>
          <cell r="H193" t="str">
            <v>PARRA</v>
          </cell>
          <cell r="I193" t="str">
            <v>BALLESTEROS</v>
          </cell>
          <cell r="J193" t="str">
            <v>ABOGADO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  <cell r="E194">
            <v>15</v>
          </cell>
          <cell r="F194" t="str">
            <v>SUBDIRECCION DE RECURSOS PUBLICOS</v>
          </cell>
          <cell r="G194" t="str">
            <v>DULIANA</v>
          </cell>
          <cell r="H194" t="str">
            <v>CAMACHO</v>
          </cell>
          <cell r="I194" t="str">
            <v>MARTÍNEZ</v>
          </cell>
          <cell r="J194" t="str">
            <v>ABOGADO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  <cell r="E195">
            <v>8</v>
          </cell>
          <cell r="F195" t="str">
            <v>SUBDIRECCION DE RECURSOS PUBLICOS</v>
          </cell>
          <cell r="G195" t="str">
            <v>VICKY JOHANNA</v>
          </cell>
          <cell r="H195" t="str">
            <v>BARRETO</v>
          </cell>
          <cell r="I195" t="str">
            <v>CORTES</v>
          </cell>
          <cell r="J195" t="str">
            <v>BACHILLER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  <cell r="E196">
            <v>8</v>
          </cell>
          <cell r="F196" t="str">
            <v>SUBDIRECCION DE RECURSOS PUBLICOS</v>
          </cell>
          <cell r="G196" t="str">
            <v>KLAUS HERNAN</v>
          </cell>
          <cell r="H196" t="str">
            <v xml:space="preserve">TENJO </v>
          </cell>
          <cell r="I196" t="str">
            <v>BERNAL</v>
          </cell>
          <cell r="J196" t="str">
            <v>LICENCIADO EN DISEÑO TECNOLOGICO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  <cell r="E197">
            <v>15</v>
          </cell>
          <cell r="F197" t="str">
            <v>SUBDIRECCION DE RECURSOS PUBLICOS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  <cell r="E198">
            <v>27</v>
          </cell>
          <cell r="F198" t="str">
            <v>SUBSECRETARIA DE GESTIÓN FINANCIERA</v>
          </cell>
          <cell r="G198" t="str">
            <v>MYRIAM ADELAIDA</v>
          </cell>
          <cell r="H198" t="str">
            <v>POVEDA</v>
          </cell>
          <cell r="I198" t="str">
            <v>PARRA</v>
          </cell>
          <cell r="J198" t="str">
            <v>ADMINISTRADOR DE EMPRESAS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  <cell r="E199">
            <v>12</v>
          </cell>
          <cell r="F199" t="str">
            <v>SUBSECRETARIA DE GESTIÓN FINANCIERA</v>
          </cell>
          <cell r="G199" t="str">
            <v>ANDRES GUILLERMO</v>
          </cell>
          <cell r="H199" t="str">
            <v>CORTES</v>
          </cell>
          <cell r="I199" t="str">
            <v>CRUZ</v>
          </cell>
          <cell r="J199" t="str">
            <v>BACHILLER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  <cell r="E200">
            <v>27</v>
          </cell>
          <cell r="F200" t="str">
            <v>SUBSECRETARIA DE GESTIÓN FINANCIERA</v>
          </cell>
          <cell r="G200" t="str">
            <v>CESAR AUGUSTO</v>
          </cell>
          <cell r="H200" t="str">
            <v>OROZCO</v>
          </cell>
          <cell r="I200" t="str">
            <v>RIVILLAS</v>
          </cell>
          <cell r="J200" t="str">
            <v>ADMINISTRADOR DE EMPRESAS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  <cell r="E201">
            <v>8</v>
          </cell>
          <cell r="F201" t="str">
            <v xml:space="preserve"> SUBDIRECCIÓN DE INVESTIGACIÓN Y CONTROL DE VIVIENDA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  <cell r="E202">
            <v>15</v>
          </cell>
          <cell r="F202" t="str">
            <v xml:space="preserve"> SUBDIRECCIÓN DE INVESTIGACIÓN Y CONTROL DE VIVIENDA</v>
          </cell>
          <cell r="G202" t="str">
            <v>HERNAN DAVID</v>
          </cell>
          <cell r="H202" t="str">
            <v>CARRILLO</v>
          </cell>
          <cell r="I202" t="str">
            <v>ZAPATA</v>
          </cell>
          <cell r="J202" t="str">
            <v>ABOGADO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  <cell r="E203">
            <v>15</v>
          </cell>
          <cell r="F203" t="str">
            <v xml:space="preserve"> SUBDIRECCIÓN DE INVESTIGACIÓN Y CONTROL DE VIVIENDA</v>
          </cell>
          <cell r="G203" t="str">
            <v>DIEGO FELIPE</v>
          </cell>
          <cell r="H203" t="str">
            <v>BERNAL</v>
          </cell>
          <cell r="I203" t="str">
            <v>MORENO</v>
          </cell>
          <cell r="J203" t="str">
            <v>ABOGADO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  <cell r="E204">
            <v>8</v>
          </cell>
          <cell r="F204" t="str">
            <v xml:space="preserve"> SUBDIRECCIÓN DE INVESTIGACIÓN Y CONTROL DE VIVIENDA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  <cell r="E205">
            <v>8</v>
          </cell>
          <cell r="F205" t="str">
            <v xml:space="preserve"> SUBDIRECCIÓN DE INVESTIGACIÓN Y CONTROL DE VIVIENDA</v>
          </cell>
          <cell r="G205" t="str">
            <v>GERARDO HUMBERTO</v>
          </cell>
          <cell r="H205" t="str">
            <v>SÁNCHEZ</v>
          </cell>
          <cell r="I205" t="str">
            <v>MESIAS</v>
          </cell>
          <cell r="J205" t="str">
            <v>BACHILLER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  <cell r="E206">
            <v>15</v>
          </cell>
          <cell r="F206" t="str">
            <v xml:space="preserve"> SUBDIRECCIÓN DE INVESTIGACIÓN Y CONTROL DE VIVIENDA</v>
          </cell>
          <cell r="G206" t="str">
            <v>ADRIANA CAROLINA</v>
          </cell>
          <cell r="H206" t="str">
            <v>FLOREZ</v>
          </cell>
          <cell r="I206" t="str">
            <v>PORRAS</v>
          </cell>
          <cell r="J206" t="str">
            <v>ABOGADO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  <cell r="E207">
            <v>15</v>
          </cell>
          <cell r="F207" t="str">
            <v xml:space="preserve"> SUBDIRECCIÓN DE INVESTIGACIÓN Y CONTROL DE VIVIENDA</v>
          </cell>
          <cell r="G207" t="str">
            <v>ANGIE LORENA</v>
          </cell>
          <cell r="H207" t="str">
            <v>SUANCHA</v>
          </cell>
          <cell r="I207" t="str">
            <v>BASTIDAS</v>
          </cell>
          <cell r="J207" t="str">
            <v>ABOGADO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  <cell r="E208">
            <v>15</v>
          </cell>
          <cell r="F208" t="str">
            <v xml:space="preserve"> SUBDIRECCIÓN DE INVESTIGACIÓN Y CONTROL DE VIVIENDA</v>
          </cell>
          <cell r="G208" t="str">
            <v>ARMANDO BLANCO</v>
          </cell>
          <cell r="H208" t="str">
            <v>VÁSQUEZ</v>
          </cell>
          <cell r="J208" t="str">
            <v>ARQUITECTURA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  <cell r="E209">
            <v>15</v>
          </cell>
          <cell r="F209" t="str">
            <v xml:space="preserve"> SUBDIRECCIÓN DE INVESTIGACIÓN Y CONTROL DE VIVIENDA</v>
          </cell>
          <cell r="G209" t="str">
            <v>CARMEN LILIANA</v>
          </cell>
          <cell r="H209" t="str">
            <v>CORTAZAR</v>
          </cell>
          <cell r="I209" t="str">
            <v>SIERRA</v>
          </cell>
          <cell r="J209" t="str">
            <v>ABOGADO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  <cell r="E210">
            <v>15</v>
          </cell>
          <cell r="F210" t="str">
            <v xml:space="preserve"> SUBDIRECCIÓN DE INVESTIGACIÓN Y CONTROL DE VIVIENDA</v>
          </cell>
          <cell r="G210" t="str">
            <v>CESAR EDUARDO</v>
          </cell>
          <cell r="H210" t="str">
            <v>RODRIGUEZ</v>
          </cell>
          <cell r="I210" t="str">
            <v>PINZON</v>
          </cell>
          <cell r="J210" t="str">
            <v>ABOGADO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  <cell r="E211">
            <v>15</v>
          </cell>
          <cell r="F211" t="str">
            <v xml:space="preserve"> SUBDIRECCIÓN DE INVESTIGACIÓN Y CONTROL DE VIVIENDA</v>
          </cell>
          <cell r="G211" t="str">
            <v>DANIEL ANTONIO</v>
          </cell>
          <cell r="H211" t="str">
            <v>OSORIO</v>
          </cell>
          <cell r="I211" t="str">
            <v>ZÚÑIGA</v>
          </cell>
          <cell r="J211" t="str">
            <v>ABOGADO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  <cell r="E212">
            <v>15</v>
          </cell>
          <cell r="F212" t="str">
            <v xml:space="preserve"> SUBDIRECCIÓN DE INVESTIGACIÓN Y CONTROL DE VIVIENDA</v>
          </cell>
          <cell r="G212" t="str">
            <v xml:space="preserve">DIEGO </v>
          </cell>
          <cell r="H212" t="str">
            <v>RENGIFO</v>
          </cell>
          <cell r="I212" t="str">
            <v>CARMONA</v>
          </cell>
          <cell r="J212" t="str">
            <v>ARQUITECTURA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  <cell r="E213">
            <v>15</v>
          </cell>
          <cell r="F213" t="str">
            <v xml:space="preserve"> SUBDIRECCIÓN DE INVESTIGACIÓN Y CONTROL DE VIVIENDA</v>
          </cell>
          <cell r="G213" t="str">
            <v>DORA INOCENCIA</v>
          </cell>
          <cell r="H213" t="str">
            <v>CASTILLO</v>
          </cell>
          <cell r="I213" t="str">
            <v>VALDERRAMA</v>
          </cell>
          <cell r="J213" t="str">
            <v>ABOGADO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  <cell r="E214">
            <v>15</v>
          </cell>
          <cell r="F214" t="str">
            <v xml:space="preserve"> SUBDIRECCIÓN DE INVESTIGACIÓN Y CONTROL DE VIVIENDA</v>
          </cell>
          <cell r="G214" t="str">
            <v>ELKIN ARIEL</v>
          </cell>
          <cell r="H214" t="str">
            <v>CORREA</v>
          </cell>
          <cell r="I214" t="str">
            <v>FIGUEREDO</v>
          </cell>
          <cell r="J214" t="str">
            <v>ABOGADO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  <cell r="E215">
            <v>15</v>
          </cell>
          <cell r="F215" t="str">
            <v xml:space="preserve"> SUBDIRECCIÓN DE INVESTIGACIÓN Y CONTROL DE VIVIENDA</v>
          </cell>
          <cell r="G215" t="str">
            <v>GLORIA CRISTINA</v>
          </cell>
          <cell r="H215" t="str">
            <v>LUCERO</v>
          </cell>
          <cell r="I215" t="str">
            <v>MONROY</v>
          </cell>
          <cell r="J215" t="str">
            <v>ABOGADO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  <cell r="E216">
            <v>15</v>
          </cell>
          <cell r="F216" t="str">
            <v xml:space="preserve"> SUBDIRECCIÓN DE INVESTIGACIÓN Y CONTROL DE VIVIENDA</v>
          </cell>
          <cell r="G216" t="str">
            <v xml:space="preserve">HERLY </v>
          </cell>
          <cell r="H216" t="str">
            <v>RESTREPO</v>
          </cell>
          <cell r="I216" t="str">
            <v>SOTO</v>
          </cell>
          <cell r="J216" t="str">
            <v>ARQUITECTURA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  <cell r="E217">
            <v>15</v>
          </cell>
          <cell r="F217" t="str">
            <v xml:space="preserve"> SUBDIRECCIÓN DE INVESTIGACIÓN Y CONTROL DE VIVIENDA</v>
          </cell>
          <cell r="G217" t="str">
            <v xml:space="preserve">JOHANNA </v>
          </cell>
          <cell r="H217" t="str">
            <v>CASTIBLANCO</v>
          </cell>
          <cell r="I217" t="str">
            <v>CARDENAS</v>
          </cell>
          <cell r="J217" t="str">
            <v>ABOGADO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  <cell r="E218">
            <v>15</v>
          </cell>
          <cell r="F218" t="str">
            <v xml:space="preserve"> SUBDIRECCIÓN DE INVESTIGACIÓN Y CONTROL DE VIVIENDA</v>
          </cell>
          <cell r="G218" t="str">
            <v>JUSTO MAURICIO</v>
          </cell>
          <cell r="H218" t="str">
            <v>CEPEDA</v>
          </cell>
          <cell r="I218" t="str">
            <v>ARENAS</v>
          </cell>
          <cell r="J218" t="str">
            <v>ARQUITECTURA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  <cell r="E219">
            <v>15</v>
          </cell>
          <cell r="F219" t="str">
            <v xml:space="preserve"> SUBDIRECCIÓN DE INVESTIGACIÓN Y CONTROL DE VIVIENDA</v>
          </cell>
          <cell r="G219" t="str">
            <v xml:space="preserve">LEONARDO </v>
          </cell>
          <cell r="H219" t="str">
            <v>BARRERO</v>
          </cell>
          <cell r="I219" t="str">
            <v>GONZALEZ</v>
          </cell>
          <cell r="J219" t="str">
            <v>ARQUITECTURA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  <cell r="E220">
            <v>15</v>
          </cell>
          <cell r="F220" t="str">
            <v xml:space="preserve"> SUBDIRECCIÓN DE INVESTIGACIÓN Y CONTROL DE VIVIENDA</v>
          </cell>
          <cell r="G220" t="str">
            <v>LUIS ERNESTO</v>
          </cell>
          <cell r="H220" t="str">
            <v>FIGUEROA</v>
          </cell>
          <cell r="I220" t="str">
            <v>SAMANIEGO</v>
          </cell>
          <cell r="J220" t="str">
            <v>ABOGADO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  <cell r="E221">
            <v>15</v>
          </cell>
          <cell r="F221" t="str">
            <v xml:space="preserve"> SUBDIRECCIÓN DE INVESTIGACIÓN Y CONTROL DE VIVIENDA</v>
          </cell>
          <cell r="G221" t="str">
            <v>LUIS GONZALO</v>
          </cell>
          <cell r="H221" t="str">
            <v>LOPEZ</v>
          </cell>
          <cell r="I221" t="str">
            <v>CAMARGO</v>
          </cell>
          <cell r="J221" t="str">
            <v>ABOGADO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  <cell r="E222">
            <v>15</v>
          </cell>
          <cell r="F222" t="str">
            <v xml:space="preserve"> SUBDIRECCIÓN DE INVESTIGACIÓN Y CONTROL DE VIVIENDA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  <cell r="E223">
            <v>15</v>
          </cell>
          <cell r="F223" t="str">
            <v xml:space="preserve"> SUBDIRECCIÓN DE INVESTIGACIÓN Y CONTROL DE VIVIENDA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  <cell r="E224">
            <v>15</v>
          </cell>
          <cell r="F224" t="str">
            <v xml:space="preserve"> SUBDIRECCIÓN DE INVESTIGACIÓN Y CONTROL DE VIVIENDA</v>
          </cell>
          <cell r="G224" t="str">
            <v>MARIA ALEJANDRA</v>
          </cell>
          <cell r="H224" t="str">
            <v>ARDILA</v>
          </cell>
          <cell r="I224" t="str">
            <v>FALKONERTH</v>
          </cell>
          <cell r="J224" t="str">
            <v>ARQUITECTURA EN INTERIORES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  <cell r="E225">
            <v>15</v>
          </cell>
          <cell r="F225" t="str">
            <v xml:space="preserve"> SUBDIRECCIÓN DE INVESTIGACIÓN Y CONTROL DE VIVIENDA</v>
          </cell>
          <cell r="G225" t="str">
            <v>MONICA PATRICIA</v>
          </cell>
          <cell r="H225" t="str">
            <v>PAJARO</v>
          </cell>
          <cell r="I225" t="str">
            <v>ORTIZ</v>
          </cell>
          <cell r="J225" t="str">
            <v>ABOGADO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  <cell r="E226">
            <v>15</v>
          </cell>
          <cell r="F226" t="str">
            <v xml:space="preserve"> SUBDIRECCIÓN DE INVESTIGACIÓN Y CONTROL DE VIVIENDA</v>
          </cell>
          <cell r="G226" t="str">
            <v xml:space="preserve">NANCY </v>
          </cell>
          <cell r="H226" t="str">
            <v>LOPEZ</v>
          </cell>
          <cell r="I226" t="str">
            <v>ALVAREZ</v>
          </cell>
          <cell r="J226" t="str">
            <v>ABOGADO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  <cell r="E227">
            <v>15</v>
          </cell>
          <cell r="F227" t="str">
            <v xml:space="preserve"> SUBDIRECCIÓN DE INVESTIGACIÓN Y CONTROL DE VIVIENDA</v>
          </cell>
          <cell r="G227" t="str">
            <v>PEDRO ALFONSO</v>
          </cell>
          <cell r="H227" t="str">
            <v>MOLINA</v>
          </cell>
          <cell r="I227" t="str">
            <v>AQUITE</v>
          </cell>
          <cell r="J227" t="str">
            <v>ABOGADO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  <cell r="E228">
            <v>15</v>
          </cell>
          <cell r="F228" t="str">
            <v xml:space="preserve"> SUBDIRECCIÓN DE INVESTIGACIÓN Y CONTROL DE VIVIENDA</v>
          </cell>
          <cell r="G228" t="str">
            <v>SOLON  WENCESLAO</v>
          </cell>
          <cell r="H228" t="str">
            <v>DE LUQUE</v>
          </cell>
          <cell r="I228" t="str">
            <v>DIAZ GRANADOS</v>
          </cell>
          <cell r="J228" t="str">
            <v>ABOGADO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  <cell r="E229">
            <v>15</v>
          </cell>
          <cell r="F229" t="str">
            <v xml:space="preserve"> SUBDIRECCIÓN DE INVESTIGACIÓN Y CONTROL DE VIVIENDA</v>
          </cell>
          <cell r="G229" t="str">
            <v>VICTOR RAÚL</v>
          </cell>
          <cell r="H229" t="str">
            <v>NEIRA</v>
          </cell>
          <cell r="I229" t="str">
            <v>MORRIS</v>
          </cell>
          <cell r="J229" t="str">
            <v>ABOGADO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  <cell r="E230">
            <v>15</v>
          </cell>
          <cell r="F230" t="str">
            <v xml:space="preserve"> SUBDIRECCIÓN DE INVESTIGACIÓN Y CONTROL DE VIVIENDA</v>
          </cell>
          <cell r="G230" t="str">
            <v>YADY JULIANA</v>
          </cell>
          <cell r="H230" t="str">
            <v>CAMARGO</v>
          </cell>
          <cell r="I230" t="str">
            <v>LÓPEZ</v>
          </cell>
          <cell r="J230" t="str">
            <v>ABOGADO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  <cell r="E231">
            <v>15</v>
          </cell>
          <cell r="F231" t="str">
            <v>SUBDIRECCIÓN DE INVESTIGACIÓN Y CONTROL DE VIVIENDA</v>
          </cell>
          <cell r="G231" t="str">
            <v>JHON MAXIMINO</v>
          </cell>
          <cell r="H231" t="str">
            <v>MUÑOZ</v>
          </cell>
          <cell r="I231" t="str">
            <v>TELLES</v>
          </cell>
          <cell r="J231" t="str">
            <v>ABOGADO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  <cell r="E232">
            <v>15</v>
          </cell>
          <cell r="F232" t="str">
            <v>SUBDIRECCIÓN DE INVESTIGACIÓN Y CONTROL DE VIVIENDA</v>
          </cell>
          <cell r="G232" t="str">
            <v>SERGIO ANDRES</v>
          </cell>
          <cell r="H232" t="str">
            <v>MORALES</v>
          </cell>
          <cell r="I232" t="str">
            <v>RIVERA</v>
          </cell>
          <cell r="J232" t="str">
            <v>ABOGADO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  <cell r="E233">
            <v>24</v>
          </cell>
          <cell r="F233" t="str">
            <v>SUBDIRECCIÓN DE PREVENCIÓN Y SEGUIMIENTO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  <cell r="E234">
            <v>15</v>
          </cell>
          <cell r="F234" t="str">
            <v>SUBDIRECCIÓN DE PREVENCIÓN Y SEGUIMIENTO</v>
          </cell>
          <cell r="G234" t="str">
            <v>CARLOS ALBERTO</v>
          </cell>
          <cell r="H234" t="str">
            <v>AGUIRRE</v>
          </cell>
          <cell r="I234" t="str">
            <v>PEREZ</v>
          </cell>
          <cell r="J234" t="str">
            <v>ABOGADO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  <cell r="E235">
            <v>15</v>
          </cell>
          <cell r="F235" t="str">
            <v>SUBDIRECCIÓN DE PREVENCIÓN Y SEGUIMIENTO</v>
          </cell>
          <cell r="G235" t="str">
            <v>GLADYS MARCELA</v>
          </cell>
          <cell r="H235" t="str">
            <v>TORRES</v>
          </cell>
          <cell r="I235" t="str">
            <v>SAEZ</v>
          </cell>
          <cell r="J235" t="str">
            <v>INGENIERO CATASTRAL Y GEODESTA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  <cell r="E236">
            <v>15</v>
          </cell>
          <cell r="F236" t="str">
            <v>SUBDIRECCIÓN DE PREVENCIÓN Y SEGUIMIENTO</v>
          </cell>
          <cell r="G236" t="str">
            <v xml:space="preserve">OSCAR FRANCISCO </v>
          </cell>
          <cell r="H236" t="str">
            <v>BENAVIDES</v>
          </cell>
          <cell r="I236" t="str">
            <v>ACOSTA</v>
          </cell>
          <cell r="J236" t="str">
            <v>INGENIERO  CATASTRAL Y GEODESIA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  <cell r="E237">
            <v>8</v>
          </cell>
          <cell r="F237" t="str">
            <v>SUBDIRECCIÓN DE PREVENCIÓN Y SEGUIMIENTO</v>
          </cell>
          <cell r="G237" t="str">
            <v>DIANA PAOLA</v>
          </cell>
          <cell r="H237" t="str">
            <v>GORDILLO</v>
          </cell>
          <cell r="I237" t="str">
            <v>AGUILERA</v>
          </cell>
          <cell r="J237" t="str">
            <v>BACHILLER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  <cell r="E238">
            <v>8</v>
          </cell>
          <cell r="F238" t="str">
            <v>SUBDIRECCIÓN DE PREVENCIÓN Y SEGUIMIENTO</v>
          </cell>
          <cell r="G238" t="str">
            <v>RUTH JHANETH</v>
          </cell>
          <cell r="H238" t="str">
            <v>MORENO</v>
          </cell>
          <cell r="I238" t="str">
            <v>PINEDA</v>
          </cell>
          <cell r="J238" t="str">
            <v>BACHILLER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  <cell r="E239">
            <v>8</v>
          </cell>
          <cell r="F239" t="str">
            <v>SUBDIRECCIÓN DE PREVENCIÓN Y SEGUIMIENTO</v>
          </cell>
          <cell r="G239" t="str">
            <v xml:space="preserve">WILLIAM </v>
          </cell>
          <cell r="H239" t="str">
            <v>LOPEZ</v>
          </cell>
          <cell r="I239" t="str">
            <v>CADENA</v>
          </cell>
          <cell r="J239" t="str">
            <v>BACHILLER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  <cell r="E240">
            <v>15</v>
          </cell>
          <cell r="F240" t="str">
            <v>SUBDIRECCIÓN DE PREVENCIÓN Y SEGUIMIENTO</v>
          </cell>
          <cell r="G240" t="str">
            <v>ANDRES MAURICIO</v>
          </cell>
          <cell r="H240" t="str">
            <v>ARTUNDUAGA</v>
          </cell>
          <cell r="I240" t="str">
            <v>SANTOS</v>
          </cell>
          <cell r="J240" t="str">
            <v>INGENIERO  CATASTRAL Y GEODESIA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  <cell r="E241">
            <v>15</v>
          </cell>
          <cell r="F241" t="str">
            <v>SUBDIRECCIÓN DE PREVENCIÓN Y SEGUIMIENTO</v>
          </cell>
          <cell r="G241" t="str">
            <v>CARLOS EDUARDO</v>
          </cell>
          <cell r="H241" t="str">
            <v>CASTILLO</v>
          </cell>
          <cell r="I241" t="str">
            <v>VANEGAS</v>
          </cell>
          <cell r="J241" t="str">
            <v>ARQUITECTURA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  <cell r="E242">
            <v>15</v>
          </cell>
          <cell r="F242" t="str">
            <v>SUBDIRECCIÓN DE PREVENCIÓN Y SEGUIMIENTO</v>
          </cell>
          <cell r="G242" t="str">
            <v xml:space="preserve">EDUIN </v>
          </cell>
          <cell r="H242" t="str">
            <v>ROMERO</v>
          </cell>
          <cell r="I242" t="str">
            <v>BURGOS</v>
          </cell>
          <cell r="J242" t="str">
            <v>CONTADURÍA PÚBLICA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  <cell r="E243">
            <v>15</v>
          </cell>
          <cell r="F243" t="str">
            <v>SUBDIRECCIÓN DE PREVENCIÓN Y SEGUIMIENTO</v>
          </cell>
          <cell r="G243" t="str">
            <v>FRANCISCO ANTONIO</v>
          </cell>
          <cell r="H243" t="str">
            <v>TORRES</v>
          </cell>
          <cell r="I243" t="str">
            <v>TORRES</v>
          </cell>
          <cell r="J243" t="str">
            <v>INGENIERIA CIVIL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  <cell r="E244">
            <v>15</v>
          </cell>
          <cell r="F244" t="str">
            <v>SUBDIRECCIÓN DE PREVENCIÓN Y SEGUIMIENTO</v>
          </cell>
          <cell r="G244" t="str">
            <v>JAIRO ALEJANDRO</v>
          </cell>
          <cell r="H244" t="str">
            <v>ÁVILA</v>
          </cell>
          <cell r="I244" t="str">
            <v>FERNÁNDEZ</v>
          </cell>
          <cell r="J244" t="str">
            <v>ARQUITECTURA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  <cell r="E245">
            <v>15</v>
          </cell>
          <cell r="F245" t="str">
            <v>SUBDIRECCIÓN DE PREVENCIÓN Y SEGUIMIENTO</v>
          </cell>
          <cell r="G245" t="str">
            <v xml:space="preserve">JAIRO </v>
          </cell>
          <cell r="H245" t="str">
            <v>BORRAY</v>
          </cell>
          <cell r="I245" t="str">
            <v>BENAVIDES</v>
          </cell>
          <cell r="J245" t="str">
            <v>ADMINISTRADOR DE EMPRESAS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  <cell r="E246">
            <v>15</v>
          </cell>
          <cell r="F246" t="str">
            <v>SUBDIRECCIÓN DE PREVENCIÓN Y SEGUIMIENTO</v>
          </cell>
          <cell r="G246" t="str">
            <v>JENNY ALEXANDRA</v>
          </cell>
          <cell r="H246" t="str">
            <v>RÍOS</v>
          </cell>
          <cell r="I246" t="str">
            <v>MONTOYA</v>
          </cell>
          <cell r="J246" t="str">
            <v>ARQUITECTURA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  <cell r="E247">
            <v>15</v>
          </cell>
          <cell r="F247" t="str">
            <v>SUBDIRECCIÓN DE PREVENCIÓN Y SEGUIMIENTO</v>
          </cell>
          <cell r="G247" t="str">
            <v>JORGE ELIECER</v>
          </cell>
          <cell r="H247" t="str">
            <v>GARZÓN</v>
          </cell>
          <cell r="I247" t="str">
            <v>SANTIAGO</v>
          </cell>
          <cell r="J247" t="str">
            <v>ABOGADO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  <cell r="E248">
            <v>15</v>
          </cell>
          <cell r="F248" t="str">
            <v>SUBDIRECCIÓN DE PREVENCIÓN Y SEGUIMIENTO</v>
          </cell>
          <cell r="G248" t="str">
            <v>LUIS JAVIER</v>
          </cell>
          <cell r="H248" t="str">
            <v>BONILLA</v>
          </cell>
          <cell r="I248" t="str">
            <v>PINILLA</v>
          </cell>
          <cell r="J248" t="str">
            <v>CONTADURÍA PÚBLICA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  <cell r="E249">
            <v>15</v>
          </cell>
          <cell r="F249" t="str">
            <v>SUBDIRECCIÓN DE PREVENCIÓN Y SEGUIMIENTO</v>
          </cell>
          <cell r="G249" t="str">
            <v xml:space="preserve">MAGDALENA </v>
          </cell>
          <cell r="H249" t="str">
            <v>DURAN</v>
          </cell>
          <cell r="I249" t="str">
            <v>SOLORZANO</v>
          </cell>
          <cell r="J249" t="str">
            <v>ABOGADO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  <cell r="E250">
            <v>15</v>
          </cell>
          <cell r="F250" t="str">
            <v>SUBDIRECCIÓN DE PREVENCIÓN Y SEGUIMIENTO</v>
          </cell>
          <cell r="G250" t="str">
            <v>MARIA ISABEL</v>
          </cell>
          <cell r="H250" t="str">
            <v>GARZON</v>
          </cell>
          <cell r="I250" t="str">
            <v>PEÑUELA</v>
          </cell>
          <cell r="J250" t="str">
            <v>ARQUITECTURA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  <cell r="E251">
            <v>15</v>
          </cell>
          <cell r="F251" t="str">
            <v>SUBDIRECCIÓN DE PREVENCIÓN Y SEGUIMIENTO</v>
          </cell>
          <cell r="G251" t="str">
            <v>JUAN CARLOS</v>
          </cell>
          <cell r="H251" t="str">
            <v>DIAZ</v>
          </cell>
          <cell r="I251" t="str">
            <v>SANTOS</v>
          </cell>
          <cell r="J251" t="str">
            <v>INGENIERO DE SISTEMAS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  <cell r="E252">
            <v>15</v>
          </cell>
          <cell r="F252" t="str">
            <v>SUBDIRECCIÓN DE PREVENCIÓN Y SEGUIMIENTO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  <cell r="E253">
            <v>15</v>
          </cell>
          <cell r="F253" t="str">
            <v>SUBDIRECCIÓN DE PREVENCIÓN Y SEGUIMIENTO</v>
          </cell>
          <cell r="G253" t="str">
            <v xml:space="preserve">PROSPERO </v>
          </cell>
          <cell r="H253" t="str">
            <v>BAQUERO</v>
          </cell>
          <cell r="I253" t="str">
            <v>ORTIZ</v>
          </cell>
          <cell r="J253" t="str">
            <v>CONTADURÍA PÚBLICA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  <cell r="E254">
            <v>15</v>
          </cell>
          <cell r="F254" t="str">
            <v>SUBDIRECCIÓN DE PREVENCIÓN Y SEGUIMIENTO</v>
          </cell>
          <cell r="G254" t="str">
            <v xml:space="preserve">WILFREDO </v>
          </cell>
          <cell r="H254" t="str">
            <v>MUÑOZ</v>
          </cell>
          <cell r="I254" t="str">
            <v>ARAUJO</v>
          </cell>
          <cell r="J254" t="str">
            <v>INGENIERIA CIVIL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  <cell r="E255">
            <v>15</v>
          </cell>
          <cell r="F255" t="str">
            <v>SUBDIRECCIÓN DE PREVENCIÓN Y SEGUIMIENTO</v>
          </cell>
          <cell r="G255" t="str">
            <v>MARTHA ISABEL</v>
          </cell>
          <cell r="H255" t="str">
            <v>BERNAL</v>
          </cell>
          <cell r="I255" t="str">
            <v>AGUIRRE</v>
          </cell>
          <cell r="J255" t="str">
            <v>ABOGADO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  <cell r="E256">
            <v>15</v>
          </cell>
          <cell r="F256" t="str">
            <v>SUBDIRECCIÓN DE PREVENCIÓN Y SEGUIMIENTO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  <cell r="E257">
            <v>15</v>
          </cell>
          <cell r="F257" t="str">
            <v>SUBDIRECCIÓN DE PREVENCIÓN Y SEGUIMIENTO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  <cell r="E258">
            <v>12</v>
          </cell>
          <cell r="F258" t="str">
            <v>SUBDIRECCIÓN DE PREVENCIÓN Y SEGUIMIENTO</v>
          </cell>
          <cell r="G258" t="str">
            <v>ELKIN FABIAN</v>
          </cell>
          <cell r="H258" t="str">
            <v>SANTOS</v>
          </cell>
          <cell r="I258" t="str">
            <v>GALEANO</v>
          </cell>
          <cell r="J258" t="str">
            <v>MERCADEO Y PUBLICIDAD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  <cell r="E259">
            <v>15</v>
          </cell>
          <cell r="F259" t="str">
            <v>SUBSECRETARIA DE INSPECCION, VIGILANCIA Y CONTROL DE VIVIENDA</v>
          </cell>
          <cell r="G259" t="str">
            <v xml:space="preserve">DIEGO ESTEBAN </v>
          </cell>
          <cell r="H259" t="str">
            <v>PIZA</v>
          </cell>
          <cell r="I259" t="str">
            <v>OLARTE</v>
          </cell>
          <cell r="J259" t="str">
            <v>ARQUITECTURA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  <cell r="E260">
            <v>27</v>
          </cell>
          <cell r="F260" t="str">
            <v>SUBSECRETARIA DE INSPECCION, VIGILANCIA Y CONTROL DE VIVIENDA</v>
          </cell>
          <cell r="G260" t="str">
            <v>LUIS MIGUEL</v>
          </cell>
          <cell r="H260" t="str">
            <v>GONZALEZ</v>
          </cell>
          <cell r="I260" t="str">
            <v>SANCHEZ</v>
          </cell>
          <cell r="J260" t="str">
            <v>ABOGADO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  <cell r="E261">
            <v>18</v>
          </cell>
          <cell r="F261" t="str">
            <v>SUBSECRETARIA DE INSPECCION, VIGILANCIA Y CONTROL DE VIVIENDA</v>
          </cell>
          <cell r="G261" t="str">
            <v>DIEGO ALEJANDRO</v>
          </cell>
          <cell r="H261" t="str">
            <v xml:space="preserve">AMADO </v>
          </cell>
          <cell r="I261" t="str">
            <v>ABRIL</v>
          </cell>
          <cell r="J261" t="str">
            <v>INGENIERO DE SISTEMAS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  <cell r="E262">
            <v>15</v>
          </cell>
          <cell r="F262" t="str">
            <v>SUBSECRETARIA DE INSPECCION, VIGILANCIA Y CONTROL DE VIVIENDA</v>
          </cell>
          <cell r="G262" t="str">
            <v>ANA KARINA</v>
          </cell>
          <cell r="H262" t="str">
            <v xml:space="preserve">TRIGOS </v>
          </cell>
          <cell r="I262" t="str">
            <v>PEÑARANDA</v>
          </cell>
          <cell r="J262" t="str">
            <v>ARQUITECTURA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  <cell r="E263">
            <v>15</v>
          </cell>
          <cell r="F263" t="str">
            <v>SUBSECRETARIA DE INSPECCION, VIGILANCIA Y CONTROL DE VIVIENDA</v>
          </cell>
          <cell r="G263" t="str">
            <v>JESUS DAVID</v>
          </cell>
          <cell r="H263" t="str">
            <v>QUIÑONES</v>
          </cell>
          <cell r="I263" t="str">
            <v>CORAL</v>
          </cell>
          <cell r="J263" t="str">
            <v>ARQUITECTURA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  <cell r="E264">
            <v>8</v>
          </cell>
          <cell r="F264" t="str">
            <v>SUBSECRETARIA DE INSPECCION, VIGILANCIA Y CONTROL DE VIVIENDA</v>
          </cell>
          <cell r="G264" t="str">
            <v>GISELLE JOHAN</v>
          </cell>
          <cell r="H264">
            <v>0</v>
          </cell>
          <cell r="I264" t="str">
            <v>CEBALLOS</v>
          </cell>
          <cell r="J264" t="str">
            <v>BACHILLER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  <cell r="E265">
            <v>12</v>
          </cell>
          <cell r="F265" t="str">
            <v>SUBSECRETARIA DE INSPECCION, VIGILANCIA Y CONTROL DE VIVIENDA</v>
          </cell>
          <cell r="G265" t="str">
            <v xml:space="preserve">RUTH </v>
          </cell>
          <cell r="H265" t="str">
            <v>ALMONACID</v>
          </cell>
          <cell r="I265" t="str">
            <v>RAMÍREZ</v>
          </cell>
          <cell r="J265" t="str">
            <v>BACHILLER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  <cell r="E266">
            <v>22</v>
          </cell>
          <cell r="F266" t="str">
            <v>SUBSECRETARIA DE INSPECCION, VIGILANCIA Y CONTROL DE VIVIENDA</v>
          </cell>
          <cell r="G266" t="str">
            <v>NESTOR WILSON</v>
          </cell>
          <cell r="H266" t="str">
            <v>VANEGAS</v>
          </cell>
          <cell r="I266" t="str">
            <v>VANEGAS</v>
          </cell>
          <cell r="J266" t="str">
            <v>ARQUITECTURA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  <cell r="E267">
            <v>15</v>
          </cell>
          <cell r="F267" t="str">
            <v>SUBSECRETARIA DE INSPECCION, VIGILANCIA Y CONTROL DE VIVIENDA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  <cell r="E268">
            <v>15</v>
          </cell>
          <cell r="F268" t="str">
            <v>SUBSECRETARIA DE INSPECCION, VIGILANCIA Y CONTROL DE VIVIENDA</v>
          </cell>
          <cell r="G268" t="str">
            <v>JUAN CARLOS</v>
          </cell>
          <cell r="H268" t="str">
            <v>LEMUS</v>
          </cell>
          <cell r="I268" t="str">
            <v>GOMEZ</v>
          </cell>
          <cell r="J268" t="str">
            <v>CONTADURÍA PÚBLICA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  <cell r="E269">
            <v>15</v>
          </cell>
          <cell r="F269" t="str">
            <v>SUBSECRETARIA DE INSPECCION, VIGILANCIA Y CONTROL DE VIVIENDA</v>
          </cell>
          <cell r="G269" t="str">
            <v>WINA FERNANDA</v>
          </cell>
          <cell r="H269" t="str">
            <v>HERNANDEZ</v>
          </cell>
          <cell r="I269" t="str">
            <v>CUELLAR</v>
          </cell>
          <cell r="J269" t="str">
            <v>ABOGADO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  <cell r="E270">
            <v>24</v>
          </cell>
          <cell r="F270" t="str">
            <v xml:space="preserve"> SUBDIRECCIÓN DE PROGRAMAS Y PROYECTOS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  <cell r="E271">
            <v>22</v>
          </cell>
          <cell r="F271" t="str">
            <v xml:space="preserve"> SUBDIRECCIÓN DE PROGRAMAS Y PROYECTOS</v>
          </cell>
          <cell r="G271" t="str">
            <v>ANDRES FELIPE</v>
          </cell>
          <cell r="H271" t="str">
            <v>CRUZ</v>
          </cell>
          <cell r="I271" t="str">
            <v>PRADA</v>
          </cell>
          <cell r="J271" t="str">
            <v>RELACIONES INTERNACIONALES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  <cell r="E272">
            <v>22</v>
          </cell>
          <cell r="F272" t="str">
            <v xml:space="preserve"> SUBDIRECCIÓN DE PROGRAMAS Y PROYECTOS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  <cell r="E273">
            <v>24</v>
          </cell>
          <cell r="F273" t="str">
            <v xml:space="preserve"> SUBDIRECCIÓN DE PROGRAMAS Y PROYECTOS</v>
          </cell>
          <cell r="G273" t="str">
            <v>ANA ROCÍO</v>
          </cell>
          <cell r="H273" t="str">
            <v>MURCIA</v>
          </cell>
          <cell r="I273" t="str">
            <v>GÓMEZ</v>
          </cell>
          <cell r="J273" t="str">
            <v>INGENIERIA INDUSTRIAL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  <cell r="E274">
            <v>24</v>
          </cell>
          <cell r="F274" t="str">
            <v xml:space="preserve"> SUBDIRECCIÓN DE PROGRAMAS Y PROYECTOS</v>
          </cell>
          <cell r="G274" t="str">
            <v>FANNY YANETH</v>
          </cell>
          <cell r="H274" t="str">
            <v>CHAPARRO</v>
          </cell>
          <cell r="I274" t="str">
            <v>TORRES</v>
          </cell>
          <cell r="J274" t="str">
            <v>ECONOMISTA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  <cell r="E275">
            <v>24</v>
          </cell>
          <cell r="F275" t="str">
            <v xml:space="preserve"> SUBDIRECCIÓN DE PROGRAMAS Y PROYECTOS</v>
          </cell>
          <cell r="G275" t="str">
            <v>HERNANDO JOSÉ</v>
          </cell>
          <cell r="H275" t="str">
            <v>REYES</v>
          </cell>
          <cell r="I275" t="str">
            <v>MOREA</v>
          </cell>
          <cell r="J275" t="str">
            <v>INGENIERO DE SISTEMAS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  <cell r="E276">
            <v>12</v>
          </cell>
          <cell r="F276" t="str">
            <v xml:space="preserve"> SUBDIRECCIÓN DE PROGRAMAS Y PROYECTOS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  <cell r="E277">
            <v>18</v>
          </cell>
          <cell r="F277" t="str">
            <v xml:space="preserve"> SUBDIRECCIÓN DE PROGRAMAS Y PROYECTOS</v>
          </cell>
          <cell r="G277" t="str">
            <v xml:space="preserve">ADRIANA </v>
          </cell>
          <cell r="H277" t="str">
            <v>GUERRERO</v>
          </cell>
          <cell r="I277" t="str">
            <v>CALDERÓN</v>
          </cell>
          <cell r="J277" t="str">
            <v>INGENIERO DE SISTEMAS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  <cell r="E278">
            <v>18</v>
          </cell>
          <cell r="F278" t="str">
            <v xml:space="preserve"> SUBDIRECCIÓN DE PROGRAMAS Y PROYECTOS</v>
          </cell>
          <cell r="G278" t="str">
            <v>SONIA MILENA</v>
          </cell>
          <cell r="H278" t="str">
            <v>GIL</v>
          </cell>
          <cell r="I278" t="str">
            <v>MONTOYA</v>
          </cell>
          <cell r="J278" t="str">
            <v>ADMINISTRADOR DE EMPRESAS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  <cell r="E279">
            <v>22</v>
          </cell>
          <cell r="F279" t="str">
            <v>SUBDIRECCIÓN DE GESTIÓN DEL SUELO</v>
          </cell>
          <cell r="G279" t="str">
            <v xml:space="preserve">CLAUDIA VIVIANA </v>
          </cell>
          <cell r="H279" t="str">
            <v>ROA</v>
          </cell>
          <cell r="I279" t="str">
            <v>NIÑO</v>
          </cell>
          <cell r="J279" t="str">
            <v>INGENIERIA CIVIL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  <cell r="E280">
            <v>22</v>
          </cell>
          <cell r="F280" t="str">
            <v>SUBDIRECCIÓN DE GESTIÓN DEL SUELO</v>
          </cell>
          <cell r="G280" t="str">
            <v xml:space="preserve">LADY FARID </v>
          </cell>
          <cell r="H280" t="str">
            <v>BLANCO</v>
          </cell>
          <cell r="I280" t="str">
            <v>MOJICA</v>
          </cell>
          <cell r="J280" t="str">
            <v>INGENIERO CATASTRAL Y GEODESTA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  <cell r="E281">
            <v>22</v>
          </cell>
          <cell r="F281" t="str">
            <v>SUBDIRECCIÓN DE GESTIÓN DEL SUELO</v>
          </cell>
          <cell r="G281" t="str">
            <v xml:space="preserve">CLAUDIA LILIANA </v>
          </cell>
          <cell r="H281" t="str">
            <v>SILVA</v>
          </cell>
          <cell r="I281" t="str">
            <v>PEREZ</v>
          </cell>
          <cell r="J281" t="str">
            <v>INGENIERO CATASTRAL Y GEODESTA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  <cell r="E282">
            <v>8</v>
          </cell>
          <cell r="F282" t="str">
            <v>SUBDIRECCIÓN DE GESTIÓN DEL SUELO</v>
          </cell>
          <cell r="G282" t="str">
            <v xml:space="preserve">YENIFER </v>
          </cell>
          <cell r="H282" t="str">
            <v>ROJAS</v>
          </cell>
          <cell r="J282" t="str">
            <v>BACHILLER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  <cell r="E283">
            <v>22</v>
          </cell>
          <cell r="F283" t="str">
            <v>SUBDIRECCIÓN DE GESTIÓN DEL SUELO</v>
          </cell>
          <cell r="G283" t="str">
            <v>AIDA FERNANDA</v>
          </cell>
          <cell r="H283" t="str">
            <v>MOLANO</v>
          </cell>
          <cell r="I283" t="str">
            <v>MURCIA</v>
          </cell>
          <cell r="J283" t="str">
            <v>INGENIERO  CATASTRAL Y GEODESIA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  <cell r="E284">
            <v>22</v>
          </cell>
          <cell r="F284" t="str">
            <v>SUBDIRECCIÓN DE GESTIÓN DEL SUELO</v>
          </cell>
          <cell r="G284" t="str">
            <v>CLAUDIA STELLA</v>
          </cell>
          <cell r="H284" t="str">
            <v>ORTIZ</v>
          </cell>
          <cell r="I284" t="str">
            <v>BUITRAGO</v>
          </cell>
          <cell r="J284" t="str">
            <v>ECONOMISTA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  <cell r="E285">
            <v>22</v>
          </cell>
          <cell r="F285" t="str">
            <v>SUBDIRECCIÓN DE GESTIÓN DEL SUELO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  <cell r="E286">
            <v>22</v>
          </cell>
          <cell r="F286" t="str">
            <v>SUBDIRECCIÓN DE GESTIÓN DEL SUELO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  <cell r="E287">
            <v>8</v>
          </cell>
          <cell r="F287" t="str">
            <v>SUBDIRECCIÓN DE INFORMACIÓN SECTORIAL</v>
          </cell>
          <cell r="G287" t="str">
            <v>SULMA LILIANA</v>
          </cell>
          <cell r="H287" t="str">
            <v>MEDINA</v>
          </cell>
          <cell r="I287" t="str">
            <v>BARRERA</v>
          </cell>
          <cell r="J287" t="str">
            <v>BACHILLER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  <cell r="E288">
            <v>22</v>
          </cell>
          <cell r="F288" t="str">
            <v>SUBDIRECCIÓN DE INFORMACIÓN SECTORIAL</v>
          </cell>
          <cell r="G288" t="str">
            <v>EDNA RUTH</v>
          </cell>
          <cell r="H288" t="str">
            <v>MENDOZA</v>
          </cell>
          <cell r="I288" t="str">
            <v>ALZATE</v>
          </cell>
          <cell r="J288" t="str">
            <v>ECONOMISTA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  <cell r="E289">
            <v>24</v>
          </cell>
          <cell r="F289" t="str">
            <v>SUBDIRECCIÓN DE INFORMACIÓN SECTORIAL</v>
          </cell>
          <cell r="G289" t="str">
            <v>LUIS URIEL</v>
          </cell>
          <cell r="H289" t="str">
            <v>ROJAS</v>
          </cell>
          <cell r="I289" t="str">
            <v>PINZÓN</v>
          </cell>
          <cell r="J289" t="str">
            <v>ECONOMISTA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  <cell r="E290">
            <v>24</v>
          </cell>
          <cell r="F290" t="str">
            <v>SUBDIRECCIÓN DE INFORMACIÓN SECTORIAL</v>
          </cell>
          <cell r="G290" t="str">
            <v>OSCAR LUIS ANTONIO</v>
          </cell>
          <cell r="H290" t="str">
            <v>CARDENAS</v>
          </cell>
          <cell r="I290" t="str">
            <v>NUÑEZ</v>
          </cell>
          <cell r="J290" t="str">
            <v>ECONOMISTA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  <cell r="E291">
            <v>22</v>
          </cell>
          <cell r="F291" t="str">
            <v>SUBDIRECCIÓN DE INFORMACIÓN SECTORIAL</v>
          </cell>
          <cell r="G291" t="str">
            <v>JUAN CARLOS</v>
          </cell>
          <cell r="H291" t="str">
            <v>ARBELAEZ</v>
          </cell>
          <cell r="I291" t="str">
            <v>MURILLO</v>
          </cell>
          <cell r="J291" t="str">
            <v>POLITOLOGO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  <cell r="E292">
            <v>15</v>
          </cell>
          <cell r="F292" t="str">
            <v>SUBDIRECCIÓN DE INFORMACIÓN SECTORIAL</v>
          </cell>
          <cell r="G292" t="str">
            <v>JOSE ALFREDO</v>
          </cell>
          <cell r="H292" t="str">
            <v>SALAMANCA</v>
          </cell>
          <cell r="I292" t="str">
            <v>RODRIGUEZ</v>
          </cell>
          <cell r="J292" t="str">
            <v>ADMINISTRADOR DE EMPRESAS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  <cell r="E293">
            <v>24</v>
          </cell>
          <cell r="F293" t="str">
            <v>SUBDIRECCION DE SERVICIOS PUBLICOS</v>
          </cell>
          <cell r="G293" t="str">
            <v>HADER FABIAN</v>
          </cell>
          <cell r="H293" t="str">
            <v>GOMEZ</v>
          </cell>
          <cell r="I293" t="str">
            <v>MONTENEGRO</v>
          </cell>
          <cell r="J293" t="str">
            <v>INGENIERIA SANITARIA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  <cell r="E294">
            <v>24</v>
          </cell>
          <cell r="F294" t="str">
            <v>SUBDIRECCION DE SERVICIOS PUBLICOS</v>
          </cell>
          <cell r="G294" t="str">
            <v>MARIA DEL CONSUELO</v>
          </cell>
          <cell r="H294" t="str">
            <v>ROMERO</v>
          </cell>
          <cell r="I294" t="str">
            <v>RESTREPO</v>
          </cell>
          <cell r="J294" t="str">
            <v>INGENIERIA AMBIENTAL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  <cell r="E295">
            <v>24</v>
          </cell>
          <cell r="F295" t="str">
            <v>SUBDIRECCION DE SERVICIOS PUBLICOS</v>
          </cell>
          <cell r="G295" t="str">
            <v xml:space="preserve">NATALIA </v>
          </cell>
          <cell r="H295" t="str">
            <v>GUTIERREZ</v>
          </cell>
          <cell r="I295" t="str">
            <v>PEÑALOZA</v>
          </cell>
          <cell r="J295" t="str">
            <v>INGENIERIA CIVIL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  <cell r="E296">
            <v>18</v>
          </cell>
          <cell r="F296" t="str">
            <v>SUBDIRECCION DE SERVICIOS PUBLICOS</v>
          </cell>
          <cell r="G296" t="str">
            <v>HECTOR ALEJANDRO</v>
          </cell>
          <cell r="H296" t="str">
            <v>GUARIN</v>
          </cell>
          <cell r="I296" t="str">
            <v>ACOSTA</v>
          </cell>
          <cell r="J296" t="str">
            <v>ADMINISTRADOR DE EMPRESAS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  <cell r="E297">
            <v>12</v>
          </cell>
          <cell r="F297" t="str">
            <v>SUBSECRETARIA DE PLANEACION Y POLITICA</v>
          </cell>
          <cell r="G297" t="str">
            <v xml:space="preserve">CONSUELO </v>
          </cell>
          <cell r="H297" t="str">
            <v>ARIZA</v>
          </cell>
          <cell r="I297" t="str">
            <v>MAHECHA</v>
          </cell>
          <cell r="J297" t="str">
            <v>BACHILLER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  <cell r="E298">
            <v>24</v>
          </cell>
          <cell r="F298" t="str">
            <v>SUBSECRETARIA DE PLANEACION Y POLITICA</v>
          </cell>
          <cell r="G298" t="str">
            <v>CESAR</v>
          </cell>
          <cell r="H298" t="str">
            <v xml:space="preserve">LIBARDO </v>
          </cell>
          <cell r="I298" t="str">
            <v>SANTOYO</v>
          </cell>
          <cell r="J298" t="str">
            <v>SOCIOLOGO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  <cell r="E299">
            <v>27</v>
          </cell>
          <cell r="F299" t="str">
            <v>SUBSECRETARIA JURDICA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  <cell r="E300">
            <v>24</v>
          </cell>
          <cell r="F300" t="str">
            <v>SUBSECRETARIA JURDICA</v>
          </cell>
          <cell r="G300" t="str">
            <v>LADY CATHERINE</v>
          </cell>
          <cell r="H300" t="str">
            <v>LIZCANO</v>
          </cell>
          <cell r="I300" t="str">
            <v>ORTIZ</v>
          </cell>
          <cell r="J300" t="str">
            <v>ABOGADO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  <cell r="E301">
            <v>12</v>
          </cell>
          <cell r="F301" t="str">
            <v>SUBSECRETARIA JURIDICA</v>
          </cell>
          <cell r="G301" t="str">
            <v>MARTHA YOLANDA</v>
          </cell>
          <cell r="H301" t="str">
            <v>GARCIA</v>
          </cell>
          <cell r="I301" t="str">
            <v>MONSALVE</v>
          </cell>
          <cell r="J301" t="str">
            <v>BACHILLER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  <cell r="E302">
            <v>12</v>
          </cell>
          <cell r="F302" t="str">
            <v>SUBSECRETARIA JURIDICA</v>
          </cell>
          <cell r="G302" t="str">
            <v xml:space="preserve">CARLOS ANDRES </v>
          </cell>
          <cell r="H302" t="str">
            <v xml:space="preserve">BALLEN </v>
          </cell>
          <cell r="I302" t="str">
            <v>DEL BUSTO</v>
          </cell>
          <cell r="J302" t="str">
            <v>ABOGADO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  <cell r="E303">
            <v>27</v>
          </cell>
          <cell r="F303" t="str">
            <v>SUBSECRETARIA JURIDICA</v>
          </cell>
          <cell r="G303" t="str">
            <v>RODRIGO ANDRES</v>
          </cell>
          <cell r="H303" t="str">
            <v xml:space="preserve">MOSCOSO </v>
          </cell>
          <cell r="I303" t="str">
            <v>VALDERRAMA</v>
          </cell>
          <cell r="J303" t="str">
            <v>ABOGADO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  <cell r="E304">
            <v>8</v>
          </cell>
          <cell r="F304" t="str">
            <v>SUBSECRETARIA JURIDICA</v>
          </cell>
          <cell r="G304" t="str">
            <v>DIANA CAROLINA</v>
          </cell>
          <cell r="H304" t="str">
            <v>MARTINEZ</v>
          </cell>
          <cell r="I304" t="str">
            <v>GONZALEZ</v>
          </cell>
          <cell r="J304" t="str">
            <v>BACHILLER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  <cell r="E305">
            <v>24</v>
          </cell>
          <cell r="F305" t="str">
            <v>SUBSECRETARIA JURIDICA</v>
          </cell>
          <cell r="G305" t="str">
            <v>MONICA DEL PILAR</v>
          </cell>
          <cell r="H305" t="str">
            <v>PERILLA</v>
          </cell>
          <cell r="I305" t="str">
            <v>ESCOBAR</v>
          </cell>
          <cell r="J305" t="str">
            <v>ABOGADO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  <cell r="E306">
            <v>27</v>
          </cell>
          <cell r="F306" t="str">
            <v>SUBSECRETARIA JURIDICA</v>
          </cell>
          <cell r="G306" t="str">
            <v>JUAN CARLOS</v>
          </cell>
          <cell r="H306" t="str">
            <v>MARTIN</v>
          </cell>
          <cell r="I306" t="str">
            <v>GOMEZ</v>
          </cell>
          <cell r="J306" t="str">
            <v>ABOGADO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  <cell r="E307">
            <v>27</v>
          </cell>
          <cell r="F307" t="str">
            <v>SUBSECRETARIA JURIDICA</v>
          </cell>
          <cell r="G307" t="str">
            <v>NATALIA</v>
          </cell>
          <cell r="H307" t="str">
            <v>TAMAYO</v>
          </cell>
          <cell r="I307" t="str">
            <v>CHAPARRO</v>
          </cell>
          <cell r="J307" t="str">
            <v>ABOGADO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  <cell r="E308">
            <v>27</v>
          </cell>
          <cell r="F308" t="str">
            <v>SUBSECRETARIA JURIDICA</v>
          </cell>
          <cell r="G308" t="str">
            <v xml:space="preserve">WINSTON </v>
          </cell>
          <cell r="H308" t="str">
            <v>SAAVEDRA</v>
          </cell>
          <cell r="I308" t="str">
            <v>CHACON</v>
          </cell>
          <cell r="J308" t="str">
            <v>ABOGADO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  <cell r="E309">
            <v>12</v>
          </cell>
          <cell r="F309" t="str">
            <v>SUBSECRETARIA JURIDICA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  <cell r="E310">
            <v>15</v>
          </cell>
          <cell r="F310" t="str">
            <v>SUBSECRETARIA JURIDICA</v>
          </cell>
          <cell r="G310" t="str">
            <v>HUGO HUMBERTO</v>
          </cell>
          <cell r="H310" t="str">
            <v>SOLER</v>
          </cell>
          <cell r="I310" t="str">
            <v>MORENO</v>
          </cell>
          <cell r="J310" t="str">
            <v>ABOGADO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  <cell r="E311">
            <v>24</v>
          </cell>
          <cell r="F311" t="str">
            <v>SUBSECRETARIA JURIDICA</v>
          </cell>
          <cell r="G311" t="str">
            <v>JORGE ALBERTO</v>
          </cell>
          <cell r="H311" t="str">
            <v>GUERRERO</v>
          </cell>
          <cell r="I311" t="str">
            <v>BARRIGA</v>
          </cell>
          <cell r="J311" t="str">
            <v>ABOGADO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ardonac@habitatbogota.gov.co" TargetMode="External"/><Relationship Id="rId3" Type="http://schemas.openxmlformats.org/officeDocument/2006/relationships/hyperlink" Target="mailto:gobregong@habitatbogota.gov.co" TargetMode="External"/><Relationship Id="rId7" Type="http://schemas.openxmlformats.org/officeDocument/2006/relationships/hyperlink" Target="mailto:auribed@habitatbogota.gov.co" TargetMode="External"/><Relationship Id="rId2" Type="http://schemas.openxmlformats.org/officeDocument/2006/relationships/hyperlink" Target="mailto:vcontrerasb@habitatbogota.gov.co" TargetMode="External"/><Relationship Id="rId1" Type="http://schemas.openxmlformats.org/officeDocument/2006/relationships/hyperlink" Target="mailto:vcontrerasb@habitatbogota.gov.co" TargetMode="External"/><Relationship Id="rId6" Type="http://schemas.openxmlformats.org/officeDocument/2006/relationships/hyperlink" Target="mailto:mlopezs@habitatbogota.gov.co" TargetMode="External"/><Relationship Id="rId5" Type="http://schemas.openxmlformats.org/officeDocument/2006/relationships/hyperlink" Target="mailto:jramirezl@habitatbogota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penap@habitatbogota.gov.co" TargetMode="External"/><Relationship Id="rId9" Type="http://schemas.openxmlformats.org/officeDocument/2006/relationships/hyperlink" Target="mailto:dsalcedoj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abSelected="1" zoomScale="80" zoomScaleNormal="80" zoomScaleSheetLayoutView="70" workbookViewId="0">
      <selection activeCell="F6" sqref="F6"/>
    </sheetView>
  </sheetViews>
  <sheetFormatPr baseColWidth="10" defaultColWidth="0" defaultRowHeight="15" zeroHeight="1" x14ac:dyDescent="0.25"/>
  <cols>
    <col min="1" max="1" width="30.625" style="6" bestFit="1" customWidth="1"/>
    <col min="2" max="2" width="20.375" style="18" customWidth="1"/>
    <col min="3" max="3" width="14.75" style="4" hidden="1" customWidth="1"/>
    <col min="4" max="4" width="16.875" style="2" hidden="1" customWidth="1"/>
    <col min="5" max="5" width="20.25" style="3" customWidth="1"/>
    <col min="6" max="6" width="18.75" style="5" customWidth="1"/>
    <col min="7" max="7" width="23.625" style="5" customWidth="1"/>
    <col min="8" max="8" width="36.625" style="14" customWidth="1"/>
    <col min="9" max="9" width="24.875" style="5" customWidth="1"/>
    <col min="10" max="10" width="30.125" style="5" customWidth="1"/>
    <col min="11" max="11" width="60.875" style="3" bestFit="1" customWidth="1"/>
    <col min="12" max="12" width="13.125" style="1" customWidth="1"/>
    <col min="13" max="13" width="12.375" style="1" customWidth="1"/>
    <col min="14" max="14" width="13.625" bestFit="1" customWidth="1"/>
    <col min="15" max="16384" width="11" hidden="1"/>
  </cols>
  <sheetData>
    <row r="1" spans="1:13" ht="42.75" customHeight="1" x14ac:dyDescent="0.25">
      <c r="A1" s="9" t="s">
        <v>0</v>
      </c>
      <c r="B1" s="13" t="s">
        <v>1</v>
      </c>
      <c r="C1" s="12" t="s">
        <v>142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30" t="s">
        <v>10</v>
      </c>
      <c r="M1" s="30"/>
    </row>
    <row r="2" spans="1:13" ht="30" x14ac:dyDescent="0.25">
      <c r="A2" s="7" t="s">
        <v>12</v>
      </c>
      <c r="B2" s="16" t="s">
        <v>13</v>
      </c>
      <c r="C2" s="19">
        <v>52421852</v>
      </c>
      <c r="D2" s="7" t="s">
        <v>81</v>
      </c>
      <c r="E2" s="7" t="s">
        <v>80</v>
      </c>
      <c r="F2" s="8" t="s">
        <v>222</v>
      </c>
      <c r="G2" s="8" t="s">
        <v>82</v>
      </c>
      <c r="H2" s="8" t="s">
        <v>119</v>
      </c>
      <c r="I2" s="8" t="s">
        <v>91</v>
      </c>
      <c r="J2" s="8" t="s">
        <v>85</v>
      </c>
      <c r="K2" s="7" t="s">
        <v>223</v>
      </c>
      <c r="L2" s="10">
        <v>20</v>
      </c>
      <c r="M2" s="11">
        <v>9</v>
      </c>
    </row>
    <row r="3" spans="1:13" ht="60" x14ac:dyDescent="0.25">
      <c r="A3" s="7" t="s">
        <v>15</v>
      </c>
      <c r="B3" s="17" t="s">
        <v>14</v>
      </c>
      <c r="C3" s="19">
        <v>53036787</v>
      </c>
      <c r="D3" s="7" t="s">
        <v>81</v>
      </c>
      <c r="E3" s="7" t="s">
        <v>80</v>
      </c>
      <c r="F3" s="7" t="s">
        <v>224</v>
      </c>
      <c r="G3" s="8" t="s">
        <v>86</v>
      </c>
      <c r="H3" s="8" t="s">
        <v>122</v>
      </c>
      <c r="I3" s="8" t="s">
        <v>91</v>
      </c>
      <c r="J3" s="8" t="s">
        <v>157</v>
      </c>
      <c r="K3" s="7" t="s">
        <v>225</v>
      </c>
      <c r="L3" s="10">
        <v>440</v>
      </c>
      <c r="M3" s="11">
        <v>15</v>
      </c>
    </row>
    <row r="4" spans="1:13" ht="30" x14ac:dyDescent="0.25">
      <c r="A4" s="7" t="s">
        <v>16</v>
      </c>
      <c r="B4" s="16" t="s">
        <v>11</v>
      </c>
      <c r="C4" s="19">
        <v>52800298</v>
      </c>
      <c r="D4" s="7" t="s">
        <v>81</v>
      </c>
      <c r="E4" s="7" t="s">
        <v>87</v>
      </c>
      <c r="F4" s="8" t="s">
        <v>88</v>
      </c>
      <c r="G4" s="8" t="s">
        <v>275</v>
      </c>
      <c r="H4" s="8" t="s">
        <v>119</v>
      </c>
      <c r="I4" s="8" t="s">
        <v>89</v>
      </c>
      <c r="J4" s="8" t="s">
        <v>90</v>
      </c>
      <c r="K4" s="7" t="s">
        <v>226</v>
      </c>
      <c r="L4" s="10">
        <v>115</v>
      </c>
      <c r="M4" s="11">
        <v>7</v>
      </c>
    </row>
    <row r="5" spans="1:13" ht="45" x14ac:dyDescent="0.25">
      <c r="A5" s="7" t="s">
        <v>18</v>
      </c>
      <c r="B5" s="16" t="s">
        <v>17</v>
      </c>
      <c r="C5" s="19">
        <v>79484907</v>
      </c>
      <c r="D5" s="7" t="s">
        <v>81</v>
      </c>
      <c r="E5" s="7" t="s">
        <v>92</v>
      </c>
      <c r="F5" s="8" t="s">
        <v>93</v>
      </c>
      <c r="G5" s="8" t="s">
        <v>276</v>
      </c>
      <c r="H5" s="8" t="s">
        <v>120</v>
      </c>
      <c r="I5" s="8" t="s">
        <v>91</v>
      </c>
      <c r="J5" s="8" t="s">
        <v>94</v>
      </c>
      <c r="K5" s="7" t="s">
        <v>227</v>
      </c>
      <c r="L5" s="10">
        <v>105</v>
      </c>
      <c r="M5" s="11">
        <v>5</v>
      </c>
    </row>
    <row r="6" spans="1:13" ht="30" x14ac:dyDescent="0.25">
      <c r="A6" s="7" t="s">
        <v>143</v>
      </c>
      <c r="B6" s="16" t="s">
        <v>144</v>
      </c>
      <c r="C6" s="20">
        <v>1085262099</v>
      </c>
      <c r="D6" s="7" t="s">
        <v>81</v>
      </c>
      <c r="E6" s="7" t="s">
        <v>169</v>
      </c>
      <c r="F6" s="8" t="s">
        <v>117</v>
      </c>
      <c r="G6" s="8" t="s">
        <v>82</v>
      </c>
      <c r="H6" s="8" t="s">
        <v>118</v>
      </c>
      <c r="I6" s="8" t="s">
        <v>91</v>
      </c>
      <c r="J6" s="8" t="s">
        <v>164</v>
      </c>
      <c r="K6" s="7" t="s">
        <v>228</v>
      </c>
      <c r="L6" s="7">
        <v>105</v>
      </c>
      <c r="M6" s="7">
        <v>5</v>
      </c>
    </row>
    <row r="7" spans="1:13" ht="60" x14ac:dyDescent="0.25">
      <c r="A7" s="7" t="s">
        <v>20</v>
      </c>
      <c r="B7" s="16" t="s">
        <v>19</v>
      </c>
      <c r="C7" s="19">
        <v>12114977</v>
      </c>
      <c r="D7" s="7" t="s">
        <v>81</v>
      </c>
      <c r="E7" s="7" t="s">
        <v>95</v>
      </c>
      <c r="F7" s="8" t="s">
        <v>96</v>
      </c>
      <c r="G7" s="8" t="s">
        <v>82</v>
      </c>
      <c r="H7" s="8" t="s">
        <v>121</v>
      </c>
      <c r="I7" s="8" t="s">
        <v>177</v>
      </c>
      <c r="J7" s="8" t="s">
        <v>207</v>
      </c>
      <c r="K7" s="7" t="s">
        <v>229</v>
      </c>
      <c r="L7" s="10">
        <v>9</v>
      </c>
      <c r="M7" s="11">
        <v>7</v>
      </c>
    </row>
    <row r="8" spans="1:13" ht="30" x14ac:dyDescent="0.25">
      <c r="A8" s="7" t="s">
        <v>215</v>
      </c>
      <c r="B8" s="16" t="s">
        <v>216</v>
      </c>
      <c r="C8" s="19"/>
      <c r="D8" s="7"/>
      <c r="E8" s="7" t="s">
        <v>217</v>
      </c>
      <c r="F8" s="8" t="s">
        <v>218</v>
      </c>
      <c r="G8" s="8" t="s">
        <v>219</v>
      </c>
      <c r="H8" s="8" t="s">
        <v>197</v>
      </c>
      <c r="I8" s="8" t="s">
        <v>214</v>
      </c>
      <c r="J8" s="8" t="s">
        <v>220</v>
      </c>
      <c r="K8" s="23" t="s">
        <v>230</v>
      </c>
      <c r="L8" s="10">
        <v>68</v>
      </c>
      <c r="M8" s="11">
        <v>5</v>
      </c>
    </row>
    <row r="9" spans="1:13" ht="30" x14ac:dyDescent="0.25">
      <c r="A9" s="7" t="s">
        <v>21</v>
      </c>
      <c r="B9" s="16" t="s">
        <v>22</v>
      </c>
      <c r="C9" s="20">
        <v>52309101</v>
      </c>
      <c r="D9" s="7" t="s">
        <v>81</v>
      </c>
      <c r="E9" s="7" t="s">
        <v>80</v>
      </c>
      <c r="F9" s="8" t="s">
        <v>231</v>
      </c>
      <c r="G9" s="8" t="s">
        <v>97</v>
      </c>
      <c r="H9" s="8" t="s">
        <v>123</v>
      </c>
      <c r="I9" s="8" t="s">
        <v>103</v>
      </c>
      <c r="J9" s="8" t="s">
        <v>98</v>
      </c>
      <c r="K9" s="7" t="s">
        <v>232</v>
      </c>
      <c r="L9" s="10">
        <v>68</v>
      </c>
      <c r="M9" s="11">
        <v>5</v>
      </c>
    </row>
    <row r="10" spans="1:13" ht="60" x14ac:dyDescent="0.25">
      <c r="A10" s="7" t="s">
        <v>24</v>
      </c>
      <c r="B10" s="17" t="s">
        <v>23</v>
      </c>
      <c r="C10" s="19">
        <v>52266869</v>
      </c>
      <c r="D10" s="7" t="s">
        <v>81</v>
      </c>
      <c r="E10" s="7" t="s">
        <v>83</v>
      </c>
      <c r="F10" s="8" t="s">
        <v>231</v>
      </c>
      <c r="G10" s="8" t="s">
        <v>97</v>
      </c>
      <c r="H10" s="8" t="s">
        <v>122</v>
      </c>
      <c r="I10" s="8" t="s">
        <v>221</v>
      </c>
      <c r="J10" s="8" t="s">
        <v>158</v>
      </c>
      <c r="K10" s="7" t="s">
        <v>233</v>
      </c>
      <c r="L10" s="7">
        <f>+VLOOKUP(C10,[1]Hoja1!$A$2:$B$46,2,0)</f>
        <v>219</v>
      </c>
      <c r="M10" s="7">
        <f>+VLOOKUP(C10,[1]Hoja1!$A$2:$C$46,3,0)</f>
        <v>18</v>
      </c>
    </row>
    <row r="11" spans="1:13" ht="30" x14ac:dyDescent="0.25">
      <c r="A11" s="7" t="s">
        <v>205</v>
      </c>
      <c r="B11" s="17" t="s">
        <v>206</v>
      </c>
      <c r="C11" s="19"/>
      <c r="D11" s="7"/>
      <c r="E11" s="7" t="s">
        <v>83</v>
      </c>
      <c r="F11" s="8" t="s">
        <v>231</v>
      </c>
      <c r="G11" s="8" t="s">
        <v>82</v>
      </c>
      <c r="H11" s="8" t="s">
        <v>127</v>
      </c>
      <c r="I11" s="8" t="s">
        <v>146</v>
      </c>
      <c r="J11" s="8" t="s">
        <v>104</v>
      </c>
      <c r="K11" s="7" t="s">
        <v>234</v>
      </c>
      <c r="L11" s="7" t="s">
        <v>208</v>
      </c>
      <c r="M11" s="7" t="s">
        <v>203</v>
      </c>
    </row>
    <row r="12" spans="1:13" ht="30" x14ac:dyDescent="0.25">
      <c r="A12" s="7" t="s">
        <v>26</v>
      </c>
      <c r="B12" s="17" t="s">
        <v>25</v>
      </c>
      <c r="C12" s="19">
        <v>79138571</v>
      </c>
      <c r="D12" s="7" t="s">
        <v>81</v>
      </c>
      <c r="E12" s="7" t="s">
        <v>114</v>
      </c>
      <c r="F12" s="8" t="s">
        <v>167</v>
      </c>
      <c r="G12" s="8" t="str">
        <f>+VLOOKUP(C12,[1]Hoja1!$A$2:$H$46,8,0)</f>
        <v>BACHILLER</v>
      </c>
      <c r="H12" s="8" t="s">
        <v>124</v>
      </c>
      <c r="I12" s="8" t="s">
        <v>146</v>
      </c>
      <c r="J12" s="8" t="s">
        <v>105</v>
      </c>
      <c r="K12" s="7" t="s">
        <v>235</v>
      </c>
      <c r="L12" s="7">
        <f>+VLOOKUP(C12,[1]Hoja1!$A$2:$B$46,2,0)</f>
        <v>407</v>
      </c>
      <c r="M12" s="7">
        <f>+VLOOKUP(C12,[1]Hoja1!$A$2:$C$46,3,0)</f>
        <v>9</v>
      </c>
    </row>
    <row r="13" spans="1:13" ht="30" x14ac:dyDescent="0.25">
      <c r="A13" s="7" t="s">
        <v>28</v>
      </c>
      <c r="B13" s="17" t="s">
        <v>27</v>
      </c>
      <c r="C13" s="21">
        <v>86068645</v>
      </c>
      <c r="D13" s="7" t="s">
        <v>81</v>
      </c>
      <c r="E13" s="7" t="s">
        <v>129</v>
      </c>
      <c r="F13" s="8" t="s">
        <v>128</v>
      </c>
      <c r="G13" s="8" t="s">
        <v>97</v>
      </c>
      <c r="H13" s="8" t="s">
        <v>124</v>
      </c>
      <c r="I13" s="8" t="s">
        <v>103</v>
      </c>
      <c r="J13" s="8" t="s">
        <v>100</v>
      </c>
      <c r="K13" s="7" t="s">
        <v>236</v>
      </c>
      <c r="L13" s="7">
        <v>222</v>
      </c>
      <c r="M13" s="7">
        <v>27</v>
      </c>
    </row>
    <row r="14" spans="1:13" ht="45" x14ac:dyDescent="0.25">
      <c r="A14" s="7" t="s">
        <v>30</v>
      </c>
      <c r="B14" s="16" t="s">
        <v>29</v>
      </c>
      <c r="C14" s="19">
        <v>52256902</v>
      </c>
      <c r="D14" s="7" t="s">
        <v>81</v>
      </c>
      <c r="E14" s="7" t="s">
        <v>111</v>
      </c>
      <c r="F14" s="8" t="s">
        <v>110</v>
      </c>
      <c r="G14" s="8" t="str">
        <f>+VLOOKUP(C14,[1]Hoja1!$A$2:$H$46,8,0)</f>
        <v>ARQUITECTURA</v>
      </c>
      <c r="H14" s="8" t="s">
        <v>120</v>
      </c>
      <c r="I14" s="8" t="s">
        <v>147</v>
      </c>
      <c r="J14" s="8" t="s">
        <v>104</v>
      </c>
      <c r="K14" s="7" t="s">
        <v>237</v>
      </c>
      <c r="L14" s="7">
        <f>+VLOOKUP(C14,[1]Hoja1!$A$2:$B$46,2,0)</f>
        <v>45</v>
      </c>
      <c r="M14" s="7">
        <f>+VLOOKUP(C14,[1]Hoja1!$A$2:$C$46,3,0)</f>
        <v>8</v>
      </c>
    </row>
    <row r="15" spans="1:13" ht="45" x14ac:dyDescent="0.25">
      <c r="A15" s="7" t="s">
        <v>32</v>
      </c>
      <c r="B15" s="16" t="s">
        <v>31</v>
      </c>
      <c r="C15" s="19">
        <v>35220198</v>
      </c>
      <c r="D15" s="7" t="s">
        <v>81</v>
      </c>
      <c r="E15" s="7" t="s">
        <v>80</v>
      </c>
      <c r="F15" s="8" t="s">
        <v>112</v>
      </c>
      <c r="G15" s="8" t="s">
        <v>277</v>
      </c>
      <c r="H15" s="8" t="s">
        <v>120</v>
      </c>
      <c r="I15" s="8" t="s">
        <v>108</v>
      </c>
      <c r="J15" s="8" t="s">
        <v>106</v>
      </c>
      <c r="K15" s="7" t="s">
        <v>238</v>
      </c>
      <c r="L15" s="7">
        <f>+VLOOKUP(C15,[1]Hoja1!$A$2:$B$46,2,0)</f>
        <v>68</v>
      </c>
      <c r="M15" s="7">
        <f>+VLOOKUP(C15,[1]Hoja1!$A$2:$C$46,3,0)</f>
        <v>5</v>
      </c>
    </row>
    <row r="16" spans="1:13" ht="30" x14ac:dyDescent="0.25">
      <c r="A16" s="7" t="s">
        <v>34</v>
      </c>
      <c r="B16" s="16" t="s">
        <v>33</v>
      </c>
      <c r="C16" s="19">
        <v>38212139</v>
      </c>
      <c r="D16" s="7" t="s">
        <v>81</v>
      </c>
      <c r="E16" s="7" t="s">
        <v>114</v>
      </c>
      <c r="F16" s="8" t="s">
        <v>113</v>
      </c>
      <c r="G16" s="8" t="s">
        <v>176</v>
      </c>
      <c r="H16" s="8" t="s">
        <v>125</v>
      </c>
      <c r="I16" s="8" t="s">
        <v>107</v>
      </c>
      <c r="J16" s="8" t="s">
        <v>106</v>
      </c>
      <c r="K16" s="7" t="s">
        <v>239</v>
      </c>
      <c r="L16" s="7">
        <v>68</v>
      </c>
      <c r="M16" s="7">
        <v>5</v>
      </c>
    </row>
    <row r="17" spans="1:13" ht="30" x14ac:dyDescent="0.25">
      <c r="A17" s="24" t="s">
        <v>172</v>
      </c>
      <c r="B17" s="24" t="s">
        <v>173</v>
      </c>
      <c r="C17" s="15">
        <v>79529916</v>
      </c>
      <c r="D17" s="24" t="s">
        <v>81</v>
      </c>
      <c r="E17" s="24" t="s">
        <v>80</v>
      </c>
      <c r="F17" s="29" t="s">
        <v>240</v>
      </c>
      <c r="G17" s="29" t="s">
        <v>171</v>
      </c>
      <c r="H17" s="29" t="s">
        <v>175</v>
      </c>
      <c r="I17" s="29" t="s">
        <v>174</v>
      </c>
      <c r="J17" s="29" t="s">
        <v>160</v>
      </c>
      <c r="K17" s="7" t="s">
        <v>241</v>
      </c>
      <c r="L17" s="7">
        <v>68</v>
      </c>
      <c r="M17" s="7">
        <v>5</v>
      </c>
    </row>
    <row r="18" spans="1:13" ht="45" x14ac:dyDescent="0.25">
      <c r="A18" s="7" t="s">
        <v>209</v>
      </c>
      <c r="B18" s="7" t="s">
        <v>204</v>
      </c>
      <c r="C18" s="19"/>
      <c r="D18" s="7"/>
      <c r="E18" s="24" t="s">
        <v>80</v>
      </c>
      <c r="F18" s="29" t="s">
        <v>240</v>
      </c>
      <c r="G18" s="8" t="s">
        <v>82</v>
      </c>
      <c r="H18" s="8" t="s">
        <v>196</v>
      </c>
      <c r="I18" s="8" t="s">
        <v>145</v>
      </c>
      <c r="J18" s="8" t="s">
        <v>210</v>
      </c>
      <c r="K18" s="7" t="s">
        <v>242</v>
      </c>
      <c r="L18" s="7" t="s">
        <v>208</v>
      </c>
      <c r="M18" s="7" t="s">
        <v>203</v>
      </c>
    </row>
    <row r="19" spans="1:13" ht="30" x14ac:dyDescent="0.25">
      <c r="A19" s="7" t="s">
        <v>35</v>
      </c>
      <c r="B19" s="16" t="s">
        <v>36</v>
      </c>
      <c r="C19" s="19">
        <v>51790209</v>
      </c>
      <c r="D19" s="7" t="s">
        <v>81</v>
      </c>
      <c r="E19" s="7" t="s">
        <v>83</v>
      </c>
      <c r="F19" s="8" t="s">
        <v>231</v>
      </c>
      <c r="G19" s="8" t="s">
        <v>277</v>
      </c>
      <c r="H19" s="8" t="s">
        <v>121</v>
      </c>
      <c r="I19" s="8" t="s">
        <v>154</v>
      </c>
      <c r="J19" s="8" t="s">
        <v>100</v>
      </c>
      <c r="K19" s="7" t="s">
        <v>243</v>
      </c>
      <c r="L19" s="7">
        <f>+VLOOKUP(C19,[1]Hoja1!$A$2:$B$46,2,0)</f>
        <v>222</v>
      </c>
      <c r="M19" s="7">
        <f>+VLOOKUP(C19,[1]Hoja1!$A$2:$C$46,3,0)</f>
        <v>27</v>
      </c>
    </row>
    <row r="20" spans="1:13" ht="30" x14ac:dyDescent="0.25">
      <c r="A20" s="7" t="s">
        <v>38</v>
      </c>
      <c r="B20" s="16" t="s">
        <v>37</v>
      </c>
      <c r="C20" s="19">
        <v>79946757</v>
      </c>
      <c r="D20" s="7" t="s">
        <v>81</v>
      </c>
      <c r="E20" s="7" t="s">
        <v>111</v>
      </c>
      <c r="F20" s="8" t="s">
        <v>110</v>
      </c>
      <c r="G20" s="8" t="str">
        <f>+VLOOKUP(C20,[1]Hoja1!$A$2:$H$46,8,0)</f>
        <v>FINANZAS INTERNACIONALES</v>
      </c>
      <c r="H20" s="8" t="s">
        <v>120</v>
      </c>
      <c r="I20" s="8" t="s">
        <v>148</v>
      </c>
      <c r="J20" s="8" t="s">
        <v>104</v>
      </c>
      <c r="K20" s="7" t="s">
        <v>244</v>
      </c>
      <c r="L20" s="7">
        <f>+VLOOKUP(C20,[1]Hoja1!$A$2:$B$46,2,0)</f>
        <v>45</v>
      </c>
      <c r="M20" s="7">
        <f>+VLOOKUP(C20,[1]Hoja1!$A$2:$C$46,3,0)</f>
        <v>8</v>
      </c>
    </row>
    <row r="21" spans="1:13" ht="45" x14ac:dyDescent="0.25">
      <c r="A21" s="7" t="s">
        <v>40</v>
      </c>
      <c r="B21" s="16" t="s">
        <v>39</v>
      </c>
      <c r="C21" s="19">
        <v>1015393872</v>
      </c>
      <c r="D21" s="7" t="s">
        <v>81</v>
      </c>
      <c r="E21" s="7" t="s">
        <v>83</v>
      </c>
      <c r="F21" s="8" t="s">
        <v>231</v>
      </c>
      <c r="G21" s="8" t="str">
        <f>+VLOOKUP(C21,[1]Hoja1!$A$2:$H$46,8,0)</f>
        <v>ECONOMÍA</v>
      </c>
      <c r="H21" s="8" t="s">
        <v>124</v>
      </c>
      <c r="I21" s="8" t="s">
        <v>149</v>
      </c>
      <c r="J21" s="8" t="s">
        <v>109</v>
      </c>
      <c r="K21" s="7" t="s">
        <v>245</v>
      </c>
      <c r="L21" s="7">
        <f>+VLOOKUP(C21,[1]Hoja1!$A$2:$B$46,2,0)</f>
        <v>68</v>
      </c>
      <c r="M21" s="7">
        <f>+VLOOKUP(C21,[1]Hoja1!$A$2:$C$46,3,0)</f>
        <v>5</v>
      </c>
    </row>
    <row r="22" spans="1:13" ht="30" x14ac:dyDescent="0.25">
      <c r="A22" s="7" t="s">
        <v>42</v>
      </c>
      <c r="B22" s="16" t="s">
        <v>41</v>
      </c>
      <c r="C22" s="19">
        <v>79980265</v>
      </c>
      <c r="D22" s="7" t="s">
        <v>81</v>
      </c>
      <c r="E22" s="7" t="s">
        <v>83</v>
      </c>
      <c r="F22" s="8" t="s">
        <v>231</v>
      </c>
      <c r="G22" s="8" t="str">
        <f>+VLOOKUP(C22,[1]Hoja1!$A$2:$H$46,8,0)</f>
        <v>ECONOMÍA</v>
      </c>
      <c r="H22" s="8" t="s">
        <v>126</v>
      </c>
      <c r="I22" s="8" t="s">
        <v>150</v>
      </c>
      <c r="J22" s="8" t="s">
        <v>109</v>
      </c>
      <c r="K22" s="7" t="s">
        <v>246</v>
      </c>
      <c r="L22" s="7">
        <f>+VLOOKUP(C22,[1]Hoja1!$A$2:$B$46,2,0)</f>
        <v>68</v>
      </c>
      <c r="M22" s="7">
        <f>+VLOOKUP(C22,[1]Hoja1!$A$2:$C$46,3,0)</f>
        <v>5</v>
      </c>
    </row>
    <row r="23" spans="1:13" ht="30" x14ac:dyDescent="0.25">
      <c r="A23" s="7" t="s">
        <v>43</v>
      </c>
      <c r="B23" s="16" t="s">
        <v>45</v>
      </c>
      <c r="C23" s="19">
        <v>1018407905</v>
      </c>
      <c r="D23" s="7" t="s">
        <v>81</v>
      </c>
      <c r="E23" s="7" t="s">
        <v>83</v>
      </c>
      <c r="F23" s="8" t="s">
        <v>231</v>
      </c>
      <c r="G23" s="8" t="s">
        <v>82</v>
      </c>
      <c r="H23" s="8" t="s">
        <v>125</v>
      </c>
      <c r="I23" s="8" t="s">
        <v>151</v>
      </c>
      <c r="J23" s="8" t="s">
        <v>109</v>
      </c>
      <c r="K23" s="7" t="s">
        <v>247</v>
      </c>
      <c r="L23" s="7">
        <f>+VLOOKUP(C23,[1]Hoja1!$A$2:$B$46,2,0)</f>
        <v>68</v>
      </c>
      <c r="M23" s="7">
        <f>+VLOOKUP(C23,[1]Hoja1!$A$2:$C$46,3,0)</f>
        <v>5</v>
      </c>
    </row>
    <row r="24" spans="1:13" ht="30" x14ac:dyDescent="0.25">
      <c r="A24" s="7" t="s">
        <v>44</v>
      </c>
      <c r="B24" s="16" t="s">
        <v>46</v>
      </c>
      <c r="C24" s="19">
        <v>80014723</v>
      </c>
      <c r="D24" s="7" t="s">
        <v>81</v>
      </c>
      <c r="E24" s="7" t="s">
        <v>83</v>
      </c>
      <c r="F24" s="8" t="s">
        <v>231</v>
      </c>
      <c r="G24" s="8" t="str">
        <f>+VLOOKUP(C24,[1]Hoja1!$A$2:$H$46,8,0)</f>
        <v>ECONOMÍA</v>
      </c>
      <c r="H24" s="8" t="s">
        <v>126</v>
      </c>
      <c r="I24" s="8" t="s">
        <v>152</v>
      </c>
      <c r="J24" s="8" t="s">
        <v>104</v>
      </c>
      <c r="K24" s="7" t="s">
        <v>248</v>
      </c>
      <c r="L24" s="7">
        <f>+VLOOKUP(C24,[1]Hoja1!$A$2:$B$46,2,0)</f>
        <v>45</v>
      </c>
      <c r="M24" s="7">
        <f>+VLOOKUP(C24,[1]Hoja1!$A$2:$C$46,3,0)</f>
        <v>8</v>
      </c>
    </row>
    <row r="25" spans="1:13" ht="30" x14ac:dyDescent="0.25">
      <c r="A25" s="7" t="s">
        <v>47</v>
      </c>
      <c r="B25" s="16" t="s">
        <v>19</v>
      </c>
      <c r="C25" s="20">
        <v>12197516</v>
      </c>
      <c r="D25" s="7" t="s">
        <v>81</v>
      </c>
      <c r="E25" s="7" t="s">
        <v>95</v>
      </c>
      <c r="F25" s="8" t="s">
        <v>131</v>
      </c>
      <c r="G25" s="8" t="s">
        <v>201</v>
      </c>
      <c r="H25" s="8" t="s">
        <v>119</v>
      </c>
      <c r="I25" s="8" t="s">
        <v>165</v>
      </c>
      <c r="J25" s="8" t="s">
        <v>104</v>
      </c>
      <c r="K25" s="7" t="s">
        <v>249</v>
      </c>
      <c r="L25" s="7">
        <v>68</v>
      </c>
      <c r="M25" s="7">
        <v>5</v>
      </c>
    </row>
    <row r="26" spans="1:13" ht="30" x14ac:dyDescent="0.25">
      <c r="A26" s="7" t="s">
        <v>49</v>
      </c>
      <c r="B26" s="16" t="s">
        <v>48</v>
      </c>
      <c r="C26" s="19">
        <v>3228000</v>
      </c>
      <c r="D26" s="7" t="s">
        <v>81</v>
      </c>
      <c r="E26" s="7" t="s">
        <v>83</v>
      </c>
      <c r="F26" s="8" t="s">
        <v>231</v>
      </c>
      <c r="G26" s="8" t="str">
        <f>+VLOOKUP(C26,[1]Hoja1!$A$2:$H$46,8,0)</f>
        <v>ECONOMÍA</v>
      </c>
      <c r="H26" s="8" t="s">
        <v>120</v>
      </c>
      <c r="I26" s="8" t="s">
        <v>153</v>
      </c>
      <c r="J26" s="8" t="s">
        <v>109</v>
      </c>
      <c r="K26" s="7" t="s">
        <v>250</v>
      </c>
      <c r="L26" s="7">
        <f>+VLOOKUP(C26,[1]Hoja1!$A$2:$B$46,2,0)</f>
        <v>68</v>
      </c>
      <c r="M26" s="7">
        <f>+VLOOKUP(C26,[1]Hoja1!$A$2:$C$46,3,0)</f>
        <v>5</v>
      </c>
    </row>
    <row r="27" spans="1:13" ht="30" x14ac:dyDescent="0.25">
      <c r="A27" s="7" t="s">
        <v>50</v>
      </c>
      <c r="B27" s="16" t="s">
        <v>19</v>
      </c>
      <c r="C27" s="19">
        <v>11850460</v>
      </c>
      <c r="D27" s="7" t="s">
        <v>81</v>
      </c>
      <c r="E27" s="7" t="s">
        <v>133</v>
      </c>
      <c r="F27" s="8" t="s">
        <v>134</v>
      </c>
      <c r="G27" s="8" t="s">
        <v>82</v>
      </c>
      <c r="H27" s="8" t="s">
        <v>121</v>
      </c>
      <c r="I27" s="8" t="s">
        <v>154</v>
      </c>
      <c r="J27" s="8" t="s">
        <v>100</v>
      </c>
      <c r="K27" s="7" t="s">
        <v>251</v>
      </c>
      <c r="L27" s="7">
        <f>+VLOOKUP(C27,[1]Hoja1!$A$2:$B$46,2,0)</f>
        <v>222</v>
      </c>
      <c r="M27" s="7">
        <f>+VLOOKUP(C27,[1]Hoja1!$A$2:$C$46,3,0)</f>
        <v>27</v>
      </c>
    </row>
    <row r="28" spans="1:13" ht="45" x14ac:dyDescent="0.25">
      <c r="A28" s="7" t="s">
        <v>52</v>
      </c>
      <c r="B28" s="16" t="s">
        <v>51</v>
      </c>
      <c r="C28" s="19">
        <v>35521916</v>
      </c>
      <c r="D28" s="7" t="s">
        <v>81</v>
      </c>
      <c r="E28" s="7" t="s">
        <v>83</v>
      </c>
      <c r="F28" s="8" t="s">
        <v>132</v>
      </c>
      <c r="G28" s="8" t="str">
        <f>+VLOOKUP(C28,[1]Hoja1!$A$2:$H$46,8,0)</f>
        <v>ECONOMÍA</v>
      </c>
      <c r="H28" s="8" t="s">
        <v>121</v>
      </c>
      <c r="I28" s="8" t="s">
        <v>155</v>
      </c>
      <c r="J28" s="8" t="s">
        <v>100</v>
      </c>
      <c r="K28" s="7" t="s">
        <v>252</v>
      </c>
      <c r="L28" s="7">
        <f>+VLOOKUP(C28,[1]Hoja1!$A$2:$B$46,2,0)</f>
        <v>222</v>
      </c>
      <c r="M28" s="7">
        <f>+VLOOKUP(C28,[1]Hoja1!$A$2:$C$46,3,0)</f>
        <v>25</v>
      </c>
    </row>
    <row r="29" spans="1:13" ht="30" x14ac:dyDescent="0.25">
      <c r="A29" s="7" t="s">
        <v>54</v>
      </c>
      <c r="B29" s="17" t="s">
        <v>53</v>
      </c>
      <c r="C29" s="19">
        <v>19290021</v>
      </c>
      <c r="D29" s="7" t="s">
        <v>81</v>
      </c>
      <c r="E29" s="7" t="s">
        <v>92</v>
      </c>
      <c r="F29" s="8" t="s">
        <v>141</v>
      </c>
      <c r="G29" s="8" t="s">
        <v>82</v>
      </c>
      <c r="H29" s="8" t="s">
        <v>121</v>
      </c>
      <c r="I29" s="8" t="s">
        <v>154</v>
      </c>
      <c r="J29" s="8" t="s">
        <v>100</v>
      </c>
      <c r="K29" s="7" t="s">
        <v>253</v>
      </c>
      <c r="L29" s="7">
        <f>+VLOOKUP(C29,[1]Hoja1!$A$2:$B$46,2,0)</f>
        <v>222</v>
      </c>
      <c r="M29" s="7">
        <f>+VLOOKUP(C29,[1]Hoja1!$A$2:$C$46,3,0)</f>
        <v>27</v>
      </c>
    </row>
    <row r="30" spans="1:13" ht="45" x14ac:dyDescent="0.25">
      <c r="A30" s="7" t="s">
        <v>56</v>
      </c>
      <c r="B30" s="16" t="s">
        <v>55</v>
      </c>
      <c r="C30" s="19">
        <v>51736627</v>
      </c>
      <c r="D30" s="7" t="s">
        <v>81</v>
      </c>
      <c r="E30" s="7" t="s">
        <v>80</v>
      </c>
      <c r="F30" s="8" t="s">
        <v>224</v>
      </c>
      <c r="G30" s="8" t="str">
        <f>+VLOOKUP(C30,[1]Hoja1!$A$2:$H$46,8,0)</f>
        <v>CONTADURÍA PÚBLICA</v>
      </c>
      <c r="H30" s="8" t="s">
        <v>121</v>
      </c>
      <c r="I30" s="8" t="s">
        <v>156</v>
      </c>
      <c r="J30" s="8" t="s">
        <v>100</v>
      </c>
      <c r="K30" s="7" t="s">
        <v>254</v>
      </c>
      <c r="L30" s="7">
        <f>+VLOOKUP(C30,[1]Hoja1!$A$2:$B$46,2,0)</f>
        <v>222</v>
      </c>
      <c r="M30" s="7">
        <f>+VLOOKUP(C30,[1]Hoja1!$A$2:$C$46,3,0)</f>
        <v>24</v>
      </c>
    </row>
    <row r="31" spans="1:13" ht="45" x14ac:dyDescent="0.25">
      <c r="A31" s="7" t="s">
        <v>58</v>
      </c>
      <c r="B31" s="16" t="s">
        <v>57</v>
      </c>
      <c r="C31" s="19">
        <v>79290465</v>
      </c>
      <c r="D31" s="7" t="s">
        <v>81</v>
      </c>
      <c r="E31" s="7" t="s">
        <v>83</v>
      </c>
      <c r="F31" s="8" t="s">
        <v>231</v>
      </c>
      <c r="G31" s="8" t="s">
        <v>201</v>
      </c>
      <c r="H31" s="8" t="s">
        <v>121</v>
      </c>
      <c r="I31" s="8" t="s">
        <v>156</v>
      </c>
      <c r="J31" s="8" t="s">
        <v>100</v>
      </c>
      <c r="K31" s="7" t="s">
        <v>255</v>
      </c>
      <c r="L31" s="7">
        <f>+VLOOKUP(C31,[1]Hoja1!$A$2:$B$46,2,0)</f>
        <v>222</v>
      </c>
      <c r="M31" s="7">
        <f>+VLOOKUP(C31,[1]Hoja1!$A$2:$C$46,3,0)</f>
        <v>24</v>
      </c>
    </row>
    <row r="32" spans="1:13" ht="45" x14ac:dyDescent="0.25">
      <c r="A32" s="7" t="s">
        <v>60</v>
      </c>
      <c r="B32" s="16" t="s">
        <v>59</v>
      </c>
      <c r="C32" s="19">
        <v>7330551</v>
      </c>
      <c r="D32" s="7" t="s">
        <v>81</v>
      </c>
      <c r="E32" s="7" t="s">
        <v>166</v>
      </c>
      <c r="F32" s="8" t="s">
        <v>88</v>
      </c>
      <c r="G32" s="8" t="str">
        <f>+VLOOKUP(C32,[1]Hoja1!$A$2:$H$46,8,0)</f>
        <v>ARQUITECTURA</v>
      </c>
      <c r="H32" s="8" t="s">
        <v>121</v>
      </c>
      <c r="I32" s="8" t="s">
        <v>156</v>
      </c>
      <c r="J32" s="8" t="s">
        <v>100</v>
      </c>
      <c r="K32" s="7" t="s">
        <v>228</v>
      </c>
      <c r="L32" s="7">
        <f>+VLOOKUP(C32,[1]Hoja1!$A$2:$B$46,2,0)</f>
        <v>222</v>
      </c>
      <c r="M32" s="7">
        <f>+VLOOKUP(C32,[1]Hoja1!$A$2:$C$46,3,0)</f>
        <v>24</v>
      </c>
    </row>
    <row r="33" spans="1:13" ht="30" x14ac:dyDescent="0.25">
      <c r="A33" s="7" t="s">
        <v>62</v>
      </c>
      <c r="B33" s="16" t="s">
        <v>61</v>
      </c>
      <c r="C33" s="19">
        <v>15958519</v>
      </c>
      <c r="D33" s="7" t="s">
        <v>81</v>
      </c>
      <c r="E33" s="7" t="s">
        <v>135</v>
      </c>
      <c r="F33" s="8" t="s">
        <v>136</v>
      </c>
      <c r="G33" s="8" t="str">
        <f>+VLOOKUP(C33,[1]Hoja1!$A$2:$H$46,8,0)</f>
        <v>ADMINISTRACIÓN PÚBLICA</v>
      </c>
      <c r="H33" s="8" t="s">
        <v>121</v>
      </c>
      <c r="I33" s="8" t="s">
        <v>154</v>
      </c>
      <c r="J33" s="8" t="s">
        <v>100</v>
      </c>
      <c r="K33" s="7" t="s">
        <v>228</v>
      </c>
      <c r="L33" s="7">
        <f>+VLOOKUP(C33,[1]Hoja1!$A$2:$B$46,2,0)</f>
        <v>222</v>
      </c>
      <c r="M33" s="7">
        <f>+VLOOKUP(C33,[1]Hoja1!$A$2:$C$46,3,0)</f>
        <v>24</v>
      </c>
    </row>
    <row r="34" spans="1:13" ht="45" x14ac:dyDescent="0.25">
      <c r="A34" s="7" t="s">
        <v>64</v>
      </c>
      <c r="B34" s="16" t="s">
        <v>63</v>
      </c>
      <c r="C34" s="15">
        <v>41892107</v>
      </c>
      <c r="D34" s="7" t="s">
        <v>81</v>
      </c>
      <c r="E34" s="7" t="s">
        <v>135</v>
      </c>
      <c r="F34" s="8" t="s">
        <v>140</v>
      </c>
      <c r="G34" s="8" t="s">
        <v>219</v>
      </c>
      <c r="H34" s="8" t="s">
        <v>121</v>
      </c>
      <c r="I34" s="8" t="s">
        <v>156</v>
      </c>
      <c r="J34" s="8" t="s">
        <v>100</v>
      </c>
      <c r="K34" s="7" t="s">
        <v>256</v>
      </c>
      <c r="L34" s="7">
        <f>+VLOOKUP(C34,[2]Hoja1!$A$1:$D$311,4,0)</f>
        <v>222</v>
      </c>
      <c r="M34" s="7">
        <f>+VLOOKUP(C34,[2]Hoja1!$A$1:$E$311,5,0)</f>
        <v>22</v>
      </c>
    </row>
    <row r="35" spans="1:13" ht="45" x14ac:dyDescent="0.25">
      <c r="A35" s="7" t="s">
        <v>66</v>
      </c>
      <c r="B35" s="16" t="s">
        <v>65</v>
      </c>
      <c r="C35" s="19">
        <v>12193358</v>
      </c>
      <c r="D35" s="7" t="s">
        <v>81</v>
      </c>
      <c r="E35" s="7" t="s">
        <v>137</v>
      </c>
      <c r="F35" s="8" t="s">
        <v>138</v>
      </c>
      <c r="G35" s="8" t="str">
        <f>+VLOOKUP(C35,[1]Hoja1!$A$2:$H$46,8,0)</f>
        <v>ARQUITECTURA</v>
      </c>
      <c r="H35" s="8" t="s">
        <v>121</v>
      </c>
      <c r="I35" s="8" t="s">
        <v>156</v>
      </c>
      <c r="J35" s="8" t="s">
        <v>100</v>
      </c>
      <c r="K35" s="7" t="s">
        <v>257</v>
      </c>
      <c r="L35" s="7">
        <f>+VLOOKUP(C35,[1]Hoja1!$A$2:$B$46,2,0)</f>
        <v>219</v>
      </c>
      <c r="M35" s="7">
        <f>+VLOOKUP(C35,[1]Hoja1!$A$2:$C$46,3,0)</f>
        <v>18</v>
      </c>
    </row>
    <row r="36" spans="1:13" ht="45" x14ac:dyDescent="0.25">
      <c r="A36" s="7" t="s">
        <v>68</v>
      </c>
      <c r="B36" s="16" t="s">
        <v>67</v>
      </c>
      <c r="C36" s="19">
        <v>10236248</v>
      </c>
      <c r="D36" s="7" t="s">
        <v>81</v>
      </c>
      <c r="E36" s="7" t="s">
        <v>135</v>
      </c>
      <c r="F36" s="8" t="s">
        <v>139</v>
      </c>
      <c r="G36" s="8" t="str">
        <f>+VLOOKUP(C36,[1]Hoja1!$A$2:$H$46,8,0)</f>
        <v>ECONOMÍA</v>
      </c>
      <c r="H36" s="8" t="s">
        <v>121</v>
      </c>
      <c r="I36" s="8" t="s">
        <v>156</v>
      </c>
      <c r="J36" s="8" t="s">
        <v>100</v>
      </c>
      <c r="K36" s="7" t="s">
        <v>258</v>
      </c>
      <c r="L36" s="7">
        <f>+VLOOKUP(C36,[1]Hoja1!$A$2:$B$46,2,0)</f>
        <v>219</v>
      </c>
      <c r="M36" s="7">
        <f>+VLOOKUP(C36,[1]Hoja1!$A$2:$C$46,3,0)</f>
        <v>18</v>
      </c>
    </row>
    <row r="37" spans="1:13" s="2" customFormat="1" ht="45" x14ac:dyDescent="0.25">
      <c r="A37" s="7" t="s">
        <v>69</v>
      </c>
      <c r="B37" s="16" t="s">
        <v>67</v>
      </c>
      <c r="C37" s="15">
        <v>19312547</v>
      </c>
      <c r="D37" s="7" t="s">
        <v>81</v>
      </c>
      <c r="E37" s="7" t="s">
        <v>115</v>
      </c>
      <c r="F37" s="8" t="s">
        <v>116</v>
      </c>
      <c r="G37" s="8" t="s">
        <v>278</v>
      </c>
      <c r="H37" s="8" t="s">
        <v>121</v>
      </c>
      <c r="I37" s="8" t="s">
        <v>156</v>
      </c>
      <c r="J37" s="8" t="s">
        <v>100</v>
      </c>
      <c r="K37" s="7" t="s">
        <v>258</v>
      </c>
      <c r="L37" s="7">
        <f>+VLOOKUP(C37,[2]Hoja1!$A$1:$D$311,4,0)</f>
        <v>219</v>
      </c>
      <c r="M37" s="7">
        <f>+VLOOKUP(C37,[2]Hoja1!$A$1:$E$311,5,0)</f>
        <v>15</v>
      </c>
    </row>
    <row r="38" spans="1:13" ht="30" x14ac:dyDescent="0.25">
      <c r="A38" s="7" t="s">
        <v>71</v>
      </c>
      <c r="B38" s="16" t="s">
        <v>70</v>
      </c>
      <c r="C38" s="19">
        <v>52800518</v>
      </c>
      <c r="D38" s="7" t="s">
        <v>81</v>
      </c>
      <c r="E38" s="7" t="s">
        <v>83</v>
      </c>
      <c r="F38" s="8" t="s">
        <v>231</v>
      </c>
      <c r="G38" s="8" t="str">
        <f>+VLOOKUP(C38,[1]Hoja1!$A$2:$H$46,8,0)</f>
        <v>DERECHO</v>
      </c>
      <c r="H38" s="8" t="s">
        <v>120</v>
      </c>
      <c r="I38" s="8" t="s">
        <v>154</v>
      </c>
      <c r="J38" s="8" t="s">
        <v>102</v>
      </c>
      <c r="K38" s="7" t="s">
        <v>259</v>
      </c>
      <c r="L38" s="7">
        <f>+VLOOKUP(C38,[1]Hoja1!$A$2:$B$46,2,0)</f>
        <v>68</v>
      </c>
      <c r="M38" s="7">
        <f>+VLOOKUP(C38,[1]Hoja1!$A$2:$C$46,3,0)</f>
        <v>5</v>
      </c>
    </row>
    <row r="39" spans="1:13" ht="45" x14ac:dyDescent="0.25">
      <c r="A39" s="7" t="s">
        <v>73</v>
      </c>
      <c r="B39" s="16" t="s">
        <v>72</v>
      </c>
      <c r="C39" s="15">
        <v>71685678</v>
      </c>
      <c r="D39" s="7" t="s">
        <v>81</v>
      </c>
      <c r="E39" s="7" t="s">
        <v>84</v>
      </c>
      <c r="F39" s="8" t="s">
        <v>130</v>
      </c>
      <c r="G39" s="8" t="s">
        <v>82</v>
      </c>
      <c r="H39" s="8" t="s">
        <v>127</v>
      </c>
      <c r="I39" s="8" t="s">
        <v>156</v>
      </c>
      <c r="J39" s="8" t="s">
        <v>100</v>
      </c>
      <c r="K39" s="7" t="s">
        <v>260</v>
      </c>
      <c r="L39" s="7">
        <f>+VLOOKUP(C39,[2]Hoja1!$A$1:$D$311,4,0)</f>
        <v>222</v>
      </c>
      <c r="M39" s="7">
        <f>+VLOOKUP(C39,[2]Hoja1!$A$1:$E$311,5,0)</f>
        <v>27</v>
      </c>
    </row>
    <row r="40" spans="1:13" ht="30" x14ac:dyDescent="0.25">
      <c r="A40" s="7" t="s">
        <v>79</v>
      </c>
      <c r="B40" s="16" t="s">
        <v>78</v>
      </c>
      <c r="C40" s="19">
        <v>4579016</v>
      </c>
      <c r="D40" s="7" t="s">
        <v>81</v>
      </c>
      <c r="E40" s="7" t="s">
        <v>135</v>
      </c>
      <c r="F40" s="8" t="s">
        <v>140</v>
      </c>
      <c r="G40" s="8" t="s">
        <v>277</v>
      </c>
      <c r="H40" s="8" t="s">
        <v>121</v>
      </c>
      <c r="I40" s="8" t="s">
        <v>154</v>
      </c>
      <c r="J40" s="8" t="s">
        <v>100</v>
      </c>
      <c r="K40" s="7" t="s">
        <v>261</v>
      </c>
      <c r="L40" s="7">
        <f>+VLOOKUP(C40,[1]Hoja1!$A$2:$B$46,2,0)</f>
        <v>222</v>
      </c>
      <c r="M40" s="7">
        <f>+VLOOKUP(C40,[1]Hoja1!$A$2:$C$46,3,0)</f>
        <v>24</v>
      </c>
    </row>
    <row r="41" spans="1:13" ht="30" x14ac:dyDescent="0.25">
      <c r="A41" s="7" t="s">
        <v>75</v>
      </c>
      <c r="B41" s="17" t="s">
        <v>74</v>
      </c>
      <c r="C41" s="19">
        <v>52119457</v>
      </c>
      <c r="D41" s="7" t="s">
        <v>81</v>
      </c>
      <c r="E41" s="7" t="s">
        <v>80</v>
      </c>
      <c r="F41" s="8" t="s">
        <v>231</v>
      </c>
      <c r="G41" s="8" t="str">
        <f>+VLOOKUP(C41,[1]Hoja1!$A$2:$H$46,8,0)</f>
        <v>BACHILLER</v>
      </c>
      <c r="H41" s="8" t="s">
        <v>124</v>
      </c>
      <c r="I41" s="8" t="s">
        <v>154</v>
      </c>
      <c r="J41" s="8" t="s">
        <v>101</v>
      </c>
      <c r="K41" s="7" t="s">
        <v>262</v>
      </c>
      <c r="L41" s="7">
        <f>+VLOOKUP(C41,[1]Hoja1!$A$2:$B$46,2,0)</f>
        <v>407</v>
      </c>
      <c r="M41" s="7">
        <f>+VLOOKUP(C41,[1]Hoja1!$A$2:$C$46,3,0)</f>
        <v>16</v>
      </c>
    </row>
    <row r="42" spans="1:13" ht="45" x14ac:dyDescent="0.25">
      <c r="A42" s="7" t="s">
        <v>77</v>
      </c>
      <c r="B42" s="16" t="s">
        <v>76</v>
      </c>
      <c r="C42" s="15">
        <v>32717727</v>
      </c>
      <c r="D42" s="7" t="s">
        <v>81</v>
      </c>
      <c r="E42" s="7" t="s">
        <v>83</v>
      </c>
      <c r="F42" s="8" t="s">
        <v>231</v>
      </c>
      <c r="G42" s="8" t="str">
        <f>+VLOOKUP(C42,[2]Hoja1!$A$1:$J$311,10,0)</f>
        <v>COMUNICACIÓN SOCIAL Y PERIODISMO</v>
      </c>
      <c r="H42" s="8" t="s">
        <v>121</v>
      </c>
      <c r="I42" s="8" t="s">
        <v>156</v>
      </c>
      <c r="J42" s="8" t="s">
        <v>159</v>
      </c>
      <c r="K42" s="7" t="s">
        <v>263</v>
      </c>
      <c r="L42" s="7">
        <f>+VLOOKUP(C42,[2]Hoja1!$A$1:$D$311,4,0)</f>
        <v>367</v>
      </c>
      <c r="M42" s="7">
        <f>+VLOOKUP(C42,[2]Hoja1!$A$1:$E$311,5,0)</f>
        <v>20</v>
      </c>
    </row>
    <row r="43" spans="1:13" ht="30" x14ac:dyDescent="0.25">
      <c r="A43" s="7" t="s">
        <v>47</v>
      </c>
      <c r="B43" s="16" t="s">
        <v>161</v>
      </c>
      <c r="C43" s="15">
        <v>12197516</v>
      </c>
      <c r="D43" s="24" t="s">
        <v>81</v>
      </c>
      <c r="E43" s="24" t="s">
        <v>95</v>
      </c>
      <c r="F43" s="29" t="s">
        <v>131</v>
      </c>
      <c r="G43" s="8" t="s">
        <v>201</v>
      </c>
      <c r="H43" s="29" t="s">
        <v>168</v>
      </c>
      <c r="I43" s="29" t="s">
        <v>165</v>
      </c>
      <c r="J43" s="29" t="s">
        <v>160</v>
      </c>
      <c r="K43" s="7" t="s">
        <v>264</v>
      </c>
      <c r="L43" s="24">
        <v>68</v>
      </c>
      <c r="M43" s="24">
        <v>5</v>
      </c>
    </row>
    <row r="44" spans="1:13" ht="30" x14ac:dyDescent="0.25">
      <c r="A44" s="7" t="s">
        <v>162</v>
      </c>
      <c r="B44" s="16" t="s">
        <v>163</v>
      </c>
      <c r="C44" s="15">
        <v>1010167225</v>
      </c>
      <c r="D44" s="24" t="s">
        <v>81</v>
      </c>
      <c r="E44" s="24" t="s">
        <v>95</v>
      </c>
      <c r="F44" s="29" t="s">
        <v>96</v>
      </c>
      <c r="G44" s="29" t="s">
        <v>279</v>
      </c>
      <c r="H44" s="29" t="s">
        <v>170</v>
      </c>
      <c r="I44" s="29" t="s">
        <v>91</v>
      </c>
      <c r="J44" s="29" t="s">
        <v>164</v>
      </c>
      <c r="K44" s="7" t="s">
        <v>265</v>
      </c>
      <c r="L44" s="24">
        <v>105</v>
      </c>
      <c r="M44" s="24">
        <v>5</v>
      </c>
    </row>
    <row r="45" spans="1:13" ht="30" x14ac:dyDescent="0.25">
      <c r="A45" s="29" t="s">
        <v>178</v>
      </c>
      <c r="B45" s="29" t="s">
        <v>179</v>
      </c>
      <c r="C45" s="29"/>
      <c r="D45" s="29"/>
      <c r="E45" s="24" t="s">
        <v>80</v>
      </c>
      <c r="F45" s="29" t="s">
        <v>240</v>
      </c>
      <c r="G45" s="29" t="s">
        <v>199</v>
      </c>
      <c r="H45" s="29" t="s">
        <v>125</v>
      </c>
      <c r="I45" s="29" t="s">
        <v>107</v>
      </c>
      <c r="J45" s="8" t="s">
        <v>100</v>
      </c>
      <c r="K45" s="7" t="s">
        <v>266</v>
      </c>
      <c r="L45" s="25">
        <v>222</v>
      </c>
      <c r="M45" s="25">
        <v>27</v>
      </c>
    </row>
    <row r="46" spans="1:13" ht="45" x14ac:dyDescent="0.25">
      <c r="A46" s="29" t="s">
        <v>180</v>
      </c>
      <c r="B46" s="29" t="s">
        <v>181</v>
      </c>
      <c r="C46" s="29"/>
      <c r="D46" s="29"/>
      <c r="E46" s="24" t="s">
        <v>80</v>
      </c>
      <c r="F46" s="29" t="s">
        <v>240</v>
      </c>
      <c r="G46" s="29" t="s">
        <v>200</v>
      </c>
      <c r="H46" s="29" t="s">
        <v>196</v>
      </c>
      <c r="I46" s="29" t="s">
        <v>211</v>
      </c>
      <c r="J46" s="8" t="s">
        <v>100</v>
      </c>
      <c r="K46" s="7" t="s">
        <v>267</v>
      </c>
      <c r="L46" s="25">
        <v>222</v>
      </c>
      <c r="M46" s="25">
        <v>22</v>
      </c>
    </row>
    <row r="47" spans="1:13" ht="45" x14ac:dyDescent="0.25">
      <c r="A47" s="29" t="s">
        <v>182</v>
      </c>
      <c r="B47" s="29" t="s">
        <v>183</v>
      </c>
      <c r="C47" s="29"/>
      <c r="D47" s="29"/>
      <c r="E47" s="24" t="s">
        <v>80</v>
      </c>
      <c r="F47" s="29" t="s">
        <v>240</v>
      </c>
      <c r="G47" s="29" t="s">
        <v>201</v>
      </c>
      <c r="H47" s="29" t="s">
        <v>196</v>
      </c>
      <c r="I47" s="29" t="s">
        <v>212</v>
      </c>
      <c r="J47" s="8" t="s">
        <v>100</v>
      </c>
      <c r="K47" s="7" t="s">
        <v>268</v>
      </c>
      <c r="L47" s="26">
        <v>222</v>
      </c>
      <c r="M47" s="26">
        <v>22</v>
      </c>
    </row>
    <row r="48" spans="1:13" ht="30" x14ac:dyDescent="0.25">
      <c r="A48" s="29" t="s">
        <v>184</v>
      </c>
      <c r="B48" s="29" t="s">
        <v>185</v>
      </c>
      <c r="C48" s="29"/>
      <c r="D48" s="29"/>
      <c r="E48" s="24" t="s">
        <v>80</v>
      </c>
      <c r="F48" s="29" t="s">
        <v>240</v>
      </c>
      <c r="G48" s="29" t="s">
        <v>176</v>
      </c>
      <c r="H48" s="29" t="s">
        <v>196</v>
      </c>
      <c r="I48" s="29" t="s">
        <v>107</v>
      </c>
      <c r="J48" s="8" t="s">
        <v>100</v>
      </c>
      <c r="K48" s="7" t="s">
        <v>269</v>
      </c>
      <c r="L48" s="25">
        <v>219</v>
      </c>
      <c r="M48" s="25">
        <v>15</v>
      </c>
    </row>
    <row r="49" spans="1:13" ht="45" x14ac:dyDescent="0.25">
      <c r="A49" s="29" t="s">
        <v>186</v>
      </c>
      <c r="B49" s="29" t="s">
        <v>187</v>
      </c>
      <c r="C49" s="29"/>
      <c r="D49" s="29"/>
      <c r="E49" s="24" t="s">
        <v>80</v>
      </c>
      <c r="F49" s="29" t="s">
        <v>240</v>
      </c>
      <c r="G49" s="29" t="s">
        <v>82</v>
      </c>
      <c r="H49" s="29" t="s">
        <v>196</v>
      </c>
      <c r="I49" s="29" t="s">
        <v>213</v>
      </c>
      <c r="J49" s="8" t="s">
        <v>100</v>
      </c>
      <c r="K49" s="7" t="s">
        <v>270</v>
      </c>
      <c r="L49" s="27">
        <v>219</v>
      </c>
      <c r="M49" s="27">
        <v>15</v>
      </c>
    </row>
    <row r="50" spans="1:13" ht="45" x14ac:dyDescent="0.25">
      <c r="A50" s="29" t="s">
        <v>188</v>
      </c>
      <c r="B50" s="29" t="s">
        <v>189</v>
      </c>
      <c r="C50" s="29"/>
      <c r="D50" s="29"/>
      <c r="E50" s="24" t="s">
        <v>80</v>
      </c>
      <c r="F50" s="29" t="s">
        <v>240</v>
      </c>
      <c r="G50" s="29" t="s">
        <v>82</v>
      </c>
      <c r="H50" s="29" t="s">
        <v>196</v>
      </c>
      <c r="I50" s="29" t="s">
        <v>213</v>
      </c>
      <c r="J50" s="8" t="s">
        <v>100</v>
      </c>
      <c r="K50" s="7" t="s">
        <v>271</v>
      </c>
      <c r="L50" s="27">
        <v>219</v>
      </c>
      <c r="M50" s="27">
        <v>15</v>
      </c>
    </row>
    <row r="51" spans="1:13" ht="30" x14ac:dyDescent="0.25">
      <c r="A51" s="29" t="s">
        <v>190</v>
      </c>
      <c r="B51" s="29" t="s">
        <v>191</v>
      </c>
      <c r="C51" s="29"/>
      <c r="D51" s="29"/>
      <c r="E51" s="24" t="s">
        <v>80</v>
      </c>
      <c r="F51" s="29" t="s">
        <v>240</v>
      </c>
      <c r="G51" s="29" t="s">
        <v>202</v>
      </c>
      <c r="H51" s="29" t="s">
        <v>197</v>
      </c>
      <c r="I51" s="29" t="s">
        <v>214</v>
      </c>
      <c r="J51" s="29" t="s">
        <v>159</v>
      </c>
      <c r="K51" s="7" t="s">
        <v>272</v>
      </c>
      <c r="L51" s="25">
        <v>367</v>
      </c>
      <c r="M51" s="28" t="s">
        <v>203</v>
      </c>
    </row>
    <row r="52" spans="1:13" ht="30" x14ac:dyDescent="0.25">
      <c r="A52" s="29" t="s">
        <v>192</v>
      </c>
      <c r="B52" s="29" t="s">
        <v>193</v>
      </c>
      <c r="C52" s="29"/>
      <c r="D52" s="29"/>
      <c r="E52" s="24" t="s">
        <v>80</v>
      </c>
      <c r="F52" s="29" t="s">
        <v>240</v>
      </c>
      <c r="G52" s="29" t="s">
        <v>202</v>
      </c>
      <c r="H52" s="29" t="s">
        <v>198</v>
      </c>
      <c r="I52" s="29" t="s">
        <v>214</v>
      </c>
      <c r="J52" s="29" t="s">
        <v>159</v>
      </c>
      <c r="K52" s="7" t="s">
        <v>273</v>
      </c>
      <c r="L52" s="25">
        <v>367</v>
      </c>
      <c r="M52" s="28" t="s">
        <v>203</v>
      </c>
    </row>
    <row r="53" spans="1:13" ht="30" x14ac:dyDescent="0.25">
      <c r="A53" s="29" t="s">
        <v>194</v>
      </c>
      <c r="B53" s="29" t="s">
        <v>195</v>
      </c>
      <c r="C53" s="29"/>
      <c r="D53" s="29"/>
      <c r="E53" s="24" t="s">
        <v>80</v>
      </c>
      <c r="F53" s="29" t="s">
        <v>240</v>
      </c>
      <c r="G53" s="29" t="s">
        <v>202</v>
      </c>
      <c r="H53" s="29" t="s">
        <v>197</v>
      </c>
      <c r="I53" s="29" t="s">
        <v>214</v>
      </c>
      <c r="J53" s="29" t="s">
        <v>159</v>
      </c>
      <c r="K53" s="7" t="s">
        <v>274</v>
      </c>
      <c r="L53" s="25">
        <v>367</v>
      </c>
      <c r="M53" s="28" t="s">
        <v>203</v>
      </c>
    </row>
    <row r="54" spans="1:13" ht="30" customHeight="1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>
      <c r="A58"/>
      <c r="B58"/>
      <c r="C58"/>
      <c r="D58" s="2" t="s">
        <v>99</v>
      </c>
      <c r="E58"/>
      <c r="F58"/>
      <c r="G58"/>
      <c r="H58"/>
      <c r="I58"/>
      <c r="J58"/>
      <c r="K58"/>
      <c r="L58"/>
      <c r="M58"/>
    </row>
  </sheetData>
  <mergeCells count="1">
    <mergeCell ref="L1:M1"/>
  </mergeCells>
  <dataValidations count="2">
    <dataValidation type="textLength" allowBlank="1" showInputMessage="1" showErrorMessage="1" sqref="M2:M5 M7:M9">
      <formula1>0</formula1>
      <formula2>2</formula2>
    </dataValidation>
    <dataValidation type="textLength" allowBlank="1" showInputMessage="1" showErrorMessage="1" sqref="L2:L5 L7:L9">
      <formula1>0</formula1>
      <formula2>3</formula2>
    </dataValidation>
  </dataValidations>
  <hyperlinks>
    <hyperlink ref="K6" r:id="rId1" display="vcontrerasb@habitatbogota.gov.co "/>
    <hyperlink ref="K33" r:id="rId2" display="vcontrerasb@habitatbogota.gov.co "/>
    <hyperlink ref="K7" r:id="rId3" display="gobregong@habitatbogota.gov.co"/>
    <hyperlink ref="K29" r:id="rId4" display="gpenap@habitatbogota.gov.co"/>
    <hyperlink ref="K31" r:id="rId5" display="jramirezl@habitatbogota.gov.co"/>
    <hyperlink ref="K44" r:id="rId6" display="mlopezs@habitatbogota.gov.co"/>
    <hyperlink ref="K17" r:id="rId7" display="auribed@habitatbogota.gov.co"/>
    <hyperlink ref="K53" r:id="rId8" display="ccardonac@habitatbogota.gov.co"/>
    <hyperlink ref="K8" r:id="rId9" display="dsalcedoj@habitatbogota.gov.co"/>
  </hyperlinks>
  <pageMargins left="0.7" right="0.7" top="0.75" bottom="0.75" header="0.3" footer="0.3"/>
  <pageSetup scale="23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Gloria Sthepany Vargas Padilla</cp:lastModifiedBy>
  <cp:lastPrinted>2017-03-03T16:30:14Z</cp:lastPrinted>
  <dcterms:created xsi:type="dcterms:W3CDTF">2016-07-22T21:16:30Z</dcterms:created>
  <dcterms:modified xsi:type="dcterms:W3CDTF">2017-04-05T16:58:16Z</dcterms:modified>
</cp:coreProperties>
</file>