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0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loren\Documents\"/>
    </mc:Choice>
  </mc:AlternateContent>
  <xr:revisionPtr revIDLastSave="0" documentId="8_{0D3C70FF-7947-4355-8B61-1A4358CEBB14}" xr6:coauthVersionLast="47" xr6:coauthVersionMax="47" xr10:uidLastSave="{00000000-0000-0000-0000-000000000000}"/>
  <bookViews>
    <workbookView xWindow="-110" yWindow="-110" windowWidth="19420" windowHeight="10420" firstSheet="2" activeTab="2" xr2:uid="{00000000-000D-0000-FFFF-FFFF00000000}"/>
  </bookViews>
  <sheets>
    <sheet name="CONSOLIDADO" sheetId="20" state="hidden" r:id="rId1"/>
    <sheet name="Hoja1" sheetId="2" state="hidden" r:id="rId2"/>
    <sheet name="29 HOGARES FIRMANTES" sheetId="21" r:id="rId3"/>
  </sheets>
  <externalReferences>
    <externalReference r:id="rId4"/>
    <externalReference r:id="rId5"/>
  </externalReferences>
  <definedNames>
    <definedName name="_xlnm._FilterDatabase" localSheetId="2" hidden="1">'29 HOGARES FIRMANTES'!$A$3:$M$32</definedName>
    <definedName name="_xlnm._FilterDatabase" localSheetId="0" hidden="1">CONSOLIDADO!$B$1:$M$771</definedName>
    <definedName name="_xlnm.Print_Area" localSheetId="0">CONSOLIDADO!$A$1:$I$770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" i="20" l="1"/>
  <c r="Q4" i="20"/>
  <c r="Q5" i="20"/>
  <c r="Q6" i="20"/>
  <c r="Q7" i="20"/>
  <c r="Q8" i="20"/>
  <c r="Q9" i="20"/>
  <c r="Q10" i="20"/>
  <c r="Q11" i="20"/>
  <c r="Q12" i="20"/>
  <c r="Q13" i="20"/>
  <c r="Q14" i="20"/>
  <c r="Q15" i="20"/>
  <c r="Q16" i="20"/>
  <c r="Q17" i="20"/>
  <c r="Q18" i="20"/>
  <c r="Q19" i="20"/>
  <c r="Q20" i="20"/>
  <c r="Q21" i="20"/>
  <c r="Q22" i="20"/>
  <c r="Q23" i="20"/>
  <c r="Q24" i="20"/>
  <c r="Q25" i="20"/>
  <c r="Q26" i="20"/>
  <c r="Q27" i="20"/>
  <c r="Q28" i="20"/>
  <c r="Q29" i="20"/>
  <c r="Q30" i="20"/>
  <c r="Q31" i="20"/>
  <c r="Q32" i="20"/>
  <c r="Q33" i="20"/>
  <c r="Q34" i="20"/>
  <c r="Q35" i="20"/>
  <c r="Q36" i="20"/>
  <c r="Q37" i="20"/>
  <c r="Q38" i="20"/>
  <c r="Q39" i="20"/>
  <c r="Q40" i="20"/>
  <c r="Q41" i="20"/>
  <c r="Q42" i="20"/>
  <c r="Q43" i="20"/>
  <c r="Q44" i="20"/>
  <c r="Q45" i="20"/>
  <c r="Q46" i="20"/>
  <c r="Q47" i="20"/>
  <c r="Q48" i="20"/>
  <c r="Q49" i="20"/>
  <c r="Q50" i="20"/>
  <c r="Q51" i="20"/>
  <c r="Q52" i="20"/>
  <c r="Q53" i="20"/>
  <c r="Q54" i="20"/>
  <c r="Q55" i="20"/>
  <c r="Q56" i="20"/>
  <c r="Q57" i="20"/>
  <c r="Q58" i="20"/>
  <c r="Q59" i="20"/>
  <c r="Q60" i="20"/>
  <c r="Q61" i="20"/>
  <c r="Q62" i="20"/>
  <c r="Q63" i="20"/>
  <c r="Q64" i="20"/>
  <c r="Q65" i="20"/>
  <c r="Q66" i="20"/>
  <c r="Q67" i="20"/>
  <c r="Q68" i="20"/>
  <c r="Q69" i="20"/>
  <c r="Q70" i="20"/>
  <c r="Q71" i="20"/>
  <c r="Q72" i="20"/>
  <c r="Q73" i="20"/>
  <c r="Q74" i="20"/>
  <c r="Q75" i="20"/>
  <c r="Q76" i="20"/>
  <c r="Q77" i="20"/>
  <c r="Q78" i="20"/>
  <c r="Q79" i="20"/>
  <c r="Q80" i="20"/>
  <c r="Q81" i="20"/>
  <c r="Q82" i="20"/>
  <c r="Q83" i="20"/>
  <c r="Q84" i="20"/>
  <c r="Q85" i="20"/>
  <c r="Q86" i="20"/>
  <c r="Q87" i="20"/>
  <c r="Q88" i="20"/>
  <c r="Q89" i="20"/>
  <c r="Q90" i="20"/>
  <c r="Q91" i="20"/>
  <c r="Q92" i="20"/>
  <c r="Q93" i="20"/>
  <c r="Q94" i="20"/>
  <c r="Q95" i="20"/>
  <c r="Q96" i="20"/>
  <c r="Q97" i="20"/>
  <c r="Q98" i="20"/>
  <c r="Q99" i="20"/>
  <c r="Q100" i="20"/>
  <c r="Q101" i="20"/>
  <c r="Q102" i="20"/>
  <c r="Q103" i="20"/>
  <c r="Q104" i="20"/>
  <c r="Q105" i="20"/>
  <c r="Q106" i="20"/>
  <c r="Q107" i="20"/>
  <c r="Q108" i="20"/>
  <c r="Q109" i="20"/>
  <c r="Q110" i="20"/>
  <c r="Q111" i="20"/>
  <c r="Q112" i="20"/>
  <c r="Q113" i="20"/>
  <c r="Q114" i="20"/>
  <c r="Q115" i="20"/>
  <c r="Q116" i="20"/>
  <c r="Q117" i="20"/>
  <c r="Q118" i="20"/>
  <c r="Q119" i="20"/>
  <c r="Q120" i="20"/>
  <c r="Q121" i="20"/>
  <c r="Q122" i="20"/>
  <c r="Q123" i="20"/>
  <c r="Q124" i="20"/>
  <c r="Q125" i="20"/>
  <c r="Q126" i="20"/>
  <c r="Q127" i="20"/>
  <c r="Q128" i="20"/>
  <c r="Q129" i="20"/>
  <c r="Q130" i="20"/>
  <c r="Q131" i="20"/>
  <c r="Q132" i="20"/>
  <c r="Q133" i="20"/>
  <c r="Q134" i="20"/>
  <c r="Q135" i="20"/>
  <c r="Q136" i="20"/>
  <c r="Q137" i="20"/>
  <c r="Q138" i="20"/>
  <c r="Q139" i="20"/>
  <c r="Q140" i="20"/>
  <c r="Q141" i="20"/>
  <c r="Q142" i="20"/>
  <c r="Q143" i="20"/>
  <c r="Q144" i="20"/>
  <c r="Q145" i="20"/>
  <c r="Q146" i="20"/>
  <c r="Q147" i="20"/>
  <c r="Q148" i="20"/>
  <c r="Q149" i="20"/>
  <c r="Q150" i="20"/>
  <c r="Q151" i="20"/>
  <c r="Q152" i="20"/>
  <c r="Q153" i="20"/>
  <c r="Q154" i="20"/>
  <c r="Q155" i="20"/>
  <c r="Q156" i="20"/>
  <c r="Q157" i="20"/>
  <c r="Q158" i="20"/>
  <c r="Q159" i="20"/>
  <c r="Q160" i="20"/>
  <c r="Q161" i="20"/>
  <c r="Q162" i="20"/>
  <c r="Q163" i="20"/>
  <c r="Q164" i="20"/>
  <c r="Q165" i="20"/>
  <c r="Q166" i="20"/>
  <c r="Q167" i="20"/>
  <c r="Q168" i="20"/>
  <c r="Q169" i="20"/>
  <c r="Q170" i="20"/>
  <c r="Q171" i="20"/>
  <c r="Q172" i="20"/>
  <c r="Q173" i="20"/>
  <c r="Q174" i="20"/>
  <c r="Q175" i="20"/>
  <c r="Q176" i="20"/>
  <c r="Q177" i="20"/>
  <c r="Q178" i="20"/>
  <c r="Q179" i="20"/>
  <c r="Q180" i="20"/>
  <c r="Q181" i="20"/>
  <c r="Q182" i="20"/>
  <c r="Q183" i="20"/>
  <c r="Q184" i="20"/>
  <c r="Q185" i="20"/>
  <c r="Q186" i="20"/>
  <c r="Q187" i="20"/>
  <c r="Q188" i="20"/>
  <c r="Q189" i="20"/>
  <c r="Q190" i="20"/>
  <c r="Q191" i="20"/>
  <c r="Q192" i="20"/>
  <c r="Q193" i="20"/>
  <c r="Q194" i="20"/>
  <c r="Q195" i="20"/>
  <c r="Q196" i="20"/>
  <c r="Q197" i="20"/>
  <c r="Q198" i="20"/>
  <c r="Q199" i="20"/>
  <c r="Q200" i="20"/>
  <c r="Q201" i="20"/>
  <c r="Q202" i="20"/>
  <c r="Q203" i="20"/>
  <c r="Q204" i="20"/>
  <c r="Q205" i="20"/>
  <c r="Q206" i="20"/>
  <c r="Q207" i="20"/>
  <c r="Q208" i="20"/>
  <c r="Q209" i="20"/>
  <c r="Q210" i="20"/>
  <c r="Q211" i="20"/>
  <c r="Q212" i="20"/>
  <c r="Q213" i="20"/>
  <c r="Q214" i="20"/>
  <c r="Q215" i="20"/>
  <c r="Q216" i="20"/>
  <c r="Q217" i="20"/>
  <c r="Q218" i="20"/>
  <c r="Q219" i="20"/>
  <c r="Q220" i="20"/>
  <c r="Q221" i="20"/>
  <c r="Q222" i="20"/>
  <c r="Q223" i="20"/>
  <c r="Q224" i="20"/>
  <c r="Q225" i="20"/>
  <c r="Q226" i="20"/>
  <c r="Q227" i="20"/>
  <c r="Q228" i="20"/>
  <c r="Q229" i="20"/>
  <c r="Q230" i="20"/>
  <c r="Q231" i="20"/>
  <c r="Q232" i="20"/>
  <c r="Q233" i="20"/>
  <c r="Q234" i="20"/>
  <c r="Q235" i="20"/>
  <c r="Q236" i="20"/>
  <c r="Q237" i="20"/>
  <c r="Q238" i="20"/>
  <c r="Q239" i="20"/>
  <c r="Q240" i="20"/>
  <c r="Q241" i="20"/>
  <c r="Q242" i="20"/>
  <c r="Q243" i="20"/>
  <c r="Q244" i="20"/>
  <c r="Q245" i="20"/>
  <c r="Q246" i="20"/>
  <c r="Q247" i="20"/>
  <c r="Q248" i="20"/>
  <c r="Q249" i="20"/>
  <c r="Q250" i="20"/>
  <c r="Q251" i="20"/>
  <c r="Q252" i="20"/>
  <c r="Q253" i="20"/>
  <c r="Q254" i="20"/>
  <c r="Q255" i="20"/>
  <c r="Q256" i="20"/>
  <c r="Q257" i="20"/>
  <c r="Q258" i="20"/>
  <c r="Q259" i="20"/>
  <c r="Q260" i="20"/>
  <c r="Q261" i="20"/>
  <c r="Q262" i="20"/>
  <c r="Q263" i="20"/>
  <c r="Q264" i="20"/>
  <c r="Q265" i="20"/>
  <c r="Q266" i="20"/>
  <c r="Q267" i="20"/>
  <c r="Q268" i="20"/>
  <c r="Q269" i="20"/>
  <c r="Q270" i="20"/>
  <c r="Q271" i="20"/>
  <c r="Q272" i="20"/>
  <c r="Q273" i="20"/>
  <c r="Q274" i="20"/>
  <c r="Q275" i="20"/>
  <c r="Q276" i="20"/>
  <c r="Q277" i="20"/>
  <c r="Q278" i="20"/>
  <c r="Q279" i="20"/>
  <c r="Q280" i="20"/>
  <c r="Q281" i="20"/>
  <c r="Q282" i="20"/>
  <c r="Q283" i="20"/>
  <c r="Q284" i="20"/>
  <c r="Q285" i="20"/>
  <c r="Q286" i="20"/>
  <c r="Q287" i="20"/>
  <c r="Q288" i="20"/>
  <c r="Q289" i="20"/>
  <c r="Q290" i="20"/>
  <c r="Q291" i="20"/>
  <c r="Q292" i="20"/>
  <c r="Q293" i="20"/>
  <c r="Q294" i="20"/>
  <c r="Q295" i="20"/>
  <c r="Q296" i="20"/>
  <c r="Q297" i="20"/>
  <c r="Q298" i="20"/>
  <c r="Q299" i="20"/>
  <c r="Q300" i="20"/>
  <c r="Q301" i="20"/>
  <c r="Q302" i="20"/>
  <c r="Q303" i="20"/>
  <c r="Q304" i="20"/>
  <c r="Q305" i="20"/>
  <c r="Q306" i="20"/>
  <c r="Q307" i="20"/>
  <c r="Q308" i="20"/>
  <c r="Q309" i="20"/>
  <c r="Q310" i="20"/>
  <c r="Q311" i="20"/>
  <c r="Q312" i="20"/>
  <c r="Q313" i="20"/>
  <c r="Q314" i="20"/>
  <c r="Q315" i="20"/>
  <c r="Q316" i="20"/>
  <c r="Q317" i="20"/>
  <c r="Q318" i="20"/>
  <c r="Q319" i="20"/>
  <c r="Q320" i="20"/>
  <c r="Q321" i="20"/>
  <c r="Q322" i="20"/>
  <c r="Q323" i="20"/>
  <c r="Q324" i="20"/>
  <c r="Q325" i="20"/>
  <c r="Q326" i="20"/>
  <c r="Q327" i="20"/>
  <c r="Q328" i="20"/>
  <c r="Q329" i="20"/>
  <c r="Q330" i="20"/>
  <c r="Q331" i="20"/>
  <c r="Q332" i="20"/>
  <c r="Q333" i="20"/>
  <c r="Q334" i="20"/>
  <c r="Q335" i="20"/>
  <c r="Q336" i="20"/>
  <c r="Q337" i="20"/>
  <c r="Q338" i="20"/>
  <c r="Q339" i="20"/>
  <c r="Q340" i="20"/>
  <c r="Q341" i="20"/>
  <c r="Q342" i="20"/>
  <c r="Q343" i="20"/>
  <c r="Q344" i="20"/>
  <c r="Q345" i="20"/>
  <c r="Q346" i="20"/>
  <c r="Q347" i="20"/>
  <c r="Q348" i="20"/>
  <c r="Q349" i="20"/>
  <c r="Q350" i="20"/>
  <c r="Q351" i="20"/>
  <c r="Q352" i="20"/>
  <c r="Q353" i="20"/>
  <c r="Q354" i="20"/>
  <c r="Q355" i="20"/>
  <c r="Q356" i="20"/>
  <c r="Q357" i="20"/>
  <c r="Q358" i="20"/>
  <c r="Q359" i="20"/>
  <c r="Q360" i="20"/>
  <c r="Q361" i="20"/>
  <c r="Q362" i="20"/>
  <c r="Q363" i="20"/>
  <c r="Q364" i="20"/>
  <c r="Q365" i="20"/>
  <c r="Q366" i="20"/>
  <c r="Q367" i="20"/>
  <c r="Q368" i="20"/>
  <c r="Q369" i="20"/>
  <c r="Q370" i="20"/>
  <c r="Q371" i="20"/>
  <c r="Q372" i="20"/>
  <c r="Q373" i="20"/>
  <c r="Q374" i="20"/>
  <c r="Q375" i="20"/>
  <c r="Q376" i="20"/>
  <c r="Q377" i="20"/>
  <c r="Q378" i="20"/>
  <c r="Q379" i="20"/>
  <c r="Q380" i="20"/>
  <c r="Q381" i="20"/>
  <c r="Q382" i="20"/>
  <c r="Q383" i="20"/>
  <c r="Q384" i="20"/>
  <c r="Q385" i="20"/>
  <c r="Q386" i="20"/>
  <c r="Q387" i="20"/>
  <c r="Q388" i="20"/>
  <c r="Q389" i="20"/>
  <c r="Q390" i="20"/>
  <c r="Q391" i="20"/>
  <c r="Q392" i="20"/>
  <c r="Q393" i="20"/>
  <c r="Q394" i="20"/>
  <c r="Q395" i="20"/>
  <c r="Q396" i="20"/>
  <c r="Q397" i="20"/>
  <c r="Q398" i="20"/>
  <c r="Q399" i="20"/>
  <c r="Q400" i="20"/>
  <c r="Q401" i="20"/>
  <c r="Q402" i="20"/>
  <c r="Q403" i="20"/>
  <c r="Q404" i="20"/>
  <c r="Q405" i="20"/>
  <c r="Q406" i="20"/>
  <c r="Q407" i="20"/>
  <c r="Q408" i="20"/>
  <c r="Q409" i="20"/>
  <c r="Q410" i="20"/>
  <c r="Q411" i="20"/>
  <c r="Q412" i="20"/>
  <c r="Q413" i="20"/>
  <c r="Q414" i="20"/>
  <c r="Q415" i="20"/>
  <c r="Q416" i="20"/>
  <c r="Q417" i="20"/>
  <c r="Q418" i="20"/>
  <c r="Q419" i="20"/>
  <c r="Q420" i="20"/>
  <c r="Q421" i="20"/>
  <c r="Q422" i="20"/>
  <c r="Q423" i="20"/>
  <c r="Q424" i="20"/>
  <c r="Q425" i="20"/>
  <c r="Q426" i="20"/>
  <c r="Q427" i="20"/>
  <c r="Q428" i="20"/>
  <c r="Q429" i="20"/>
  <c r="Q430" i="20"/>
  <c r="Q431" i="20"/>
  <c r="Q432" i="20"/>
  <c r="Q433" i="20"/>
  <c r="Q434" i="20"/>
  <c r="Q435" i="20"/>
  <c r="Q436" i="20"/>
  <c r="Q437" i="20"/>
  <c r="Q438" i="20"/>
  <c r="Q439" i="20"/>
  <c r="Q440" i="20"/>
  <c r="Q441" i="20"/>
  <c r="Q442" i="20"/>
  <c r="Q443" i="20"/>
  <c r="Q444" i="20"/>
  <c r="Q445" i="20"/>
  <c r="Q446" i="20"/>
  <c r="Q447" i="20"/>
  <c r="Q448" i="20"/>
  <c r="Q449" i="20"/>
  <c r="Q450" i="20"/>
  <c r="Q451" i="20"/>
  <c r="Q452" i="20"/>
  <c r="Q453" i="20"/>
  <c r="Q454" i="20"/>
  <c r="Q455" i="20"/>
  <c r="Q456" i="20"/>
  <c r="Q457" i="20"/>
  <c r="Q458" i="20"/>
  <c r="Q459" i="20"/>
  <c r="Q460" i="20"/>
  <c r="Q461" i="20"/>
  <c r="Q462" i="20"/>
  <c r="Q463" i="20"/>
  <c r="Q464" i="20"/>
  <c r="Q465" i="20"/>
  <c r="Q466" i="20"/>
  <c r="Q467" i="20"/>
  <c r="Q468" i="20"/>
  <c r="Q469" i="20"/>
  <c r="Q470" i="20"/>
  <c r="Q471" i="20"/>
  <c r="Q472" i="20"/>
  <c r="Q473" i="20"/>
  <c r="Q474" i="20"/>
  <c r="Q475" i="20"/>
  <c r="Q476" i="20"/>
  <c r="Q477" i="20"/>
  <c r="Q478" i="20"/>
  <c r="Q479" i="20"/>
  <c r="Q480" i="20"/>
  <c r="Q481" i="20"/>
  <c r="Q482" i="20"/>
  <c r="Q483" i="20"/>
  <c r="Q484" i="20"/>
  <c r="Q485" i="20"/>
  <c r="Q486" i="20"/>
  <c r="Q487" i="20"/>
  <c r="Q488" i="20"/>
  <c r="Q489" i="20"/>
  <c r="Q490" i="20"/>
  <c r="Q491" i="20"/>
  <c r="Q492" i="20"/>
  <c r="Q493" i="20"/>
  <c r="Q494" i="20"/>
  <c r="Q495" i="20"/>
  <c r="Q496" i="20"/>
  <c r="Q497" i="20"/>
  <c r="Q498" i="20"/>
  <c r="Q499" i="20"/>
  <c r="Q500" i="20"/>
  <c r="Q501" i="20"/>
  <c r="Q502" i="20"/>
  <c r="Q503" i="20"/>
  <c r="Q504" i="20"/>
  <c r="Q505" i="20"/>
  <c r="Q506" i="20"/>
  <c r="Q507" i="20"/>
  <c r="Q508" i="20"/>
  <c r="Q509" i="20"/>
  <c r="Q510" i="20"/>
  <c r="Q511" i="20"/>
  <c r="Q512" i="20"/>
  <c r="Q513" i="20"/>
  <c r="Q514" i="20"/>
  <c r="Q515" i="20"/>
  <c r="Q516" i="20"/>
  <c r="Q517" i="20"/>
  <c r="Q518" i="20"/>
  <c r="Q519" i="20"/>
  <c r="Q520" i="20"/>
  <c r="Q521" i="20"/>
  <c r="Q522" i="20"/>
  <c r="Q523" i="20"/>
  <c r="Q524" i="20"/>
  <c r="Q525" i="20"/>
  <c r="Q526" i="20"/>
  <c r="Q527" i="20"/>
  <c r="Q528" i="20"/>
  <c r="Q529" i="20"/>
  <c r="Q530" i="20"/>
  <c r="Q531" i="20"/>
  <c r="Q532" i="20"/>
  <c r="Q533" i="20"/>
  <c r="Q534" i="20"/>
  <c r="Q535" i="20"/>
  <c r="Q536" i="20"/>
  <c r="Q537" i="20"/>
  <c r="Q538" i="20"/>
  <c r="Q539" i="20"/>
  <c r="Q540" i="20"/>
  <c r="Q541" i="20"/>
  <c r="Q542" i="20"/>
  <c r="Q543" i="20"/>
  <c r="Q544" i="20"/>
  <c r="Q545" i="20"/>
  <c r="Q546" i="20"/>
  <c r="Q547" i="20"/>
  <c r="Q548" i="20"/>
  <c r="Q549" i="20"/>
  <c r="Q550" i="20"/>
  <c r="Q551" i="20"/>
  <c r="Q552" i="20"/>
  <c r="Q553" i="20"/>
  <c r="Q554" i="20"/>
  <c r="Q555" i="20"/>
  <c r="Q556" i="20"/>
  <c r="Q557" i="20"/>
  <c r="Q558" i="20"/>
  <c r="Q559" i="20"/>
  <c r="Q560" i="20"/>
  <c r="Q561" i="20"/>
  <c r="Q562" i="20"/>
  <c r="Q563" i="20"/>
  <c r="Q564" i="20"/>
  <c r="Q565" i="20"/>
  <c r="Q566" i="20"/>
  <c r="Q567" i="20"/>
  <c r="Q568" i="20"/>
  <c r="Q569" i="20"/>
  <c r="Q570" i="20"/>
  <c r="Q571" i="20"/>
  <c r="Q572" i="20"/>
  <c r="Q573" i="20"/>
  <c r="Q574" i="20"/>
  <c r="Q575" i="20"/>
  <c r="Q576" i="20"/>
  <c r="Q577" i="20"/>
  <c r="Q578" i="20"/>
  <c r="Q579" i="20"/>
  <c r="Q580" i="20"/>
  <c r="Q581" i="20"/>
  <c r="Q582" i="20"/>
  <c r="Q583" i="20"/>
  <c r="Q584" i="20"/>
  <c r="Q585" i="20"/>
  <c r="Q586" i="20"/>
  <c r="Q587" i="20"/>
  <c r="Q588" i="20"/>
  <c r="Q589" i="20"/>
  <c r="Q590" i="20"/>
  <c r="Q591" i="20"/>
  <c r="Q592" i="20"/>
  <c r="Q593" i="20"/>
  <c r="Q594" i="20"/>
  <c r="Q595" i="20"/>
  <c r="Q596" i="20"/>
  <c r="Q597" i="20"/>
  <c r="Q598" i="20"/>
  <c r="Q599" i="20"/>
  <c r="Q600" i="20"/>
  <c r="Q601" i="20"/>
  <c r="Q602" i="20"/>
  <c r="Q603" i="20"/>
  <c r="Q604" i="20"/>
  <c r="Q605" i="20"/>
  <c r="Q606" i="20"/>
  <c r="Q607" i="20"/>
  <c r="Q608" i="20"/>
  <c r="Q609" i="20"/>
  <c r="Q610" i="20"/>
  <c r="Q611" i="20"/>
  <c r="Q612" i="20"/>
  <c r="Q613" i="20"/>
  <c r="Q614" i="20"/>
  <c r="Q615" i="20"/>
  <c r="Q616" i="20"/>
  <c r="Q617" i="20"/>
  <c r="Q618" i="20"/>
  <c r="Q619" i="20"/>
  <c r="Q620" i="20"/>
  <c r="Q621" i="20"/>
  <c r="Q622" i="20"/>
  <c r="Q623" i="20"/>
  <c r="Q624" i="20"/>
  <c r="Q625" i="20"/>
  <c r="Q626" i="20"/>
  <c r="Q627" i="20"/>
  <c r="Q628" i="20"/>
  <c r="Q629" i="20"/>
  <c r="Q630" i="20"/>
  <c r="Q631" i="20"/>
  <c r="Q632" i="20"/>
  <c r="Q633" i="20"/>
  <c r="Q634" i="20"/>
  <c r="Q635" i="20"/>
  <c r="Q636" i="20"/>
  <c r="Q637" i="20"/>
  <c r="Q638" i="20"/>
  <c r="Q639" i="20"/>
  <c r="Q640" i="20"/>
  <c r="Q641" i="20"/>
  <c r="Q642" i="20"/>
  <c r="Q643" i="20"/>
  <c r="Q644" i="20"/>
  <c r="Q645" i="20"/>
  <c r="Q646" i="20"/>
  <c r="Q647" i="20"/>
  <c r="Q648" i="20"/>
  <c r="Q649" i="20"/>
  <c r="Q650" i="20"/>
  <c r="Q651" i="20"/>
  <c r="Q652" i="20"/>
  <c r="Q653" i="20"/>
  <c r="Q654" i="20"/>
  <c r="Q655" i="20"/>
  <c r="Q656" i="20"/>
  <c r="Q657" i="20"/>
  <c r="Q658" i="20"/>
  <c r="Q659" i="20"/>
  <c r="Q660" i="20"/>
  <c r="Q661" i="20"/>
  <c r="Q662" i="20"/>
  <c r="Q663" i="20"/>
  <c r="Q664" i="20"/>
  <c r="Q665" i="20"/>
  <c r="Q666" i="20"/>
  <c r="Q667" i="20"/>
  <c r="Q668" i="20"/>
  <c r="Q669" i="20"/>
  <c r="Q670" i="20"/>
  <c r="Q671" i="20"/>
  <c r="Q672" i="20"/>
  <c r="Q673" i="20"/>
  <c r="Q674" i="20"/>
  <c r="Q675" i="20"/>
  <c r="Q676" i="20"/>
  <c r="Q677" i="20"/>
  <c r="Q678" i="20"/>
  <c r="Q679" i="20"/>
  <c r="Q680" i="20"/>
  <c r="Q681" i="20"/>
  <c r="Q682" i="20"/>
  <c r="Q683" i="20"/>
  <c r="Q684" i="20"/>
  <c r="Q685" i="20"/>
  <c r="Q686" i="20"/>
  <c r="Q687" i="20"/>
  <c r="Q688" i="20"/>
  <c r="Q689" i="20"/>
  <c r="Q690" i="20"/>
  <c r="Q691" i="20"/>
  <c r="Q692" i="20"/>
  <c r="Q693" i="20"/>
  <c r="Q694" i="20"/>
  <c r="Q695" i="20"/>
  <c r="Q696" i="20"/>
  <c r="Q697" i="20"/>
  <c r="Q698" i="20"/>
  <c r="Q699" i="20"/>
  <c r="Q700" i="20"/>
  <c r="Q701" i="20"/>
  <c r="Q702" i="20"/>
  <c r="Q703" i="20"/>
  <c r="Q704" i="20"/>
  <c r="Q705" i="20"/>
  <c r="Q706" i="20"/>
  <c r="Q707" i="20"/>
  <c r="Q708" i="20"/>
  <c r="Q709" i="20"/>
  <c r="Q710" i="20"/>
  <c r="Q711" i="20"/>
  <c r="Q712" i="20"/>
  <c r="Q713" i="20"/>
  <c r="Q714" i="20"/>
  <c r="Q715" i="20"/>
  <c r="Q716" i="20"/>
  <c r="Q717" i="20"/>
  <c r="Q718" i="20"/>
  <c r="Q719" i="20"/>
  <c r="Q720" i="20"/>
  <c r="Q721" i="20"/>
  <c r="Q722" i="20"/>
  <c r="Q723" i="20"/>
  <c r="Q724" i="20"/>
  <c r="Q725" i="20"/>
  <c r="Q726" i="20"/>
  <c r="Q727" i="20"/>
  <c r="Q728" i="20"/>
  <c r="Q729" i="20"/>
  <c r="Q730" i="20"/>
  <c r="Q731" i="20"/>
  <c r="Q732" i="20"/>
  <c r="Q733" i="20"/>
  <c r="Q734" i="20"/>
  <c r="Q735" i="20"/>
  <c r="Q736" i="20"/>
  <c r="Q737" i="20"/>
  <c r="Q738" i="20"/>
  <c r="Q739" i="20"/>
  <c r="Q740" i="20"/>
  <c r="Q741" i="20"/>
  <c r="Q742" i="20"/>
  <c r="Q743" i="20"/>
  <c r="Q744" i="20"/>
  <c r="Q745" i="20"/>
  <c r="Q746" i="20"/>
  <c r="Q747" i="20"/>
  <c r="Q748" i="20"/>
  <c r="Q749" i="20"/>
  <c r="Q750" i="20"/>
  <c r="Q751" i="20"/>
  <c r="Q752" i="20"/>
  <c r="Q753" i="20"/>
  <c r="Q754" i="20"/>
  <c r="Q755" i="20"/>
  <c r="Q756" i="20"/>
  <c r="Q757" i="20"/>
  <c r="Q758" i="20"/>
  <c r="Q759" i="20"/>
  <c r="Q760" i="20"/>
  <c r="Q761" i="20"/>
  <c r="Q762" i="20"/>
  <c r="Q763" i="20"/>
  <c r="Q764" i="20"/>
  <c r="Q765" i="20"/>
  <c r="Q766" i="20"/>
  <c r="Q767" i="20"/>
  <c r="Q768" i="20"/>
  <c r="Q769" i="20"/>
  <c r="Q2" i="20"/>
  <c r="N3" i="20"/>
  <c r="N4" i="20"/>
  <c r="N5" i="20"/>
  <c r="N6" i="20"/>
  <c r="N7" i="20"/>
  <c r="N8" i="20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N31" i="20"/>
  <c r="N32" i="20"/>
  <c r="N33" i="20"/>
  <c r="N34" i="20"/>
  <c r="N35" i="20"/>
  <c r="N36" i="20"/>
  <c r="N37" i="20"/>
  <c r="N38" i="20"/>
  <c r="N39" i="20"/>
  <c r="N40" i="20"/>
  <c r="N41" i="20"/>
  <c r="N42" i="20"/>
  <c r="N43" i="20"/>
  <c r="N44" i="20"/>
  <c r="N45" i="20"/>
  <c r="N46" i="20"/>
  <c r="N47" i="20"/>
  <c r="N48" i="20"/>
  <c r="N49" i="20"/>
  <c r="N50" i="20"/>
  <c r="N51" i="20"/>
  <c r="N52" i="20"/>
  <c r="N53" i="20"/>
  <c r="N54" i="20"/>
  <c r="N55" i="20"/>
  <c r="N56" i="20"/>
  <c r="N57" i="20"/>
  <c r="N58" i="20"/>
  <c r="N59" i="20"/>
  <c r="N60" i="20"/>
  <c r="N61" i="20"/>
  <c r="N62" i="20"/>
  <c r="N63" i="20"/>
  <c r="N64" i="20"/>
  <c r="N65" i="20"/>
  <c r="N66" i="20"/>
  <c r="N67" i="20"/>
  <c r="N68" i="20"/>
  <c r="N69" i="20"/>
  <c r="N70" i="20"/>
  <c r="N71" i="20"/>
  <c r="N72" i="20"/>
  <c r="N73" i="20"/>
  <c r="N74" i="20"/>
  <c r="N75" i="20"/>
  <c r="N76" i="20"/>
  <c r="N77" i="20"/>
  <c r="N78" i="20"/>
  <c r="N79" i="20"/>
  <c r="N80" i="20"/>
  <c r="N81" i="20"/>
  <c r="N82" i="20"/>
  <c r="N83" i="20"/>
  <c r="N84" i="20"/>
  <c r="N85" i="20"/>
  <c r="N86" i="20"/>
  <c r="N87" i="20"/>
  <c r="N88" i="20"/>
  <c r="N89" i="20"/>
  <c r="N90" i="20"/>
  <c r="N91" i="20"/>
  <c r="N92" i="20"/>
  <c r="N93" i="20"/>
  <c r="N94" i="20"/>
  <c r="N95" i="20"/>
  <c r="N96" i="20"/>
  <c r="N97" i="20"/>
  <c r="N98" i="20"/>
  <c r="N99" i="20"/>
  <c r="N100" i="20"/>
  <c r="N101" i="20"/>
  <c r="N102" i="20"/>
  <c r="N103" i="20"/>
  <c r="N104" i="20"/>
  <c r="N105" i="20"/>
  <c r="N106" i="20"/>
  <c r="N107" i="20"/>
  <c r="N108" i="20"/>
  <c r="N109" i="20"/>
  <c r="N110" i="20"/>
  <c r="N111" i="20"/>
  <c r="N112" i="20"/>
  <c r="N113" i="20"/>
  <c r="N114" i="20"/>
  <c r="N115" i="20"/>
  <c r="N116" i="20"/>
  <c r="N117" i="20"/>
  <c r="N118" i="20"/>
  <c r="N119" i="20"/>
  <c r="N120" i="20"/>
  <c r="N121" i="20"/>
  <c r="N122" i="20"/>
  <c r="N123" i="20"/>
  <c r="N124" i="20"/>
  <c r="N125" i="20"/>
  <c r="N126" i="20"/>
  <c r="N127" i="20"/>
  <c r="N128" i="20"/>
  <c r="N129" i="20"/>
  <c r="N130" i="20"/>
  <c r="N131" i="20"/>
  <c r="N132" i="20"/>
  <c r="N133" i="20"/>
  <c r="N134" i="20"/>
  <c r="N135" i="20"/>
  <c r="N136" i="20"/>
  <c r="N137" i="20"/>
  <c r="N138" i="20"/>
  <c r="N139" i="20"/>
  <c r="N140" i="20"/>
  <c r="N141" i="20"/>
  <c r="N142" i="20"/>
  <c r="N143" i="20"/>
  <c r="N144" i="20"/>
  <c r="N145" i="20"/>
  <c r="N146" i="20"/>
  <c r="N147" i="20"/>
  <c r="N148" i="20"/>
  <c r="N149" i="20"/>
  <c r="N150" i="20"/>
  <c r="N151" i="20"/>
  <c r="N152" i="20"/>
  <c r="N153" i="20"/>
  <c r="N154" i="20"/>
  <c r="N155" i="20"/>
  <c r="N156" i="20"/>
  <c r="N157" i="20"/>
  <c r="N158" i="20"/>
  <c r="N159" i="20"/>
  <c r="N160" i="20"/>
  <c r="N161" i="20"/>
  <c r="N162" i="20"/>
  <c r="N163" i="20"/>
  <c r="N164" i="20"/>
  <c r="N165" i="20"/>
  <c r="N166" i="20"/>
  <c r="N167" i="20"/>
  <c r="N168" i="20"/>
  <c r="N169" i="20"/>
  <c r="N170" i="20"/>
  <c r="N171" i="20"/>
  <c r="N172" i="20"/>
  <c r="N173" i="20"/>
  <c r="N174" i="20"/>
  <c r="N175" i="20"/>
  <c r="N176" i="20"/>
  <c r="N177" i="20"/>
  <c r="N178" i="20"/>
  <c r="N179" i="20"/>
  <c r="N180" i="20"/>
  <c r="N181" i="20"/>
  <c r="N182" i="20"/>
  <c r="N183" i="20"/>
  <c r="N184" i="20"/>
  <c r="N185" i="20"/>
  <c r="N186" i="20"/>
  <c r="N187" i="20"/>
  <c r="N188" i="20"/>
  <c r="N189" i="20"/>
  <c r="N190" i="20"/>
  <c r="N191" i="20"/>
  <c r="N192" i="20"/>
  <c r="N193" i="20"/>
  <c r="N194" i="20"/>
  <c r="N195" i="20"/>
  <c r="N196" i="20"/>
  <c r="N197" i="20"/>
  <c r="N198" i="20"/>
  <c r="N199" i="20"/>
  <c r="N200" i="20"/>
  <c r="N201" i="20"/>
  <c r="N202" i="20"/>
  <c r="N203" i="20"/>
  <c r="N204" i="20"/>
  <c r="N205" i="20"/>
  <c r="N206" i="20"/>
  <c r="N207" i="20"/>
  <c r="N208" i="20"/>
  <c r="N209" i="20"/>
  <c r="N210" i="20"/>
  <c r="N211" i="20"/>
  <c r="N212" i="20"/>
  <c r="N213" i="20"/>
  <c r="N214" i="20"/>
  <c r="N215" i="20"/>
  <c r="N216" i="20"/>
  <c r="N217" i="20"/>
  <c r="N218" i="20"/>
  <c r="N219" i="20"/>
  <c r="N220" i="20"/>
  <c r="N221" i="20"/>
  <c r="N222" i="20"/>
  <c r="N223" i="20"/>
  <c r="N224" i="20"/>
  <c r="N225" i="20"/>
  <c r="N226" i="20"/>
  <c r="N227" i="20"/>
  <c r="N228" i="20"/>
  <c r="N229" i="20"/>
  <c r="N230" i="20"/>
  <c r="N231" i="20"/>
  <c r="N232" i="20"/>
  <c r="N233" i="20"/>
  <c r="N234" i="20"/>
  <c r="N235" i="20"/>
  <c r="N236" i="20"/>
  <c r="N237" i="20"/>
  <c r="N238" i="20"/>
  <c r="N239" i="20"/>
  <c r="N240" i="20"/>
  <c r="N241" i="20"/>
  <c r="N242" i="20"/>
  <c r="N243" i="20"/>
  <c r="N244" i="20"/>
  <c r="N245" i="20"/>
  <c r="N246" i="20"/>
  <c r="N247" i="20"/>
  <c r="N248" i="20"/>
  <c r="N249" i="20"/>
  <c r="N250" i="20"/>
  <c r="N251" i="20"/>
  <c r="N252" i="20"/>
  <c r="N253" i="20"/>
  <c r="N254" i="20"/>
  <c r="N255" i="20"/>
  <c r="N256" i="20"/>
  <c r="N257" i="20"/>
  <c r="N258" i="20"/>
  <c r="N259" i="20"/>
  <c r="N260" i="20"/>
  <c r="N261" i="20"/>
  <c r="N262" i="20"/>
  <c r="N263" i="20"/>
  <c r="N264" i="20"/>
  <c r="N265" i="20"/>
  <c r="N266" i="20"/>
  <c r="N267" i="20"/>
  <c r="N268" i="20"/>
  <c r="N269" i="20"/>
  <c r="N270" i="20"/>
  <c r="N271" i="20"/>
  <c r="N272" i="20"/>
  <c r="N273" i="20"/>
  <c r="N274" i="20"/>
  <c r="N275" i="20"/>
  <c r="N276" i="20"/>
  <c r="N277" i="20"/>
  <c r="N278" i="20"/>
  <c r="N279" i="20"/>
  <c r="N280" i="20"/>
  <c r="N281" i="20"/>
  <c r="N282" i="20"/>
  <c r="N283" i="20"/>
  <c r="N284" i="20"/>
  <c r="N285" i="20"/>
  <c r="N286" i="20"/>
  <c r="N287" i="20"/>
  <c r="N288" i="20"/>
  <c r="N289" i="20"/>
  <c r="N290" i="20"/>
  <c r="N291" i="20"/>
  <c r="N292" i="20"/>
  <c r="N293" i="20"/>
  <c r="N294" i="20"/>
  <c r="N295" i="20"/>
  <c r="N296" i="20"/>
  <c r="N297" i="20"/>
  <c r="N298" i="20"/>
  <c r="N299" i="20"/>
  <c r="N300" i="20"/>
  <c r="N301" i="20"/>
  <c r="N302" i="20"/>
  <c r="N303" i="20"/>
  <c r="N304" i="20"/>
  <c r="N305" i="20"/>
  <c r="N306" i="20"/>
  <c r="N307" i="20"/>
  <c r="N308" i="20"/>
  <c r="N309" i="20"/>
  <c r="N310" i="20"/>
  <c r="N311" i="20"/>
  <c r="N312" i="20"/>
  <c r="N313" i="20"/>
  <c r="N314" i="20"/>
  <c r="N315" i="20"/>
  <c r="N316" i="20"/>
  <c r="N317" i="20"/>
  <c r="N318" i="20"/>
  <c r="N319" i="20"/>
  <c r="N320" i="20"/>
  <c r="N321" i="20"/>
  <c r="N322" i="20"/>
  <c r="N323" i="20"/>
  <c r="N324" i="20"/>
  <c r="N325" i="20"/>
  <c r="N326" i="20"/>
  <c r="N327" i="20"/>
  <c r="N328" i="20"/>
  <c r="N329" i="20"/>
  <c r="N330" i="20"/>
  <c r="N331" i="20"/>
  <c r="N332" i="20"/>
  <c r="N333" i="20"/>
  <c r="N334" i="20"/>
  <c r="N335" i="20"/>
  <c r="N336" i="20"/>
  <c r="N337" i="20"/>
  <c r="N338" i="20"/>
  <c r="N339" i="20"/>
  <c r="N340" i="20"/>
  <c r="N341" i="20"/>
  <c r="N342" i="20"/>
  <c r="N343" i="20"/>
  <c r="N344" i="20"/>
  <c r="N345" i="20"/>
  <c r="N346" i="20"/>
  <c r="N347" i="20"/>
  <c r="N348" i="20"/>
  <c r="N349" i="20"/>
  <c r="N350" i="20"/>
  <c r="N351" i="20"/>
  <c r="N352" i="20"/>
  <c r="N353" i="20"/>
  <c r="N354" i="20"/>
  <c r="N355" i="20"/>
  <c r="N356" i="20"/>
  <c r="N357" i="20"/>
  <c r="N358" i="20"/>
  <c r="N359" i="20"/>
  <c r="N360" i="20"/>
  <c r="N361" i="20"/>
  <c r="N362" i="20"/>
  <c r="N363" i="20"/>
  <c r="N364" i="20"/>
  <c r="N365" i="20"/>
  <c r="N366" i="20"/>
  <c r="N367" i="20"/>
  <c r="N368" i="20"/>
  <c r="N369" i="20"/>
  <c r="N370" i="20"/>
  <c r="N371" i="20"/>
  <c r="N372" i="20"/>
  <c r="N373" i="20"/>
  <c r="N374" i="20"/>
  <c r="N375" i="20"/>
  <c r="N376" i="20"/>
  <c r="N377" i="20"/>
  <c r="N378" i="20"/>
  <c r="N379" i="20"/>
  <c r="N380" i="20"/>
  <c r="N381" i="20"/>
  <c r="N382" i="20"/>
  <c r="N383" i="20"/>
  <c r="N384" i="20"/>
  <c r="N385" i="20"/>
  <c r="N386" i="20"/>
  <c r="N387" i="20"/>
  <c r="N388" i="20"/>
  <c r="N389" i="20"/>
  <c r="N390" i="20"/>
  <c r="N391" i="20"/>
  <c r="N392" i="20"/>
  <c r="N393" i="20"/>
  <c r="N394" i="20"/>
  <c r="N395" i="20"/>
  <c r="N396" i="20"/>
  <c r="N397" i="20"/>
  <c r="N398" i="20"/>
  <c r="N399" i="20"/>
  <c r="N400" i="20"/>
  <c r="N401" i="20"/>
  <c r="N402" i="20"/>
  <c r="N403" i="20"/>
  <c r="N404" i="20"/>
  <c r="N405" i="20"/>
  <c r="N406" i="20"/>
  <c r="N407" i="20"/>
  <c r="N408" i="20"/>
  <c r="N409" i="20"/>
  <c r="N410" i="20"/>
  <c r="N411" i="20"/>
  <c r="N412" i="20"/>
  <c r="N413" i="20"/>
  <c r="N414" i="20"/>
  <c r="N415" i="20"/>
  <c r="N416" i="20"/>
  <c r="N417" i="20"/>
  <c r="N418" i="20"/>
  <c r="N419" i="20"/>
  <c r="N420" i="20"/>
  <c r="N421" i="20"/>
  <c r="N422" i="20"/>
  <c r="N423" i="20"/>
  <c r="N424" i="20"/>
  <c r="N425" i="20"/>
  <c r="N426" i="20"/>
  <c r="N427" i="20"/>
  <c r="N428" i="20"/>
  <c r="N429" i="20"/>
  <c r="N430" i="20"/>
  <c r="N431" i="20"/>
  <c r="N432" i="20"/>
  <c r="N433" i="20"/>
  <c r="N434" i="20"/>
  <c r="N435" i="20"/>
  <c r="N436" i="20"/>
  <c r="N437" i="20"/>
  <c r="N438" i="20"/>
  <c r="N439" i="20"/>
  <c r="N440" i="20"/>
  <c r="N441" i="20"/>
  <c r="N442" i="20"/>
  <c r="N443" i="20"/>
  <c r="N444" i="20"/>
  <c r="N445" i="20"/>
  <c r="N446" i="20"/>
  <c r="N447" i="20"/>
  <c r="N448" i="20"/>
  <c r="N449" i="20"/>
  <c r="N450" i="20"/>
  <c r="N451" i="20"/>
  <c r="N452" i="20"/>
  <c r="N453" i="20"/>
  <c r="N454" i="20"/>
  <c r="N455" i="20"/>
  <c r="N456" i="20"/>
  <c r="N457" i="20"/>
  <c r="N458" i="20"/>
  <c r="N459" i="20"/>
  <c r="N460" i="20"/>
  <c r="N461" i="20"/>
  <c r="N462" i="20"/>
  <c r="N463" i="20"/>
  <c r="N464" i="20"/>
  <c r="N465" i="20"/>
  <c r="N466" i="20"/>
  <c r="N467" i="20"/>
  <c r="N468" i="20"/>
  <c r="N469" i="20"/>
  <c r="N470" i="20"/>
  <c r="N471" i="20"/>
  <c r="N472" i="20"/>
  <c r="N473" i="20"/>
  <c r="N474" i="20"/>
  <c r="N475" i="20"/>
  <c r="N476" i="20"/>
  <c r="N477" i="20"/>
  <c r="N478" i="20"/>
  <c r="N479" i="20"/>
  <c r="N480" i="20"/>
  <c r="N481" i="20"/>
  <c r="N482" i="20"/>
  <c r="N483" i="20"/>
  <c r="N484" i="20"/>
  <c r="N485" i="20"/>
  <c r="N486" i="20"/>
  <c r="N487" i="20"/>
  <c r="N488" i="20"/>
  <c r="N489" i="20"/>
  <c r="N490" i="20"/>
  <c r="N491" i="20"/>
  <c r="N492" i="20"/>
  <c r="N493" i="20"/>
  <c r="N494" i="20"/>
  <c r="N495" i="20"/>
  <c r="N496" i="20"/>
  <c r="N497" i="20"/>
  <c r="N498" i="20"/>
  <c r="N499" i="20"/>
  <c r="N500" i="20"/>
  <c r="N501" i="20"/>
  <c r="N502" i="20"/>
  <c r="N503" i="20"/>
  <c r="N504" i="20"/>
  <c r="N505" i="20"/>
  <c r="N506" i="20"/>
  <c r="N507" i="20"/>
  <c r="N508" i="20"/>
  <c r="N509" i="20"/>
  <c r="N510" i="20"/>
  <c r="N511" i="20"/>
  <c r="N512" i="20"/>
  <c r="N513" i="20"/>
  <c r="N514" i="20"/>
  <c r="N515" i="20"/>
  <c r="N516" i="20"/>
  <c r="N517" i="20"/>
  <c r="N518" i="20"/>
  <c r="N519" i="20"/>
  <c r="N520" i="20"/>
  <c r="N521" i="20"/>
  <c r="N522" i="20"/>
  <c r="N523" i="20"/>
  <c r="N524" i="20"/>
  <c r="N525" i="20"/>
  <c r="N526" i="20"/>
  <c r="N527" i="20"/>
  <c r="N528" i="20"/>
  <c r="N529" i="20"/>
  <c r="N530" i="20"/>
  <c r="N531" i="20"/>
  <c r="N532" i="20"/>
  <c r="N533" i="20"/>
  <c r="N534" i="20"/>
  <c r="N535" i="20"/>
  <c r="N536" i="20"/>
  <c r="N537" i="20"/>
  <c r="N538" i="20"/>
  <c r="N539" i="20"/>
  <c r="N540" i="20"/>
  <c r="N541" i="20"/>
  <c r="N542" i="20"/>
  <c r="N543" i="20"/>
  <c r="N544" i="20"/>
  <c r="N545" i="20"/>
  <c r="N546" i="20"/>
  <c r="N547" i="20"/>
  <c r="N548" i="20"/>
  <c r="N549" i="20"/>
  <c r="N550" i="20"/>
  <c r="N551" i="20"/>
  <c r="N552" i="20"/>
  <c r="N553" i="20"/>
  <c r="N554" i="20"/>
  <c r="N555" i="20"/>
  <c r="N556" i="20"/>
  <c r="N557" i="20"/>
  <c r="N558" i="20"/>
  <c r="N559" i="20"/>
  <c r="N560" i="20"/>
  <c r="N561" i="20"/>
  <c r="N562" i="20"/>
  <c r="N563" i="20"/>
  <c r="N564" i="20"/>
  <c r="N565" i="20"/>
  <c r="N566" i="20"/>
  <c r="N567" i="20"/>
  <c r="N568" i="20"/>
  <c r="N569" i="20"/>
  <c r="N570" i="20"/>
  <c r="N571" i="20"/>
  <c r="N572" i="20"/>
  <c r="N573" i="20"/>
  <c r="N574" i="20"/>
  <c r="N575" i="20"/>
  <c r="N576" i="20"/>
  <c r="N577" i="20"/>
  <c r="N578" i="20"/>
  <c r="N579" i="20"/>
  <c r="N580" i="20"/>
  <c r="N581" i="20"/>
  <c r="N582" i="20"/>
  <c r="N583" i="20"/>
  <c r="N584" i="20"/>
  <c r="N585" i="20"/>
  <c r="N586" i="20"/>
  <c r="N587" i="20"/>
  <c r="N588" i="20"/>
  <c r="N589" i="20"/>
  <c r="N590" i="20"/>
  <c r="N591" i="20"/>
  <c r="N592" i="20"/>
  <c r="N593" i="20"/>
  <c r="N594" i="20"/>
  <c r="N595" i="20"/>
  <c r="N596" i="20"/>
  <c r="N597" i="20"/>
  <c r="N598" i="20"/>
  <c r="N599" i="20"/>
  <c r="N600" i="20"/>
  <c r="N601" i="20"/>
  <c r="N602" i="20"/>
  <c r="N603" i="20"/>
  <c r="N604" i="20"/>
  <c r="N605" i="20"/>
  <c r="N606" i="20"/>
  <c r="N607" i="20"/>
  <c r="N608" i="20"/>
  <c r="N609" i="20"/>
  <c r="N610" i="20"/>
  <c r="N611" i="20"/>
  <c r="N612" i="20"/>
  <c r="N613" i="20"/>
  <c r="N614" i="20"/>
  <c r="N615" i="20"/>
  <c r="N616" i="20"/>
  <c r="N617" i="20"/>
  <c r="N618" i="20"/>
  <c r="N619" i="20"/>
  <c r="N620" i="20"/>
  <c r="N621" i="20"/>
  <c r="N622" i="20"/>
  <c r="N623" i="20"/>
  <c r="N624" i="20"/>
  <c r="N625" i="20"/>
  <c r="N626" i="20"/>
  <c r="N627" i="20"/>
  <c r="N628" i="20"/>
  <c r="N629" i="20"/>
  <c r="N630" i="20"/>
  <c r="N631" i="20"/>
  <c r="N632" i="20"/>
  <c r="N633" i="20"/>
  <c r="N634" i="20"/>
  <c r="N635" i="20"/>
  <c r="N636" i="20"/>
  <c r="N637" i="20"/>
  <c r="N638" i="20"/>
  <c r="N639" i="20"/>
  <c r="N640" i="20"/>
  <c r="N641" i="20"/>
  <c r="N642" i="20"/>
  <c r="N643" i="20"/>
  <c r="N644" i="20"/>
  <c r="N645" i="20"/>
  <c r="N646" i="20"/>
  <c r="N647" i="20"/>
  <c r="N648" i="20"/>
  <c r="N649" i="20"/>
  <c r="N650" i="20"/>
  <c r="N651" i="20"/>
  <c r="N652" i="20"/>
  <c r="N653" i="20"/>
  <c r="N654" i="20"/>
  <c r="N655" i="20"/>
  <c r="N656" i="20"/>
  <c r="N657" i="20"/>
  <c r="N658" i="20"/>
  <c r="N659" i="20"/>
  <c r="N660" i="20"/>
  <c r="N661" i="20"/>
  <c r="N662" i="20"/>
  <c r="N663" i="20"/>
  <c r="N664" i="20"/>
  <c r="N665" i="20"/>
  <c r="N666" i="20"/>
  <c r="N667" i="20"/>
  <c r="N668" i="20"/>
  <c r="N669" i="20"/>
  <c r="N670" i="20"/>
  <c r="N671" i="20"/>
  <c r="N672" i="20"/>
  <c r="N673" i="20"/>
  <c r="N674" i="20"/>
  <c r="N675" i="20"/>
  <c r="N676" i="20"/>
  <c r="N677" i="20"/>
  <c r="N678" i="20"/>
  <c r="N679" i="20"/>
  <c r="N680" i="20"/>
  <c r="N681" i="20"/>
  <c r="N682" i="20"/>
  <c r="N683" i="20"/>
  <c r="N684" i="20"/>
  <c r="N685" i="20"/>
  <c r="N686" i="20"/>
  <c r="N687" i="20"/>
  <c r="N688" i="20"/>
  <c r="N689" i="20"/>
  <c r="N690" i="20"/>
  <c r="N691" i="20"/>
  <c r="N692" i="20"/>
  <c r="N693" i="20"/>
  <c r="N694" i="20"/>
  <c r="N695" i="20"/>
  <c r="N696" i="20"/>
  <c r="N697" i="20"/>
  <c r="N698" i="20"/>
  <c r="N699" i="20"/>
  <c r="N700" i="20"/>
  <c r="N701" i="20"/>
  <c r="N702" i="20"/>
  <c r="N703" i="20"/>
  <c r="N704" i="20"/>
  <c r="N705" i="20"/>
  <c r="N706" i="20"/>
  <c r="N707" i="20"/>
  <c r="N708" i="20"/>
  <c r="N709" i="20"/>
  <c r="N710" i="20"/>
  <c r="N711" i="20"/>
  <c r="N712" i="20"/>
  <c r="N713" i="20"/>
  <c r="N714" i="20"/>
  <c r="N715" i="20"/>
  <c r="N716" i="20"/>
  <c r="N717" i="20"/>
  <c r="N718" i="20"/>
  <c r="N719" i="20"/>
  <c r="N720" i="20"/>
  <c r="N721" i="20"/>
  <c r="N722" i="20"/>
  <c r="N723" i="20"/>
  <c r="N724" i="20"/>
  <c r="N725" i="20"/>
  <c r="N726" i="20"/>
  <c r="N727" i="20"/>
  <c r="N728" i="20"/>
  <c r="N729" i="20"/>
  <c r="N730" i="20"/>
  <c r="N731" i="20"/>
  <c r="N732" i="20"/>
  <c r="N733" i="20"/>
  <c r="N734" i="20"/>
  <c r="N735" i="20"/>
  <c r="N736" i="20"/>
  <c r="N737" i="20"/>
  <c r="N738" i="20"/>
  <c r="N739" i="20"/>
  <c r="N740" i="20"/>
  <c r="N741" i="20"/>
  <c r="N742" i="20"/>
  <c r="N743" i="20"/>
  <c r="N744" i="20"/>
  <c r="N745" i="20"/>
  <c r="N746" i="20"/>
  <c r="N747" i="20"/>
  <c r="N748" i="20"/>
  <c r="N749" i="20"/>
  <c r="N750" i="20"/>
  <c r="N751" i="20"/>
  <c r="N752" i="20"/>
  <c r="N753" i="20"/>
  <c r="N754" i="20"/>
  <c r="N755" i="20"/>
  <c r="N756" i="20"/>
  <c r="N757" i="20"/>
  <c r="N758" i="20"/>
  <c r="N759" i="20"/>
  <c r="N760" i="20"/>
  <c r="N761" i="20"/>
  <c r="N762" i="20"/>
  <c r="N763" i="20"/>
  <c r="N764" i="20"/>
  <c r="N765" i="20"/>
  <c r="N766" i="20"/>
  <c r="N767" i="20"/>
  <c r="N768" i="20"/>
  <c r="N769" i="20"/>
  <c r="N2" i="20"/>
  <c r="E770" i="20"/>
  <c r="J769" i="20"/>
  <c r="H769" i="20"/>
  <c r="F769" i="20"/>
  <c r="G769" i="20"/>
  <c r="J768" i="20"/>
  <c r="H768" i="20"/>
  <c r="F768" i="20"/>
  <c r="G768" i="20"/>
  <c r="J767" i="20"/>
  <c r="H767" i="20"/>
  <c r="F767" i="20"/>
  <c r="G767" i="20"/>
  <c r="J766" i="20"/>
  <c r="H766" i="20"/>
  <c r="F766" i="20"/>
  <c r="G766" i="20"/>
  <c r="J765" i="20"/>
  <c r="H765" i="20"/>
  <c r="F765" i="20"/>
  <c r="G765" i="20"/>
  <c r="J764" i="20"/>
  <c r="H764" i="20"/>
  <c r="F764" i="20"/>
  <c r="G764" i="20"/>
  <c r="J763" i="20"/>
  <c r="H763" i="20"/>
  <c r="F763" i="20"/>
  <c r="G763" i="20"/>
  <c r="J762" i="20"/>
  <c r="H762" i="20"/>
  <c r="F762" i="20"/>
  <c r="G762" i="20"/>
  <c r="J761" i="20"/>
  <c r="H761" i="20"/>
  <c r="F761" i="20"/>
  <c r="G761" i="20"/>
  <c r="J760" i="20"/>
  <c r="H760" i="20"/>
  <c r="F760" i="20"/>
  <c r="G760" i="20"/>
  <c r="J759" i="20"/>
  <c r="H759" i="20"/>
  <c r="F759" i="20"/>
  <c r="G759" i="20"/>
  <c r="J758" i="20"/>
  <c r="H758" i="20"/>
  <c r="F758" i="20"/>
  <c r="G758" i="20"/>
  <c r="J757" i="20"/>
  <c r="H757" i="20"/>
  <c r="F757" i="20"/>
  <c r="G757" i="20"/>
  <c r="J756" i="20"/>
  <c r="H756" i="20"/>
  <c r="F756" i="20"/>
  <c r="G756" i="20"/>
  <c r="J755" i="20"/>
  <c r="H755" i="20"/>
  <c r="F755" i="20"/>
  <c r="G755" i="20"/>
  <c r="J754" i="20"/>
  <c r="H754" i="20"/>
  <c r="F754" i="20"/>
  <c r="G754" i="20"/>
  <c r="J753" i="20"/>
  <c r="H753" i="20"/>
  <c r="F753" i="20"/>
  <c r="G753" i="20"/>
  <c r="J752" i="20"/>
  <c r="H752" i="20"/>
  <c r="F752" i="20"/>
  <c r="G752" i="20"/>
  <c r="J751" i="20"/>
  <c r="H751" i="20"/>
  <c r="F751" i="20"/>
  <c r="G751" i="20"/>
  <c r="J750" i="20"/>
  <c r="H750" i="20"/>
  <c r="F750" i="20"/>
  <c r="G750" i="20"/>
  <c r="J749" i="20"/>
  <c r="H749" i="20"/>
  <c r="F749" i="20"/>
  <c r="G749" i="20"/>
  <c r="J748" i="20"/>
  <c r="H748" i="20"/>
  <c r="F748" i="20"/>
  <c r="G748" i="20"/>
  <c r="J747" i="20"/>
  <c r="H747" i="20"/>
  <c r="F747" i="20"/>
  <c r="G747" i="20"/>
  <c r="J746" i="20"/>
  <c r="H746" i="20"/>
  <c r="F746" i="20"/>
  <c r="G746" i="20"/>
  <c r="J745" i="20"/>
  <c r="H745" i="20"/>
  <c r="F745" i="20"/>
  <c r="G745" i="20"/>
  <c r="J744" i="20"/>
  <c r="H744" i="20"/>
  <c r="F744" i="20"/>
  <c r="G744" i="20"/>
  <c r="J743" i="20"/>
  <c r="H743" i="20"/>
  <c r="F743" i="20"/>
  <c r="G743" i="20"/>
  <c r="J742" i="20"/>
  <c r="H742" i="20"/>
  <c r="F742" i="20"/>
  <c r="G742" i="20"/>
  <c r="J741" i="20"/>
  <c r="H741" i="20"/>
  <c r="F741" i="20"/>
  <c r="G741" i="20"/>
  <c r="J740" i="20"/>
  <c r="H740" i="20"/>
  <c r="F740" i="20"/>
  <c r="G740" i="20"/>
  <c r="J739" i="20"/>
  <c r="H739" i="20"/>
  <c r="F739" i="20"/>
  <c r="G739" i="20"/>
  <c r="J738" i="20"/>
  <c r="H738" i="20"/>
  <c r="F738" i="20"/>
  <c r="G738" i="20"/>
  <c r="J737" i="20"/>
  <c r="H737" i="20"/>
  <c r="F737" i="20"/>
  <c r="G737" i="20"/>
  <c r="J736" i="20"/>
  <c r="H736" i="20"/>
  <c r="F736" i="20"/>
  <c r="G736" i="20"/>
  <c r="J735" i="20"/>
  <c r="H735" i="20"/>
  <c r="F735" i="20"/>
  <c r="G735" i="20"/>
  <c r="J734" i="20"/>
  <c r="H734" i="20"/>
  <c r="F734" i="20"/>
  <c r="G734" i="20"/>
  <c r="J733" i="20"/>
  <c r="H733" i="20"/>
  <c r="F733" i="20"/>
  <c r="G733" i="20"/>
  <c r="J732" i="20"/>
  <c r="H732" i="20"/>
  <c r="F732" i="20"/>
  <c r="G732" i="20"/>
  <c r="J731" i="20"/>
  <c r="H731" i="20"/>
  <c r="F731" i="20"/>
  <c r="G731" i="20"/>
  <c r="J730" i="20"/>
  <c r="H730" i="20"/>
  <c r="F730" i="20"/>
  <c r="G730" i="20"/>
  <c r="J729" i="20"/>
  <c r="H729" i="20"/>
  <c r="F729" i="20"/>
  <c r="G729" i="20"/>
  <c r="J728" i="20"/>
  <c r="H728" i="20"/>
  <c r="F728" i="20"/>
  <c r="G728" i="20"/>
  <c r="J727" i="20"/>
  <c r="H727" i="20"/>
  <c r="F727" i="20"/>
  <c r="G727" i="20"/>
  <c r="J726" i="20"/>
  <c r="H726" i="20"/>
  <c r="F726" i="20"/>
  <c r="G726" i="20"/>
  <c r="J725" i="20"/>
  <c r="H725" i="20"/>
  <c r="F725" i="20"/>
  <c r="G725" i="20"/>
  <c r="J724" i="20"/>
  <c r="H724" i="20"/>
  <c r="F724" i="20"/>
  <c r="G724" i="20"/>
  <c r="J723" i="20"/>
  <c r="H723" i="20"/>
  <c r="F723" i="20"/>
  <c r="G723" i="20"/>
  <c r="J722" i="20"/>
  <c r="H722" i="20"/>
  <c r="F722" i="20"/>
  <c r="G722" i="20"/>
  <c r="J721" i="20"/>
  <c r="H721" i="20"/>
  <c r="F721" i="20"/>
  <c r="G721" i="20"/>
  <c r="J720" i="20"/>
  <c r="H720" i="20"/>
  <c r="F720" i="20"/>
  <c r="G720" i="20"/>
  <c r="J719" i="20"/>
  <c r="H719" i="20"/>
  <c r="F719" i="20"/>
  <c r="G719" i="20"/>
  <c r="J718" i="20"/>
  <c r="H718" i="20"/>
  <c r="F718" i="20"/>
  <c r="G718" i="20"/>
  <c r="J717" i="20"/>
  <c r="H717" i="20"/>
  <c r="F717" i="20"/>
  <c r="G717" i="20"/>
  <c r="J716" i="20"/>
  <c r="H716" i="20"/>
  <c r="F716" i="20"/>
  <c r="G716" i="20"/>
  <c r="J715" i="20"/>
  <c r="H715" i="20"/>
  <c r="F715" i="20"/>
  <c r="G715" i="20"/>
  <c r="J714" i="20"/>
  <c r="H714" i="20"/>
  <c r="F714" i="20"/>
  <c r="G714" i="20"/>
  <c r="J713" i="20"/>
  <c r="H713" i="20"/>
  <c r="F713" i="20"/>
  <c r="G713" i="20"/>
  <c r="J712" i="20"/>
  <c r="H712" i="20"/>
  <c r="F712" i="20"/>
  <c r="G712" i="20"/>
  <c r="J711" i="20"/>
  <c r="H711" i="20"/>
  <c r="F711" i="20"/>
  <c r="G711" i="20"/>
  <c r="J710" i="20"/>
  <c r="H710" i="20"/>
  <c r="F710" i="20"/>
  <c r="G710" i="20"/>
  <c r="J709" i="20"/>
  <c r="H709" i="20"/>
  <c r="F709" i="20"/>
  <c r="G709" i="20"/>
  <c r="J708" i="20"/>
  <c r="H708" i="20"/>
  <c r="F708" i="20"/>
  <c r="G708" i="20"/>
  <c r="J707" i="20"/>
  <c r="H707" i="20"/>
  <c r="F707" i="20"/>
  <c r="G707" i="20"/>
  <c r="J706" i="20"/>
  <c r="H706" i="20"/>
  <c r="F706" i="20"/>
  <c r="G706" i="20"/>
  <c r="J705" i="20"/>
  <c r="H705" i="20"/>
  <c r="F705" i="20"/>
  <c r="G705" i="20"/>
  <c r="J704" i="20"/>
  <c r="H704" i="20"/>
  <c r="F704" i="20"/>
  <c r="G704" i="20"/>
  <c r="J703" i="20"/>
  <c r="H703" i="20"/>
  <c r="F703" i="20"/>
  <c r="G703" i="20"/>
  <c r="J702" i="20"/>
  <c r="H702" i="20"/>
  <c r="F702" i="20"/>
  <c r="G702" i="20"/>
  <c r="J701" i="20"/>
  <c r="H701" i="20"/>
  <c r="F701" i="20"/>
  <c r="G701" i="20"/>
  <c r="J700" i="20"/>
  <c r="H700" i="20"/>
  <c r="F700" i="20"/>
  <c r="G700" i="20"/>
  <c r="J699" i="20"/>
  <c r="H699" i="20"/>
  <c r="F699" i="20"/>
  <c r="G699" i="20"/>
  <c r="J698" i="20"/>
  <c r="H698" i="20"/>
  <c r="F698" i="20"/>
  <c r="G698" i="20"/>
  <c r="J697" i="20"/>
  <c r="H697" i="20"/>
  <c r="F697" i="20"/>
  <c r="G697" i="20"/>
  <c r="J696" i="20"/>
  <c r="H696" i="20"/>
  <c r="F696" i="20"/>
  <c r="G696" i="20"/>
  <c r="J695" i="20"/>
  <c r="H695" i="20"/>
  <c r="F695" i="20"/>
  <c r="G695" i="20"/>
  <c r="J694" i="20"/>
  <c r="H694" i="20"/>
  <c r="F694" i="20"/>
  <c r="G694" i="20"/>
  <c r="J693" i="20"/>
  <c r="H693" i="20"/>
  <c r="F693" i="20"/>
  <c r="G693" i="20"/>
  <c r="J692" i="20"/>
  <c r="H692" i="20"/>
  <c r="F692" i="20"/>
  <c r="G692" i="20"/>
  <c r="J691" i="20"/>
  <c r="H691" i="20"/>
  <c r="F691" i="20"/>
  <c r="G691" i="20"/>
  <c r="J690" i="20"/>
  <c r="H690" i="20"/>
  <c r="F690" i="20"/>
  <c r="G690" i="20"/>
  <c r="J689" i="20"/>
  <c r="H689" i="20"/>
  <c r="F689" i="20"/>
  <c r="G689" i="20"/>
  <c r="J688" i="20"/>
  <c r="H688" i="20"/>
  <c r="F688" i="20"/>
  <c r="G688" i="20"/>
  <c r="J687" i="20"/>
  <c r="H687" i="20"/>
  <c r="F687" i="20"/>
  <c r="G687" i="20"/>
  <c r="J686" i="20"/>
  <c r="H686" i="20"/>
  <c r="F686" i="20"/>
  <c r="G686" i="20"/>
  <c r="J685" i="20"/>
  <c r="H685" i="20"/>
  <c r="F685" i="20"/>
  <c r="G685" i="20"/>
  <c r="J684" i="20"/>
  <c r="H684" i="20"/>
  <c r="F684" i="20"/>
  <c r="G684" i="20"/>
  <c r="J683" i="20"/>
  <c r="H683" i="20"/>
  <c r="F683" i="20"/>
  <c r="G683" i="20"/>
  <c r="J682" i="20"/>
  <c r="H682" i="20"/>
  <c r="F682" i="20"/>
  <c r="G682" i="20"/>
  <c r="J681" i="20"/>
  <c r="H681" i="20"/>
  <c r="F681" i="20"/>
  <c r="G681" i="20"/>
  <c r="J680" i="20"/>
  <c r="H680" i="20"/>
  <c r="F680" i="20"/>
  <c r="G680" i="20"/>
  <c r="J679" i="20"/>
  <c r="H679" i="20"/>
  <c r="F679" i="20"/>
  <c r="G679" i="20"/>
  <c r="J678" i="20"/>
  <c r="H678" i="20"/>
  <c r="F678" i="20"/>
  <c r="G678" i="20"/>
  <c r="J677" i="20"/>
  <c r="H677" i="20"/>
  <c r="F677" i="20"/>
  <c r="G677" i="20"/>
  <c r="J676" i="20"/>
  <c r="H676" i="20"/>
  <c r="F676" i="20"/>
  <c r="G676" i="20"/>
  <c r="J675" i="20"/>
  <c r="H675" i="20"/>
  <c r="F675" i="20"/>
  <c r="G675" i="20"/>
  <c r="J674" i="20"/>
  <c r="H674" i="20"/>
  <c r="F674" i="20"/>
  <c r="G674" i="20"/>
  <c r="J673" i="20"/>
  <c r="H673" i="20"/>
  <c r="F673" i="20"/>
  <c r="G673" i="20"/>
  <c r="J672" i="20"/>
  <c r="H672" i="20"/>
  <c r="F672" i="20"/>
  <c r="G672" i="20"/>
  <c r="J671" i="20"/>
  <c r="H671" i="20"/>
  <c r="F671" i="20"/>
  <c r="G671" i="20"/>
  <c r="J670" i="20"/>
  <c r="H670" i="20"/>
  <c r="F670" i="20"/>
  <c r="G670" i="20"/>
  <c r="J669" i="20"/>
  <c r="H669" i="20"/>
  <c r="F669" i="20"/>
  <c r="G669" i="20"/>
  <c r="J668" i="20"/>
  <c r="H668" i="20"/>
  <c r="F668" i="20"/>
  <c r="G668" i="20"/>
  <c r="J667" i="20"/>
  <c r="H667" i="20"/>
  <c r="F667" i="20"/>
  <c r="G667" i="20"/>
  <c r="J666" i="20"/>
  <c r="H666" i="20"/>
  <c r="F666" i="20"/>
  <c r="G666" i="20"/>
  <c r="J665" i="20"/>
  <c r="H665" i="20"/>
  <c r="F665" i="20"/>
  <c r="G665" i="20"/>
  <c r="J664" i="20"/>
  <c r="H664" i="20"/>
  <c r="F664" i="20"/>
  <c r="G664" i="20"/>
  <c r="J663" i="20"/>
  <c r="H663" i="20"/>
  <c r="F663" i="20"/>
  <c r="G663" i="20"/>
  <c r="J662" i="20"/>
  <c r="H662" i="20"/>
  <c r="F662" i="20"/>
  <c r="G662" i="20"/>
  <c r="J661" i="20"/>
  <c r="H661" i="20"/>
  <c r="F661" i="20"/>
  <c r="G661" i="20"/>
  <c r="J660" i="20"/>
  <c r="H660" i="20"/>
  <c r="F660" i="20"/>
  <c r="G660" i="20"/>
  <c r="J659" i="20"/>
  <c r="H659" i="20"/>
  <c r="F659" i="20"/>
  <c r="G659" i="20"/>
  <c r="J658" i="20"/>
  <c r="H658" i="20"/>
  <c r="F658" i="20"/>
  <c r="G658" i="20"/>
  <c r="J657" i="20"/>
  <c r="H657" i="20"/>
  <c r="F657" i="20"/>
  <c r="G657" i="20"/>
  <c r="J656" i="20"/>
  <c r="H656" i="20"/>
  <c r="F656" i="20"/>
  <c r="G656" i="20"/>
  <c r="J655" i="20"/>
  <c r="H655" i="20"/>
  <c r="F655" i="20"/>
  <c r="G655" i="20"/>
  <c r="J654" i="20"/>
  <c r="H654" i="20"/>
  <c r="F654" i="20"/>
  <c r="G654" i="20"/>
  <c r="J653" i="20"/>
  <c r="H653" i="20"/>
  <c r="F653" i="20"/>
  <c r="G653" i="20"/>
  <c r="J652" i="20"/>
  <c r="H652" i="20"/>
  <c r="F652" i="20"/>
  <c r="G652" i="20"/>
  <c r="J651" i="20"/>
  <c r="H651" i="20"/>
  <c r="F651" i="20"/>
  <c r="G651" i="20"/>
  <c r="J650" i="20"/>
  <c r="H650" i="20"/>
  <c r="F650" i="20"/>
  <c r="G650" i="20"/>
  <c r="J649" i="20"/>
  <c r="H649" i="20"/>
  <c r="F649" i="20"/>
  <c r="G649" i="20"/>
  <c r="J648" i="20"/>
  <c r="H648" i="20"/>
  <c r="F648" i="20"/>
  <c r="G648" i="20"/>
  <c r="J647" i="20"/>
  <c r="H647" i="20"/>
  <c r="F647" i="20"/>
  <c r="G647" i="20"/>
  <c r="J646" i="20"/>
  <c r="H646" i="20"/>
  <c r="F646" i="20"/>
  <c r="G646" i="20"/>
  <c r="J645" i="20"/>
  <c r="H645" i="20"/>
  <c r="F645" i="20"/>
  <c r="G645" i="20"/>
  <c r="J644" i="20"/>
  <c r="H644" i="20"/>
  <c r="F644" i="20"/>
  <c r="G644" i="20"/>
  <c r="J643" i="20"/>
  <c r="H643" i="20"/>
  <c r="F643" i="20"/>
  <c r="G643" i="20"/>
  <c r="J642" i="20"/>
  <c r="H642" i="20"/>
  <c r="F642" i="20"/>
  <c r="G642" i="20"/>
  <c r="J641" i="20"/>
  <c r="H641" i="20"/>
  <c r="F641" i="20"/>
  <c r="G641" i="20"/>
  <c r="J640" i="20"/>
  <c r="H640" i="20"/>
  <c r="F640" i="20"/>
  <c r="G640" i="20"/>
  <c r="J639" i="20"/>
  <c r="H639" i="20"/>
  <c r="F639" i="20"/>
  <c r="G639" i="20"/>
  <c r="J638" i="20"/>
  <c r="H638" i="20"/>
  <c r="F638" i="20"/>
  <c r="G638" i="20"/>
  <c r="J637" i="20"/>
  <c r="H637" i="20"/>
  <c r="F637" i="20"/>
  <c r="G637" i="20"/>
  <c r="J636" i="20"/>
  <c r="H636" i="20"/>
  <c r="F636" i="20"/>
  <c r="G636" i="20"/>
  <c r="J635" i="20"/>
  <c r="H635" i="20"/>
  <c r="F635" i="20"/>
  <c r="G635" i="20"/>
  <c r="J634" i="20"/>
  <c r="H634" i="20"/>
  <c r="F634" i="20"/>
  <c r="G634" i="20"/>
  <c r="J633" i="20"/>
  <c r="H633" i="20"/>
  <c r="F633" i="20"/>
  <c r="G633" i="20"/>
  <c r="J632" i="20"/>
  <c r="H632" i="20"/>
  <c r="F632" i="20"/>
  <c r="G632" i="20"/>
  <c r="J631" i="20"/>
  <c r="H631" i="20"/>
  <c r="F631" i="20"/>
  <c r="G631" i="20"/>
  <c r="J630" i="20"/>
  <c r="H630" i="20"/>
  <c r="F630" i="20"/>
  <c r="G630" i="20"/>
  <c r="J629" i="20"/>
  <c r="H629" i="20"/>
  <c r="F629" i="20"/>
  <c r="G629" i="20"/>
  <c r="J628" i="20"/>
  <c r="H628" i="20"/>
  <c r="F628" i="20"/>
  <c r="G628" i="20"/>
  <c r="J627" i="20"/>
  <c r="H627" i="20"/>
  <c r="F627" i="20"/>
  <c r="G627" i="20"/>
  <c r="J626" i="20"/>
  <c r="H626" i="20"/>
  <c r="F626" i="20"/>
  <c r="G626" i="20"/>
  <c r="J625" i="20"/>
  <c r="H625" i="20"/>
  <c r="F625" i="20"/>
  <c r="G625" i="20"/>
  <c r="J624" i="20"/>
  <c r="H624" i="20"/>
  <c r="F624" i="20"/>
  <c r="G624" i="20"/>
  <c r="J623" i="20"/>
  <c r="H623" i="20"/>
  <c r="F623" i="20"/>
  <c r="G623" i="20"/>
  <c r="J622" i="20"/>
  <c r="H622" i="20"/>
  <c r="F622" i="20"/>
  <c r="G622" i="20"/>
  <c r="J621" i="20"/>
  <c r="H621" i="20"/>
  <c r="F621" i="20"/>
  <c r="G621" i="20"/>
  <c r="J620" i="20"/>
  <c r="H620" i="20"/>
  <c r="F620" i="20"/>
  <c r="G620" i="20"/>
  <c r="J619" i="20"/>
  <c r="H619" i="20"/>
  <c r="F619" i="20"/>
  <c r="G619" i="20"/>
  <c r="J618" i="20"/>
  <c r="H618" i="20"/>
  <c r="F618" i="20"/>
  <c r="G618" i="20"/>
  <c r="J617" i="20"/>
  <c r="H617" i="20"/>
  <c r="F617" i="20"/>
  <c r="G617" i="20"/>
  <c r="J616" i="20"/>
  <c r="H616" i="20"/>
  <c r="F616" i="20"/>
  <c r="G616" i="20"/>
  <c r="J615" i="20"/>
  <c r="H615" i="20"/>
  <c r="F615" i="20"/>
  <c r="G615" i="20"/>
  <c r="J614" i="20"/>
  <c r="H614" i="20"/>
  <c r="F614" i="20"/>
  <c r="G614" i="20"/>
  <c r="J613" i="20"/>
  <c r="H613" i="20"/>
  <c r="F613" i="20"/>
  <c r="G613" i="20"/>
  <c r="J612" i="20"/>
  <c r="H612" i="20"/>
  <c r="F612" i="20"/>
  <c r="G612" i="20"/>
  <c r="J611" i="20"/>
  <c r="H611" i="20"/>
  <c r="F611" i="20"/>
  <c r="G611" i="20"/>
  <c r="J610" i="20"/>
  <c r="H610" i="20"/>
  <c r="F610" i="20"/>
  <c r="G610" i="20"/>
  <c r="J609" i="20"/>
  <c r="H609" i="20"/>
  <c r="F609" i="20"/>
  <c r="G609" i="20"/>
  <c r="J608" i="20"/>
  <c r="H608" i="20"/>
  <c r="F608" i="20"/>
  <c r="G608" i="20"/>
  <c r="J607" i="20"/>
  <c r="H607" i="20"/>
  <c r="F607" i="20"/>
  <c r="G607" i="20"/>
  <c r="J606" i="20"/>
  <c r="H606" i="20"/>
  <c r="F606" i="20"/>
  <c r="G606" i="20"/>
  <c r="J605" i="20"/>
  <c r="H605" i="20"/>
  <c r="F605" i="20"/>
  <c r="G605" i="20"/>
  <c r="J604" i="20"/>
  <c r="H604" i="20"/>
  <c r="F604" i="20"/>
  <c r="G604" i="20"/>
  <c r="J603" i="20"/>
  <c r="H603" i="20"/>
  <c r="F603" i="20"/>
  <c r="G603" i="20"/>
  <c r="J602" i="20"/>
  <c r="H602" i="20"/>
  <c r="F602" i="20"/>
  <c r="G602" i="20"/>
  <c r="J601" i="20"/>
  <c r="H601" i="20"/>
  <c r="F601" i="20"/>
  <c r="G601" i="20"/>
  <c r="J600" i="20"/>
  <c r="H600" i="20"/>
  <c r="F600" i="20"/>
  <c r="G600" i="20"/>
  <c r="J599" i="20"/>
  <c r="H599" i="20"/>
  <c r="F599" i="20"/>
  <c r="G599" i="20"/>
  <c r="J598" i="20"/>
  <c r="H598" i="20"/>
  <c r="F598" i="20"/>
  <c r="G598" i="20"/>
  <c r="J597" i="20"/>
  <c r="H597" i="20"/>
  <c r="F597" i="20"/>
  <c r="G597" i="20"/>
  <c r="J596" i="20"/>
  <c r="H596" i="20"/>
  <c r="F596" i="20"/>
  <c r="G596" i="20"/>
  <c r="J595" i="20"/>
  <c r="H595" i="20"/>
  <c r="F595" i="20"/>
  <c r="G595" i="20"/>
  <c r="J594" i="20"/>
  <c r="H594" i="20"/>
  <c r="F594" i="20"/>
  <c r="G594" i="20"/>
  <c r="J593" i="20"/>
  <c r="H593" i="20"/>
  <c r="F593" i="20"/>
  <c r="G593" i="20"/>
  <c r="J592" i="20"/>
  <c r="H592" i="20"/>
  <c r="F592" i="20"/>
  <c r="G592" i="20"/>
  <c r="J591" i="20"/>
  <c r="H591" i="20"/>
  <c r="F591" i="20"/>
  <c r="G591" i="20"/>
  <c r="J590" i="20"/>
  <c r="H590" i="20"/>
  <c r="F590" i="20"/>
  <c r="G590" i="20"/>
  <c r="J589" i="20"/>
  <c r="H589" i="20"/>
  <c r="F589" i="20"/>
  <c r="G589" i="20"/>
  <c r="J588" i="20"/>
  <c r="H588" i="20"/>
  <c r="F588" i="20"/>
  <c r="G588" i="20"/>
  <c r="J587" i="20"/>
  <c r="H587" i="20"/>
  <c r="F587" i="20"/>
  <c r="G587" i="20"/>
  <c r="J586" i="20"/>
  <c r="H586" i="20"/>
  <c r="F586" i="20"/>
  <c r="G586" i="20"/>
  <c r="J585" i="20"/>
  <c r="H585" i="20"/>
  <c r="F585" i="20"/>
  <c r="G585" i="20"/>
  <c r="J584" i="20"/>
  <c r="H584" i="20"/>
  <c r="F584" i="20"/>
  <c r="G584" i="20"/>
  <c r="J583" i="20"/>
  <c r="H583" i="20"/>
  <c r="F583" i="20"/>
  <c r="G583" i="20"/>
  <c r="J582" i="20"/>
  <c r="H582" i="20"/>
  <c r="F582" i="20"/>
  <c r="G582" i="20"/>
  <c r="J581" i="20"/>
  <c r="H581" i="20"/>
  <c r="F581" i="20"/>
  <c r="G581" i="20"/>
  <c r="J580" i="20"/>
  <c r="H580" i="20"/>
  <c r="F580" i="20"/>
  <c r="G580" i="20"/>
  <c r="J579" i="20"/>
  <c r="H579" i="20"/>
  <c r="F579" i="20"/>
  <c r="G579" i="20"/>
  <c r="J578" i="20"/>
  <c r="H578" i="20"/>
  <c r="F578" i="20"/>
  <c r="G578" i="20"/>
  <c r="J577" i="20"/>
  <c r="H577" i="20"/>
  <c r="F577" i="20"/>
  <c r="G577" i="20"/>
  <c r="J576" i="20"/>
  <c r="H576" i="20"/>
  <c r="F576" i="20"/>
  <c r="G576" i="20"/>
  <c r="J575" i="20"/>
  <c r="H575" i="20"/>
  <c r="F575" i="20"/>
  <c r="G575" i="20"/>
  <c r="J574" i="20"/>
  <c r="H574" i="20"/>
  <c r="F574" i="20"/>
  <c r="G574" i="20"/>
  <c r="J573" i="20"/>
  <c r="H573" i="20"/>
  <c r="F573" i="20"/>
  <c r="G573" i="20"/>
  <c r="J572" i="20"/>
  <c r="H572" i="20"/>
  <c r="F572" i="20"/>
  <c r="G572" i="20"/>
  <c r="J571" i="20"/>
  <c r="H571" i="20"/>
  <c r="F571" i="20"/>
  <c r="G571" i="20"/>
  <c r="J570" i="20"/>
  <c r="H570" i="20"/>
  <c r="F570" i="20"/>
  <c r="G570" i="20"/>
  <c r="J569" i="20"/>
  <c r="H569" i="20"/>
  <c r="F569" i="20"/>
  <c r="G569" i="20"/>
  <c r="J568" i="20"/>
  <c r="H568" i="20"/>
  <c r="F568" i="20"/>
  <c r="G568" i="20"/>
  <c r="J567" i="20"/>
  <c r="H567" i="20"/>
  <c r="F567" i="20"/>
  <c r="G567" i="20"/>
  <c r="J566" i="20"/>
  <c r="H566" i="20"/>
  <c r="F566" i="20"/>
  <c r="G566" i="20"/>
  <c r="J565" i="20"/>
  <c r="H565" i="20"/>
  <c r="F565" i="20"/>
  <c r="G565" i="20"/>
  <c r="J564" i="20"/>
  <c r="H564" i="20"/>
  <c r="F564" i="20"/>
  <c r="G564" i="20"/>
  <c r="J563" i="20"/>
  <c r="H563" i="20"/>
  <c r="F563" i="20"/>
  <c r="G563" i="20"/>
  <c r="J562" i="20"/>
  <c r="H562" i="20"/>
  <c r="F562" i="20"/>
  <c r="G562" i="20"/>
  <c r="J561" i="20"/>
  <c r="H561" i="20"/>
  <c r="F561" i="20"/>
  <c r="G561" i="20"/>
  <c r="J560" i="20"/>
  <c r="H560" i="20"/>
  <c r="F560" i="20"/>
  <c r="G560" i="20"/>
  <c r="J559" i="20"/>
  <c r="H559" i="20"/>
  <c r="F559" i="20"/>
  <c r="G559" i="20"/>
  <c r="J558" i="20"/>
  <c r="H558" i="20"/>
  <c r="F558" i="20"/>
  <c r="G558" i="20"/>
  <c r="J557" i="20"/>
  <c r="H557" i="20"/>
  <c r="F557" i="20"/>
  <c r="G557" i="20"/>
  <c r="J556" i="20"/>
  <c r="H556" i="20"/>
  <c r="F556" i="20"/>
  <c r="G556" i="20"/>
  <c r="J555" i="20"/>
  <c r="H555" i="20"/>
  <c r="F555" i="20"/>
  <c r="G555" i="20"/>
  <c r="J554" i="20"/>
  <c r="H554" i="20"/>
  <c r="F554" i="20"/>
  <c r="G554" i="20"/>
  <c r="J553" i="20"/>
  <c r="H553" i="20"/>
  <c r="F553" i="20"/>
  <c r="G553" i="20"/>
  <c r="J552" i="20"/>
  <c r="H552" i="20"/>
  <c r="F552" i="20"/>
  <c r="G552" i="20"/>
  <c r="J551" i="20"/>
  <c r="H551" i="20"/>
  <c r="F551" i="20"/>
  <c r="G551" i="20"/>
  <c r="J550" i="20"/>
  <c r="H550" i="20"/>
  <c r="F550" i="20"/>
  <c r="G550" i="20"/>
  <c r="J549" i="20"/>
  <c r="H549" i="20"/>
  <c r="F549" i="20"/>
  <c r="G549" i="20"/>
  <c r="J548" i="20"/>
  <c r="H548" i="20"/>
  <c r="F548" i="20"/>
  <c r="G548" i="20"/>
  <c r="J547" i="20"/>
  <c r="H547" i="20"/>
  <c r="F547" i="20"/>
  <c r="G547" i="20"/>
  <c r="J546" i="20"/>
  <c r="H546" i="20"/>
  <c r="F546" i="20"/>
  <c r="G546" i="20"/>
  <c r="J545" i="20"/>
  <c r="H545" i="20"/>
  <c r="F545" i="20"/>
  <c r="G545" i="20"/>
  <c r="J544" i="20"/>
  <c r="H544" i="20"/>
  <c r="F544" i="20"/>
  <c r="G544" i="20"/>
  <c r="J543" i="20"/>
  <c r="H543" i="20"/>
  <c r="F543" i="20"/>
  <c r="G543" i="20"/>
  <c r="J542" i="20"/>
  <c r="H542" i="20"/>
  <c r="F542" i="20"/>
  <c r="G542" i="20"/>
  <c r="J541" i="20"/>
  <c r="H541" i="20"/>
  <c r="F541" i="20"/>
  <c r="G541" i="20"/>
  <c r="J540" i="20"/>
  <c r="H540" i="20"/>
  <c r="F540" i="20"/>
  <c r="G540" i="20"/>
  <c r="J539" i="20"/>
  <c r="H539" i="20"/>
  <c r="F539" i="20"/>
  <c r="G539" i="20"/>
  <c r="J538" i="20"/>
  <c r="H538" i="20"/>
  <c r="F538" i="20"/>
  <c r="G538" i="20"/>
  <c r="J537" i="20"/>
  <c r="H537" i="20"/>
  <c r="F537" i="20"/>
  <c r="G537" i="20"/>
  <c r="J536" i="20"/>
  <c r="H536" i="20"/>
  <c r="F536" i="20"/>
  <c r="G536" i="20"/>
  <c r="J535" i="20"/>
  <c r="H535" i="20"/>
  <c r="F535" i="20"/>
  <c r="G535" i="20"/>
  <c r="J534" i="20"/>
  <c r="H534" i="20"/>
  <c r="F534" i="20"/>
  <c r="G534" i="20"/>
  <c r="J533" i="20"/>
  <c r="H533" i="20"/>
  <c r="F533" i="20"/>
  <c r="G533" i="20"/>
  <c r="J532" i="20"/>
  <c r="H532" i="20"/>
  <c r="F532" i="20"/>
  <c r="G532" i="20"/>
  <c r="J531" i="20"/>
  <c r="H531" i="20"/>
  <c r="F531" i="20"/>
  <c r="G531" i="20"/>
  <c r="J530" i="20"/>
  <c r="H530" i="20"/>
  <c r="F530" i="20"/>
  <c r="G530" i="20"/>
  <c r="J529" i="20"/>
  <c r="H529" i="20"/>
  <c r="F529" i="20"/>
  <c r="G529" i="20"/>
  <c r="J528" i="20"/>
  <c r="H528" i="20"/>
  <c r="F528" i="20"/>
  <c r="G528" i="20"/>
  <c r="J527" i="20"/>
  <c r="H527" i="20"/>
  <c r="F527" i="20"/>
  <c r="G527" i="20"/>
  <c r="J526" i="20"/>
  <c r="H526" i="20"/>
  <c r="F526" i="20"/>
  <c r="G526" i="20"/>
  <c r="J525" i="20"/>
  <c r="H525" i="20"/>
  <c r="F525" i="20"/>
  <c r="G525" i="20"/>
  <c r="J524" i="20"/>
  <c r="H524" i="20"/>
  <c r="F524" i="20"/>
  <c r="G524" i="20"/>
  <c r="J523" i="20"/>
  <c r="H523" i="20"/>
  <c r="F523" i="20"/>
  <c r="G523" i="20"/>
  <c r="J522" i="20"/>
  <c r="H522" i="20"/>
  <c r="F522" i="20"/>
  <c r="G522" i="20"/>
  <c r="J521" i="20"/>
  <c r="H521" i="20"/>
  <c r="F521" i="20"/>
  <c r="G521" i="20"/>
  <c r="J520" i="20"/>
  <c r="H520" i="20"/>
  <c r="F520" i="20"/>
  <c r="G520" i="20"/>
  <c r="J519" i="20"/>
  <c r="H519" i="20"/>
  <c r="F519" i="20"/>
  <c r="G519" i="20"/>
  <c r="J518" i="20"/>
  <c r="H518" i="20"/>
  <c r="F518" i="20"/>
  <c r="G518" i="20"/>
  <c r="J517" i="20"/>
  <c r="H517" i="20"/>
  <c r="F517" i="20"/>
  <c r="G517" i="20"/>
  <c r="J516" i="20"/>
  <c r="H516" i="20"/>
  <c r="F516" i="20"/>
  <c r="G516" i="20"/>
  <c r="J515" i="20"/>
  <c r="H515" i="20"/>
  <c r="F515" i="20"/>
  <c r="G515" i="20"/>
  <c r="J514" i="20"/>
  <c r="H514" i="20"/>
  <c r="F514" i="20"/>
  <c r="G514" i="20"/>
  <c r="J513" i="20"/>
  <c r="H513" i="20"/>
  <c r="F513" i="20"/>
  <c r="G513" i="20"/>
  <c r="J512" i="20"/>
  <c r="H512" i="20"/>
  <c r="F512" i="20"/>
  <c r="G512" i="20"/>
  <c r="J511" i="20"/>
  <c r="H511" i="20"/>
  <c r="F511" i="20"/>
  <c r="G511" i="20"/>
  <c r="J510" i="20"/>
  <c r="H510" i="20"/>
  <c r="F510" i="20"/>
  <c r="G510" i="20"/>
  <c r="J509" i="20"/>
  <c r="H509" i="20"/>
  <c r="F509" i="20"/>
  <c r="G509" i="20"/>
  <c r="J508" i="20"/>
  <c r="H508" i="20"/>
  <c r="F508" i="20"/>
  <c r="G508" i="20"/>
  <c r="J507" i="20"/>
  <c r="H507" i="20"/>
  <c r="F507" i="20"/>
  <c r="G507" i="20"/>
  <c r="J506" i="20"/>
  <c r="H506" i="20"/>
  <c r="F506" i="20"/>
  <c r="G506" i="20"/>
  <c r="J505" i="20"/>
  <c r="H505" i="20"/>
  <c r="F505" i="20"/>
  <c r="G505" i="20"/>
  <c r="J504" i="20"/>
  <c r="H504" i="20"/>
  <c r="F504" i="20"/>
  <c r="G504" i="20"/>
  <c r="J503" i="20"/>
  <c r="H503" i="20"/>
  <c r="F503" i="20"/>
  <c r="G503" i="20"/>
  <c r="J502" i="20"/>
  <c r="H502" i="20"/>
  <c r="F502" i="20"/>
  <c r="G502" i="20"/>
  <c r="J501" i="20"/>
  <c r="H501" i="20"/>
  <c r="F501" i="20"/>
  <c r="G501" i="20"/>
  <c r="J500" i="20"/>
  <c r="H500" i="20"/>
  <c r="F500" i="20"/>
  <c r="G500" i="20"/>
  <c r="J499" i="20"/>
  <c r="H499" i="20"/>
  <c r="F499" i="20"/>
  <c r="G499" i="20"/>
  <c r="J498" i="20"/>
  <c r="H498" i="20"/>
  <c r="F498" i="20"/>
  <c r="G498" i="20"/>
  <c r="J497" i="20"/>
  <c r="H497" i="20"/>
  <c r="F497" i="20"/>
  <c r="G497" i="20"/>
  <c r="J496" i="20"/>
  <c r="H496" i="20"/>
  <c r="F496" i="20"/>
  <c r="G496" i="20"/>
  <c r="J495" i="20"/>
  <c r="H495" i="20"/>
  <c r="F495" i="20"/>
  <c r="G495" i="20"/>
  <c r="J494" i="20"/>
  <c r="H494" i="20"/>
  <c r="F494" i="20"/>
  <c r="G494" i="20"/>
  <c r="J493" i="20"/>
  <c r="H493" i="20"/>
  <c r="F493" i="20"/>
  <c r="G493" i="20"/>
  <c r="J492" i="20"/>
  <c r="H492" i="20"/>
  <c r="F492" i="20"/>
  <c r="G492" i="20"/>
  <c r="J491" i="20"/>
  <c r="H491" i="20"/>
  <c r="F491" i="20"/>
  <c r="G491" i="20"/>
  <c r="J490" i="20"/>
  <c r="H490" i="20"/>
  <c r="F490" i="20"/>
  <c r="G490" i="20"/>
  <c r="J489" i="20"/>
  <c r="H489" i="20"/>
  <c r="F489" i="20"/>
  <c r="G489" i="20"/>
  <c r="J488" i="20"/>
  <c r="H488" i="20"/>
  <c r="F488" i="20"/>
  <c r="G488" i="20"/>
  <c r="J487" i="20"/>
  <c r="H487" i="20"/>
  <c r="F487" i="20"/>
  <c r="G487" i="20"/>
  <c r="J486" i="20"/>
  <c r="H486" i="20"/>
  <c r="F486" i="20"/>
  <c r="G486" i="20"/>
  <c r="J485" i="20"/>
  <c r="H485" i="20"/>
  <c r="F485" i="20"/>
  <c r="G485" i="20"/>
  <c r="J484" i="20"/>
  <c r="H484" i="20"/>
  <c r="F484" i="20"/>
  <c r="G484" i="20"/>
  <c r="J483" i="20"/>
  <c r="H483" i="20"/>
  <c r="F483" i="20"/>
  <c r="G483" i="20"/>
  <c r="J482" i="20"/>
  <c r="H482" i="20"/>
  <c r="F482" i="20"/>
  <c r="G482" i="20"/>
  <c r="J481" i="20"/>
  <c r="H481" i="20"/>
  <c r="F481" i="20"/>
  <c r="G481" i="20"/>
  <c r="J480" i="20"/>
  <c r="H480" i="20"/>
  <c r="F480" i="20"/>
  <c r="G480" i="20"/>
  <c r="J479" i="20"/>
  <c r="H479" i="20"/>
  <c r="F479" i="20"/>
  <c r="G479" i="20"/>
  <c r="J478" i="20"/>
  <c r="H478" i="20"/>
  <c r="F478" i="20"/>
  <c r="G478" i="20"/>
  <c r="J477" i="20"/>
  <c r="H477" i="20"/>
  <c r="F477" i="20"/>
  <c r="G477" i="20"/>
  <c r="J476" i="20"/>
  <c r="H476" i="20"/>
  <c r="F476" i="20"/>
  <c r="G476" i="20"/>
  <c r="J475" i="20"/>
  <c r="H475" i="20"/>
  <c r="F475" i="20"/>
  <c r="G475" i="20"/>
  <c r="J474" i="20"/>
  <c r="H474" i="20"/>
  <c r="F474" i="20"/>
  <c r="G474" i="20"/>
  <c r="J473" i="20"/>
  <c r="H473" i="20"/>
  <c r="F473" i="20"/>
  <c r="G473" i="20"/>
  <c r="J472" i="20"/>
  <c r="H472" i="20"/>
  <c r="F472" i="20"/>
  <c r="G472" i="20"/>
  <c r="J471" i="20"/>
  <c r="H471" i="20"/>
  <c r="F471" i="20"/>
  <c r="G471" i="20"/>
  <c r="J470" i="20"/>
  <c r="H470" i="20"/>
  <c r="F470" i="20"/>
  <c r="G470" i="20"/>
  <c r="J469" i="20"/>
  <c r="H469" i="20"/>
  <c r="F469" i="20"/>
  <c r="G469" i="20"/>
  <c r="J468" i="20"/>
  <c r="H468" i="20"/>
  <c r="F468" i="20"/>
  <c r="G468" i="20"/>
  <c r="J467" i="20"/>
  <c r="H467" i="20"/>
  <c r="F467" i="20"/>
  <c r="G467" i="20"/>
  <c r="J466" i="20"/>
  <c r="H466" i="20"/>
  <c r="F466" i="20"/>
  <c r="G466" i="20"/>
  <c r="J465" i="20"/>
  <c r="H465" i="20"/>
  <c r="F465" i="20"/>
  <c r="G465" i="20"/>
  <c r="J464" i="20"/>
  <c r="H464" i="20"/>
  <c r="F464" i="20"/>
  <c r="G464" i="20"/>
  <c r="J463" i="20"/>
  <c r="H463" i="20"/>
  <c r="F463" i="20"/>
  <c r="G463" i="20"/>
  <c r="J462" i="20"/>
  <c r="H462" i="20"/>
  <c r="F462" i="20"/>
  <c r="G462" i="20"/>
  <c r="J461" i="20"/>
  <c r="H461" i="20"/>
  <c r="F461" i="20"/>
  <c r="G461" i="20"/>
  <c r="J460" i="20"/>
  <c r="H460" i="20"/>
  <c r="F460" i="20"/>
  <c r="G460" i="20"/>
  <c r="J459" i="20"/>
  <c r="H459" i="20"/>
  <c r="F459" i="20"/>
  <c r="G459" i="20"/>
  <c r="J458" i="20"/>
  <c r="H458" i="20"/>
  <c r="F458" i="20"/>
  <c r="G458" i="20"/>
  <c r="J457" i="20"/>
  <c r="H457" i="20"/>
  <c r="F457" i="20"/>
  <c r="G457" i="20"/>
  <c r="J456" i="20"/>
  <c r="H456" i="20"/>
  <c r="F456" i="20"/>
  <c r="G456" i="20"/>
  <c r="J455" i="20"/>
  <c r="H455" i="20"/>
  <c r="F455" i="20"/>
  <c r="G455" i="20"/>
  <c r="J454" i="20"/>
  <c r="H454" i="20"/>
  <c r="F454" i="20"/>
  <c r="G454" i="20"/>
  <c r="J453" i="20"/>
  <c r="H453" i="20"/>
  <c r="F453" i="20"/>
  <c r="G453" i="20"/>
  <c r="J452" i="20"/>
  <c r="H452" i="20"/>
  <c r="F452" i="20"/>
  <c r="G452" i="20"/>
  <c r="J451" i="20"/>
  <c r="H451" i="20"/>
  <c r="F451" i="20"/>
  <c r="G451" i="20"/>
  <c r="J450" i="20"/>
  <c r="H450" i="20"/>
  <c r="F450" i="20"/>
  <c r="G450" i="20"/>
  <c r="J449" i="20"/>
  <c r="H449" i="20"/>
  <c r="F449" i="20"/>
  <c r="G449" i="20"/>
  <c r="J448" i="20"/>
  <c r="H448" i="20"/>
  <c r="F448" i="20"/>
  <c r="G448" i="20"/>
  <c r="J447" i="20"/>
  <c r="H447" i="20"/>
  <c r="F447" i="20"/>
  <c r="G447" i="20"/>
  <c r="J446" i="20"/>
  <c r="H446" i="20"/>
  <c r="F446" i="20"/>
  <c r="G446" i="20"/>
  <c r="J445" i="20"/>
  <c r="H445" i="20"/>
  <c r="F445" i="20"/>
  <c r="G445" i="20"/>
  <c r="J444" i="20"/>
  <c r="H444" i="20"/>
  <c r="F444" i="20"/>
  <c r="G444" i="20"/>
  <c r="J443" i="20"/>
  <c r="H443" i="20"/>
  <c r="F443" i="20"/>
  <c r="G443" i="20"/>
  <c r="J442" i="20"/>
  <c r="H442" i="20"/>
  <c r="F442" i="20"/>
  <c r="G442" i="20"/>
  <c r="J441" i="20"/>
  <c r="H441" i="20"/>
  <c r="F441" i="20"/>
  <c r="G441" i="20"/>
  <c r="J440" i="20"/>
  <c r="H440" i="20"/>
  <c r="F440" i="20"/>
  <c r="G440" i="20"/>
  <c r="J439" i="20"/>
  <c r="H439" i="20"/>
  <c r="F439" i="20"/>
  <c r="G439" i="20"/>
  <c r="J438" i="20"/>
  <c r="H438" i="20"/>
  <c r="F438" i="20"/>
  <c r="G438" i="20"/>
  <c r="J437" i="20"/>
  <c r="H437" i="20"/>
  <c r="F437" i="20"/>
  <c r="G437" i="20"/>
  <c r="J436" i="20"/>
  <c r="H436" i="20"/>
  <c r="F436" i="20"/>
  <c r="G436" i="20"/>
  <c r="J435" i="20"/>
  <c r="H435" i="20"/>
  <c r="F435" i="20"/>
  <c r="G435" i="20"/>
  <c r="J434" i="20"/>
  <c r="H434" i="20"/>
  <c r="F434" i="20"/>
  <c r="G434" i="20"/>
  <c r="J433" i="20"/>
  <c r="H433" i="20"/>
  <c r="F433" i="20"/>
  <c r="G433" i="20"/>
  <c r="J432" i="20"/>
  <c r="H432" i="20"/>
  <c r="F432" i="20"/>
  <c r="G432" i="20"/>
  <c r="J431" i="20"/>
  <c r="H431" i="20"/>
  <c r="F431" i="20"/>
  <c r="G431" i="20"/>
  <c r="J430" i="20"/>
  <c r="H430" i="20"/>
  <c r="F430" i="20"/>
  <c r="G430" i="20"/>
  <c r="J429" i="20"/>
  <c r="H429" i="20"/>
  <c r="F429" i="20"/>
  <c r="G429" i="20"/>
  <c r="J428" i="20"/>
  <c r="H428" i="20"/>
  <c r="F428" i="20"/>
  <c r="G428" i="20"/>
  <c r="J427" i="20"/>
  <c r="H427" i="20"/>
  <c r="F427" i="20"/>
  <c r="G427" i="20"/>
  <c r="J426" i="20"/>
  <c r="H426" i="20"/>
  <c r="F426" i="20"/>
  <c r="G426" i="20"/>
  <c r="J425" i="20"/>
  <c r="H425" i="20"/>
  <c r="F425" i="20"/>
  <c r="G425" i="20"/>
  <c r="J424" i="20"/>
  <c r="H424" i="20"/>
  <c r="F424" i="20"/>
  <c r="G424" i="20"/>
  <c r="J423" i="20"/>
  <c r="H423" i="20"/>
  <c r="F423" i="20"/>
  <c r="G423" i="20"/>
  <c r="J422" i="20"/>
  <c r="H422" i="20"/>
  <c r="F422" i="20"/>
  <c r="G422" i="20"/>
  <c r="J421" i="20"/>
  <c r="H421" i="20"/>
  <c r="F421" i="20"/>
  <c r="G421" i="20"/>
  <c r="J420" i="20"/>
  <c r="H420" i="20"/>
  <c r="F420" i="20"/>
  <c r="G420" i="20"/>
  <c r="J419" i="20"/>
  <c r="H419" i="20"/>
  <c r="F419" i="20"/>
  <c r="G419" i="20"/>
  <c r="J418" i="20"/>
  <c r="H418" i="20"/>
  <c r="F418" i="20"/>
  <c r="G418" i="20"/>
  <c r="J417" i="20"/>
  <c r="H417" i="20"/>
  <c r="F417" i="20"/>
  <c r="G417" i="20"/>
  <c r="J416" i="20"/>
  <c r="H416" i="20"/>
  <c r="F416" i="20"/>
  <c r="G416" i="20"/>
  <c r="J415" i="20"/>
  <c r="H415" i="20"/>
  <c r="F415" i="20"/>
  <c r="G415" i="20"/>
  <c r="J414" i="20"/>
  <c r="H414" i="20"/>
  <c r="F414" i="20"/>
  <c r="G414" i="20"/>
  <c r="J413" i="20"/>
  <c r="H413" i="20"/>
  <c r="F413" i="20"/>
  <c r="G413" i="20"/>
  <c r="J412" i="20"/>
  <c r="H412" i="20"/>
  <c r="F412" i="20"/>
  <c r="G412" i="20"/>
  <c r="J411" i="20"/>
  <c r="H411" i="20"/>
  <c r="F411" i="20"/>
  <c r="G411" i="20"/>
  <c r="J410" i="20"/>
  <c r="H410" i="20"/>
  <c r="F410" i="20"/>
  <c r="G410" i="20"/>
  <c r="J409" i="20"/>
  <c r="H409" i="20"/>
  <c r="F409" i="20"/>
  <c r="G409" i="20"/>
  <c r="J408" i="20"/>
  <c r="H408" i="20"/>
  <c r="F408" i="20"/>
  <c r="G408" i="20"/>
  <c r="J407" i="20"/>
  <c r="H407" i="20"/>
  <c r="F407" i="20"/>
  <c r="G407" i="20"/>
  <c r="J406" i="20"/>
  <c r="H406" i="20"/>
  <c r="F406" i="20"/>
  <c r="G406" i="20"/>
  <c r="J405" i="20"/>
  <c r="H405" i="20"/>
  <c r="F405" i="20"/>
  <c r="G405" i="20"/>
  <c r="J404" i="20"/>
  <c r="H404" i="20"/>
  <c r="F404" i="20"/>
  <c r="G404" i="20"/>
  <c r="J403" i="20"/>
  <c r="H403" i="20"/>
  <c r="F403" i="20"/>
  <c r="G403" i="20"/>
  <c r="J402" i="20"/>
  <c r="H402" i="20"/>
  <c r="F402" i="20"/>
  <c r="G402" i="20"/>
  <c r="J401" i="20"/>
  <c r="H401" i="20"/>
  <c r="F401" i="20"/>
  <c r="G401" i="20"/>
  <c r="J400" i="20"/>
  <c r="H400" i="20"/>
  <c r="F400" i="20"/>
  <c r="G400" i="20"/>
  <c r="J399" i="20"/>
  <c r="H399" i="20"/>
  <c r="F399" i="20"/>
  <c r="G399" i="20"/>
  <c r="J398" i="20"/>
  <c r="H398" i="20"/>
  <c r="F398" i="20"/>
  <c r="G398" i="20"/>
  <c r="J397" i="20"/>
  <c r="H397" i="20"/>
  <c r="F397" i="20"/>
  <c r="G397" i="20"/>
  <c r="J396" i="20"/>
  <c r="H396" i="20"/>
  <c r="F396" i="20"/>
  <c r="G396" i="20"/>
  <c r="J395" i="20"/>
  <c r="H395" i="20"/>
  <c r="F395" i="20"/>
  <c r="G395" i="20"/>
  <c r="J394" i="20"/>
  <c r="H394" i="20"/>
  <c r="F394" i="20"/>
  <c r="G394" i="20"/>
  <c r="J393" i="20"/>
  <c r="H393" i="20"/>
  <c r="F393" i="20"/>
  <c r="G393" i="20"/>
  <c r="J392" i="20"/>
  <c r="H392" i="20"/>
  <c r="F392" i="20"/>
  <c r="G392" i="20"/>
  <c r="J391" i="20"/>
  <c r="H391" i="20"/>
  <c r="F391" i="20"/>
  <c r="G391" i="20"/>
  <c r="J390" i="20"/>
  <c r="H390" i="20"/>
  <c r="F390" i="20"/>
  <c r="G390" i="20"/>
  <c r="J389" i="20"/>
  <c r="H389" i="20"/>
  <c r="F389" i="20"/>
  <c r="G389" i="20"/>
  <c r="J388" i="20"/>
  <c r="H388" i="20"/>
  <c r="F388" i="20"/>
  <c r="G388" i="20"/>
  <c r="J387" i="20"/>
  <c r="H387" i="20"/>
  <c r="F387" i="20"/>
  <c r="G387" i="20"/>
  <c r="J386" i="20"/>
  <c r="H386" i="20"/>
  <c r="F386" i="20"/>
  <c r="G386" i="20"/>
  <c r="J385" i="20"/>
  <c r="H385" i="20"/>
  <c r="F385" i="20"/>
  <c r="G385" i="20"/>
  <c r="J384" i="20"/>
  <c r="H384" i="20"/>
  <c r="F384" i="20"/>
  <c r="G384" i="20"/>
  <c r="J383" i="20"/>
  <c r="H383" i="20"/>
  <c r="F383" i="20"/>
  <c r="G383" i="20"/>
  <c r="J382" i="20"/>
  <c r="H382" i="20"/>
  <c r="F382" i="20"/>
  <c r="G382" i="20"/>
  <c r="J381" i="20"/>
  <c r="H381" i="20"/>
  <c r="F381" i="20"/>
  <c r="G381" i="20"/>
  <c r="J380" i="20"/>
  <c r="H380" i="20"/>
  <c r="F380" i="20"/>
  <c r="G380" i="20"/>
  <c r="J379" i="20"/>
  <c r="H379" i="20"/>
  <c r="F379" i="20"/>
  <c r="G379" i="20"/>
  <c r="J378" i="20"/>
  <c r="H378" i="20"/>
  <c r="F378" i="20"/>
  <c r="G378" i="20"/>
  <c r="J377" i="20"/>
  <c r="H377" i="20"/>
  <c r="F377" i="20"/>
  <c r="G377" i="20"/>
  <c r="J376" i="20"/>
  <c r="H376" i="20"/>
  <c r="F376" i="20"/>
  <c r="G376" i="20"/>
  <c r="J375" i="20"/>
  <c r="H375" i="20"/>
  <c r="F375" i="20"/>
  <c r="G375" i="20"/>
  <c r="J374" i="20"/>
  <c r="H374" i="20"/>
  <c r="F374" i="20"/>
  <c r="G374" i="20"/>
  <c r="J373" i="20"/>
  <c r="H373" i="20"/>
  <c r="F373" i="20"/>
  <c r="G373" i="20"/>
  <c r="J372" i="20"/>
  <c r="H372" i="20"/>
  <c r="F372" i="20"/>
  <c r="G372" i="20"/>
  <c r="J371" i="20"/>
  <c r="H371" i="20"/>
  <c r="F371" i="20"/>
  <c r="G371" i="20"/>
  <c r="J370" i="20"/>
  <c r="H370" i="20"/>
  <c r="F370" i="20"/>
  <c r="G370" i="20"/>
  <c r="J369" i="20"/>
  <c r="H369" i="20"/>
  <c r="F369" i="20"/>
  <c r="G369" i="20"/>
  <c r="J368" i="20"/>
  <c r="H368" i="20"/>
  <c r="F368" i="20"/>
  <c r="G368" i="20"/>
  <c r="J367" i="20"/>
  <c r="H367" i="20"/>
  <c r="F367" i="20"/>
  <c r="G367" i="20"/>
  <c r="J366" i="20"/>
  <c r="H366" i="20"/>
  <c r="F366" i="20"/>
  <c r="G366" i="20"/>
  <c r="J365" i="20"/>
  <c r="H365" i="20"/>
  <c r="F365" i="20"/>
  <c r="G365" i="20"/>
  <c r="J364" i="20"/>
  <c r="H364" i="20"/>
  <c r="F364" i="20"/>
  <c r="G364" i="20"/>
  <c r="J363" i="20"/>
  <c r="H363" i="20"/>
  <c r="F363" i="20"/>
  <c r="G363" i="20"/>
  <c r="J362" i="20"/>
  <c r="H362" i="20"/>
  <c r="F362" i="20"/>
  <c r="G362" i="20"/>
  <c r="J361" i="20"/>
  <c r="H361" i="20"/>
  <c r="F361" i="20"/>
  <c r="G361" i="20"/>
  <c r="J360" i="20"/>
  <c r="H360" i="20"/>
  <c r="F360" i="20"/>
  <c r="G360" i="20"/>
  <c r="J359" i="20"/>
  <c r="H359" i="20"/>
  <c r="F359" i="20"/>
  <c r="G359" i="20"/>
  <c r="J358" i="20"/>
  <c r="H358" i="20"/>
  <c r="F358" i="20"/>
  <c r="G358" i="20"/>
  <c r="J357" i="20"/>
  <c r="H357" i="20"/>
  <c r="F357" i="20"/>
  <c r="G357" i="20"/>
  <c r="J356" i="20"/>
  <c r="H356" i="20"/>
  <c r="F356" i="20"/>
  <c r="G356" i="20"/>
  <c r="J355" i="20"/>
  <c r="H355" i="20"/>
  <c r="F355" i="20"/>
  <c r="G355" i="20"/>
  <c r="J354" i="20"/>
  <c r="H354" i="20"/>
  <c r="F354" i="20"/>
  <c r="G354" i="20"/>
  <c r="J353" i="20"/>
  <c r="H353" i="20"/>
  <c r="F353" i="20"/>
  <c r="G353" i="20"/>
  <c r="J352" i="20"/>
  <c r="H352" i="20"/>
  <c r="F352" i="20"/>
  <c r="G352" i="20"/>
  <c r="J351" i="20"/>
  <c r="H351" i="20"/>
  <c r="F351" i="20"/>
  <c r="G351" i="20"/>
  <c r="J350" i="20"/>
  <c r="H350" i="20"/>
  <c r="F350" i="20"/>
  <c r="G350" i="20"/>
  <c r="J349" i="20"/>
  <c r="H349" i="20"/>
  <c r="F349" i="20"/>
  <c r="G349" i="20"/>
  <c r="J348" i="20"/>
  <c r="H348" i="20"/>
  <c r="F348" i="20"/>
  <c r="G348" i="20"/>
  <c r="J347" i="20"/>
  <c r="H347" i="20"/>
  <c r="F347" i="20"/>
  <c r="G347" i="20"/>
  <c r="J346" i="20"/>
  <c r="H346" i="20"/>
  <c r="F346" i="20"/>
  <c r="G346" i="20"/>
  <c r="J345" i="20"/>
  <c r="H345" i="20"/>
  <c r="F345" i="20"/>
  <c r="G345" i="20"/>
  <c r="J344" i="20"/>
  <c r="H344" i="20"/>
  <c r="F344" i="20"/>
  <c r="G344" i="20"/>
  <c r="J343" i="20"/>
  <c r="H343" i="20"/>
  <c r="F343" i="20"/>
  <c r="G343" i="20"/>
  <c r="J342" i="20"/>
  <c r="H342" i="20"/>
  <c r="F342" i="20"/>
  <c r="G342" i="20"/>
  <c r="J341" i="20"/>
  <c r="H341" i="20"/>
  <c r="F341" i="20"/>
  <c r="G341" i="20"/>
  <c r="J340" i="20"/>
  <c r="H340" i="20"/>
  <c r="F340" i="20"/>
  <c r="G340" i="20"/>
  <c r="J339" i="20"/>
  <c r="H339" i="20"/>
  <c r="F339" i="20"/>
  <c r="G339" i="20"/>
  <c r="J338" i="20"/>
  <c r="H338" i="20"/>
  <c r="F338" i="20"/>
  <c r="G338" i="20"/>
  <c r="J337" i="20"/>
  <c r="H337" i="20"/>
  <c r="F337" i="20"/>
  <c r="G337" i="20"/>
  <c r="J336" i="20"/>
  <c r="H336" i="20"/>
  <c r="F336" i="20"/>
  <c r="G336" i="20"/>
  <c r="J335" i="20"/>
  <c r="H335" i="20"/>
  <c r="F335" i="20"/>
  <c r="G335" i="20"/>
  <c r="J334" i="20"/>
  <c r="H334" i="20"/>
  <c r="F334" i="20"/>
  <c r="G334" i="20"/>
  <c r="J333" i="20"/>
  <c r="H333" i="20"/>
  <c r="F333" i="20"/>
  <c r="G333" i="20"/>
  <c r="J332" i="20"/>
  <c r="H332" i="20"/>
  <c r="F332" i="20"/>
  <c r="G332" i="20"/>
  <c r="J331" i="20"/>
  <c r="H331" i="20"/>
  <c r="F331" i="20"/>
  <c r="G331" i="20"/>
  <c r="J330" i="20"/>
  <c r="H330" i="20"/>
  <c r="F330" i="20"/>
  <c r="G330" i="20"/>
  <c r="J329" i="20"/>
  <c r="H329" i="20"/>
  <c r="F329" i="20"/>
  <c r="G329" i="20"/>
  <c r="J328" i="20"/>
  <c r="H328" i="20"/>
  <c r="F328" i="20"/>
  <c r="G328" i="20"/>
  <c r="J327" i="20"/>
  <c r="H327" i="20"/>
  <c r="F327" i="20"/>
  <c r="G327" i="20"/>
  <c r="J326" i="20"/>
  <c r="H326" i="20"/>
  <c r="F326" i="20"/>
  <c r="G326" i="20"/>
  <c r="J325" i="20"/>
  <c r="H325" i="20"/>
  <c r="F325" i="20"/>
  <c r="G325" i="20"/>
  <c r="J324" i="20"/>
  <c r="H324" i="20"/>
  <c r="F324" i="20"/>
  <c r="G324" i="20"/>
  <c r="J323" i="20"/>
  <c r="H323" i="20"/>
  <c r="F323" i="20"/>
  <c r="G323" i="20"/>
  <c r="J322" i="20"/>
  <c r="H322" i="20"/>
  <c r="F322" i="20"/>
  <c r="G322" i="20"/>
  <c r="J321" i="20"/>
  <c r="H321" i="20"/>
  <c r="F321" i="20"/>
  <c r="G321" i="20"/>
  <c r="J320" i="20"/>
  <c r="H320" i="20"/>
  <c r="F320" i="20"/>
  <c r="G320" i="20"/>
  <c r="J319" i="20"/>
  <c r="H319" i="20"/>
  <c r="F319" i="20"/>
  <c r="G319" i="20"/>
  <c r="J318" i="20"/>
  <c r="H318" i="20"/>
  <c r="F318" i="20"/>
  <c r="G318" i="20"/>
  <c r="J317" i="20"/>
  <c r="H317" i="20"/>
  <c r="F317" i="20"/>
  <c r="G317" i="20"/>
  <c r="J316" i="20"/>
  <c r="H316" i="20"/>
  <c r="F316" i="20"/>
  <c r="G316" i="20"/>
  <c r="J315" i="20"/>
  <c r="H315" i="20"/>
  <c r="F315" i="20"/>
  <c r="G315" i="20"/>
  <c r="J314" i="20"/>
  <c r="H314" i="20"/>
  <c r="F314" i="20"/>
  <c r="G314" i="20"/>
  <c r="J313" i="20"/>
  <c r="H313" i="20"/>
  <c r="F313" i="20"/>
  <c r="G313" i="20"/>
  <c r="J312" i="20"/>
  <c r="H312" i="20"/>
  <c r="F312" i="20"/>
  <c r="G312" i="20"/>
  <c r="J311" i="20"/>
  <c r="H311" i="20"/>
  <c r="F311" i="20"/>
  <c r="G311" i="20"/>
  <c r="J310" i="20"/>
  <c r="H310" i="20"/>
  <c r="F310" i="20"/>
  <c r="G310" i="20"/>
  <c r="J309" i="20"/>
  <c r="H309" i="20"/>
  <c r="F309" i="20"/>
  <c r="G309" i="20"/>
  <c r="J308" i="20"/>
  <c r="H308" i="20"/>
  <c r="F308" i="20"/>
  <c r="G308" i="20"/>
  <c r="J307" i="20"/>
  <c r="H307" i="20"/>
  <c r="F307" i="20"/>
  <c r="G307" i="20"/>
  <c r="J306" i="20"/>
  <c r="H306" i="20"/>
  <c r="F306" i="20"/>
  <c r="G306" i="20"/>
  <c r="J305" i="20"/>
  <c r="H305" i="20"/>
  <c r="F305" i="20"/>
  <c r="G305" i="20"/>
  <c r="J304" i="20"/>
  <c r="H304" i="20"/>
  <c r="F304" i="20"/>
  <c r="G304" i="20"/>
  <c r="J303" i="20"/>
  <c r="H303" i="20"/>
  <c r="F303" i="20"/>
  <c r="G303" i="20"/>
  <c r="J302" i="20"/>
  <c r="H302" i="20"/>
  <c r="F302" i="20"/>
  <c r="G302" i="20"/>
  <c r="J301" i="20"/>
  <c r="H301" i="20"/>
  <c r="F301" i="20"/>
  <c r="G301" i="20"/>
  <c r="J300" i="20"/>
  <c r="H300" i="20"/>
  <c r="F300" i="20"/>
  <c r="G300" i="20"/>
  <c r="J299" i="20"/>
  <c r="H299" i="20"/>
  <c r="F299" i="20"/>
  <c r="G299" i="20"/>
  <c r="J298" i="20"/>
  <c r="H298" i="20"/>
  <c r="F298" i="20"/>
  <c r="G298" i="20"/>
  <c r="J297" i="20"/>
  <c r="H297" i="20"/>
  <c r="F297" i="20"/>
  <c r="G297" i="20"/>
  <c r="J296" i="20"/>
  <c r="H296" i="20"/>
  <c r="F296" i="20"/>
  <c r="G296" i="20"/>
  <c r="J295" i="20"/>
  <c r="H295" i="20"/>
  <c r="F295" i="20"/>
  <c r="G295" i="20"/>
  <c r="J294" i="20"/>
  <c r="H294" i="20"/>
  <c r="F294" i="20"/>
  <c r="G294" i="20"/>
  <c r="J293" i="20"/>
  <c r="H293" i="20"/>
  <c r="F293" i="20"/>
  <c r="G293" i="20"/>
  <c r="J292" i="20"/>
  <c r="H292" i="20"/>
  <c r="F292" i="20"/>
  <c r="G292" i="20"/>
  <c r="J291" i="20"/>
  <c r="H291" i="20"/>
  <c r="F291" i="20"/>
  <c r="G291" i="20"/>
  <c r="J290" i="20"/>
  <c r="H290" i="20"/>
  <c r="F290" i="20"/>
  <c r="G290" i="20"/>
  <c r="J289" i="20"/>
  <c r="H289" i="20"/>
  <c r="F289" i="20"/>
  <c r="G289" i="20"/>
  <c r="J288" i="20"/>
  <c r="H288" i="20"/>
  <c r="F288" i="20"/>
  <c r="G288" i="20"/>
  <c r="J287" i="20"/>
  <c r="H287" i="20"/>
  <c r="F287" i="20"/>
  <c r="G287" i="20"/>
  <c r="J286" i="20"/>
  <c r="H286" i="20"/>
  <c r="F286" i="20"/>
  <c r="G286" i="20"/>
  <c r="J285" i="20"/>
  <c r="H285" i="20"/>
  <c r="F285" i="20"/>
  <c r="G285" i="20"/>
  <c r="J284" i="20"/>
  <c r="H284" i="20"/>
  <c r="F284" i="20"/>
  <c r="G284" i="20"/>
  <c r="J283" i="20"/>
  <c r="H283" i="20"/>
  <c r="F283" i="20"/>
  <c r="G283" i="20"/>
  <c r="J282" i="20"/>
  <c r="H282" i="20"/>
  <c r="F282" i="20"/>
  <c r="G282" i="20"/>
  <c r="J281" i="20"/>
  <c r="H281" i="20"/>
  <c r="F281" i="20"/>
  <c r="G281" i="20"/>
  <c r="J280" i="20"/>
  <c r="H280" i="20"/>
  <c r="F280" i="20"/>
  <c r="G280" i="20"/>
  <c r="J279" i="20"/>
  <c r="H279" i="20"/>
  <c r="F279" i="20"/>
  <c r="G279" i="20"/>
  <c r="J278" i="20"/>
  <c r="H278" i="20"/>
  <c r="F278" i="20"/>
  <c r="G278" i="20"/>
  <c r="J277" i="20"/>
  <c r="H277" i="20"/>
  <c r="F277" i="20"/>
  <c r="G277" i="20"/>
  <c r="J276" i="20"/>
  <c r="H276" i="20"/>
  <c r="F276" i="20"/>
  <c r="G276" i="20"/>
  <c r="J275" i="20"/>
  <c r="H275" i="20"/>
  <c r="F275" i="20"/>
  <c r="G275" i="20"/>
  <c r="J274" i="20"/>
  <c r="H274" i="20"/>
  <c r="F274" i="20"/>
  <c r="G274" i="20"/>
  <c r="J273" i="20"/>
  <c r="H273" i="20"/>
  <c r="F273" i="20"/>
  <c r="G273" i="20"/>
  <c r="J272" i="20"/>
  <c r="H272" i="20"/>
  <c r="F272" i="20"/>
  <c r="G272" i="20"/>
  <c r="J271" i="20"/>
  <c r="H271" i="20"/>
  <c r="F271" i="20"/>
  <c r="G271" i="20"/>
  <c r="J270" i="20"/>
  <c r="H270" i="20"/>
  <c r="F270" i="20"/>
  <c r="G270" i="20"/>
  <c r="J269" i="20"/>
  <c r="H269" i="20"/>
  <c r="F269" i="20"/>
  <c r="G269" i="20"/>
  <c r="J268" i="20"/>
  <c r="H268" i="20"/>
  <c r="F268" i="20"/>
  <c r="G268" i="20"/>
  <c r="J267" i="20"/>
  <c r="H267" i="20"/>
  <c r="F267" i="20"/>
  <c r="G267" i="20"/>
  <c r="J266" i="20"/>
  <c r="H266" i="20"/>
  <c r="F266" i="20"/>
  <c r="G266" i="20"/>
  <c r="J265" i="20"/>
  <c r="H265" i="20"/>
  <c r="F265" i="20"/>
  <c r="G265" i="20"/>
  <c r="J264" i="20"/>
  <c r="H264" i="20"/>
  <c r="F264" i="20"/>
  <c r="G264" i="20"/>
  <c r="J263" i="20"/>
  <c r="H263" i="20"/>
  <c r="F263" i="20"/>
  <c r="G263" i="20"/>
  <c r="J262" i="20"/>
  <c r="H262" i="20"/>
  <c r="F262" i="20"/>
  <c r="G262" i="20"/>
  <c r="J261" i="20"/>
  <c r="H261" i="20"/>
  <c r="F261" i="20"/>
  <c r="G261" i="20"/>
  <c r="J260" i="20"/>
  <c r="H260" i="20"/>
  <c r="F260" i="20"/>
  <c r="G260" i="20"/>
  <c r="J259" i="20"/>
  <c r="H259" i="20"/>
  <c r="F259" i="20"/>
  <c r="G259" i="20"/>
  <c r="J258" i="20"/>
  <c r="H258" i="20"/>
  <c r="F258" i="20"/>
  <c r="G258" i="20"/>
  <c r="J257" i="20"/>
  <c r="H257" i="20"/>
  <c r="F257" i="20"/>
  <c r="G257" i="20"/>
  <c r="J256" i="20"/>
  <c r="H256" i="20"/>
  <c r="F256" i="20"/>
  <c r="G256" i="20"/>
  <c r="J255" i="20"/>
  <c r="H255" i="20"/>
  <c r="F255" i="20"/>
  <c r="G255" i="20"/>
  <c r="J254" i="20"/>
  <c r="H254" i="20"/>
  <c r="F254" i="20"/>
  <c r="G254" i="20"/>
  <c r="J253" i="20"/>
  <c r="H253" i="20"/>
  <c r="F253" i="20"/>
  <c r="G253" i="20"/>
  <c r="J252" i="20"/>
  <c r="H252" i="20"/>
  <c r="F252" i="20"/>
  <c r="G252" i="20"/>
  <c r="J251" i="20"/>
  <c r="H251" i="20"/>
  <c r="F251" i="20"/>
  <c r="G251" i="20"/>
  <c r="J250" i="20"/>
  <c r="H250" i="20"/>
  <c r="F250" i="20"/>
  <c r="G250" i="20"/>
  <c r="J249" i="20"/>
  <c r="H249" i="20"/>
  <c r="F249" i="20"/>
  <c r="G249" i="20"/>
  <c r="J248" i="20"/>
  <c r="H248" i="20"/>
  <c r="F248" i="20"/>
  <c r="G248" i="20"/>
  <c r="J247" i="20"/>
  <c r="H247" i="20"/>
  <c r="F247" i="20"/>
  <c r="G247" i="20"/>
  <c r="J246" i="20"/>
  <c r="H246" i="20"/>
  <c r="F246" i="20"/>
  <c r="G246" i="20"/>
  <c r="J245" i="20"/>
  <c r="H245" i="20"/>
  <c r="F245" i="20"/>
  <c r="G245" i="20"/>
  <c r="J244" i="20"/>
  <c r="H244" i="20"/>
  <c r="F244" i="20"/>
  <c r="G244" i="20"/>
  <c r="J243" i="20"/>
  <c r="H243" i="20"/>
  <c r="F243" i="20"/>
  <c r="G243" i="20"/>
  <c r="J242" i="20"/>
  <c r="H242" i="20"/>
  <c r="F242" i="20"/>
  <c r="G242" i="20"/>
  <c r="J241" i="20"/>
  <c r="H241" i="20"/>
  <c r="F241" i="20"/>
  <c r="G241" i="20"/>
  <c r="J240" i="20"/>
  <c r="H240" i="20"/>
  <c r="F240" i="20"/>
  <c r="G240" i="20"/>
  <c r="J239" i="20"/>
  <c r="H239" i="20"/>
  <c r="F239" i="20"/>
  <c r="G239" i="20"/>
  <c r="J238" i="20"/>
  <c r="H238" i="20"/>
  <c r="F238" i="20"/>
  <c r="G238" i="20"/>
  <c r="J237" i="20"/>
  <c r="H237" i="20"/>
  <c r="F237" i="20"/>
  <c r="G237" i="20"/>
  <c r="J236" i="20"/>
  <c r="H236" i="20"/>
  <c r="F236" i="20"/>
  <c r="G236" i="20"/>
  <c r="J235" i="20"/>
  <c r="H235" i="20"/>
  <c r="F235" i="20"/>
  <c r="G235" i="20"/>
  <c r="J234" i="20"/>
  <c r="H234" i="20"/>
  <c r="F234" i="20"/>
  <c r="G234" i="20"/>
  <c r="J233" i="20"/>
  <c r="H233" i="20"/>
  <c r="F233" i="20"/>
  <c r="G233" i="20"/>
  <c r="J232" i="20"/>
  <c r="H232" i="20"/>
  <c r="F232" i="20"/>
  <c r="G232" i="20"/>
  <c r="J231" i="20"/>
  <c r="H231" i="20"/>
  <c r="F231" i="20"/>
  <c r="G231" i="20"/>
  <c r="J230" i="20"/>
  <c r="H230" i="20"/>
  <c r="F230" i="20"/>
  <c r="G230" i="20"/>
  <c r="J229" i="20"/>
  <c r="H229" i="20"/>
  <c r="F229" i="20"/>
  <c r="G229" i="20"/>
  <c r="J228" i="20"/>
  <c r="H228" i="20"/>
  <c r="F228" i="20"/>
  <c r="G228" i="20"/>
  <c r="J227" i="20"/>
  <c r="H227" i="20"/>
  <c r="F227" i="20"/>
  <c r="G227" i="20"/>
  <c r="J226" i="20"/>
  <c r="H226" i="20"/>
  <c r="F226" i="20"/>
  <c r="G226" i="20"/>
  <c r="J225" i="20"/>
  <c r="H225" i="20"/>
  <c r="F225" i="20"/>
  <c r="G225" i="20"/>
  <c r="J224" i="20"/>
  <c r="H224" i="20"/>
  <c r="F224" i="20"/>
  <c r="G224" i="20"/>
  <c r="J223" i="20"/>
  <c r="H223" i="20"/>
  <c r="F223" i="20"/>
  <c r="G223" i="20"/>
  <c r="J222" i="20"/>
  <c r="H222" i="20"/>
  <c r="F222" i="20"/>
  <c r="G222" i="20"/>
  <c r="J221" i="20"/>
  <c r="H221" i="20"/>
  <c r="F221" i="20"/>
  <c r="G221" i="20"/>
  <c r="J220" i="20"/>
  <c r="H220" i="20"/>
  <c r="F220" i="20"/>
  <c r="G220" i="20"/>
  <c r="J219" i="20"/>
  <c r="H219" i="20"/>
  <c r="F219" i="20"/>
  <c r="G219" i="20"/>
  <c r="J218" i="20"/>
  <c r="H218" i="20"/>
  <c r="F218" i="20"/>
  <c r="G218" i="20"/>
  <c r="J217" i="20"/>
  <c r="H217" i="20"/>
  <c r="F217" i="20"/>
  <c r="G217" i="20"/>
  <c r="J216" i="20"/>
  <c r="H216" i="20"/>
  <c r="F216" i="20"/>
  <c r="G216" i="20"/>
  <c r="J215" i="20"/>
  <c r="H215" i="20"/>
  <c r="F215" i="20"/>
  <c r="G215" i="20"/>
  <c r="J214" i="20"/>
  <c r="H214" i="20"/>
  <c r="F214" i="20"/>
  <c r="G214" i="20"/>
  <c r="J213" i="20"/>
  <c r="H213" i="20"/>
  <c r="F213" i="20"/>
  <c r="G213" i="20"/>
  <c r="J212" i="20"/>
  <c r="H212" i="20"/>
  <c r="F212" i="20"/>
  <c r="G212" i="20"/>
  <c r="J211" i="20"/>
  <c r="H211" i="20"/>
  <c r="F211" i="20"/>
  <c r="G211" i="20"/>
  <c r="J210" i="20"/>
  <c r="H210" i="20"/>
  <c r="F210" i="20"/>
  <c r="G210" i="20"/>
  <c r="J209" i="20"/>
  <c r="F209" i="20"/>
  <c r="G209" i="20"/>
  <c r="J208" i="20"/>
  <c r="F208" i="20"/>
  <c r="G208" i="20"/>
  <c r="J207" i="20"/>
  <c r="F207" i="20"/>
  <c r="G207" i="20"/>
  <c r="J206" i="20"/>
  <c r="H206" i="20"/>
  <c r="F206" i="20"/>
  <c r="G206" i="20"/>
  <c r="J205" i="20"/>
  <c r="H205" i="20"/>
  <c r="F205" i="20"/>
  <c r="G205" i="20"/>
  <c r="J204" i="20"/>
  <c r="H204" i="20"/>
  <c r="F204" i="20"/>
  <c r="G204" i="20"/>
  <c r="J203" i="20"/>
  <c r="H203" i="20"/>
  <c r="F203" i="20"/>
  <c r="G203" i="20"/>
  <c r="J202" i="20"/>
  <c r="H202" i="20"/>
  <c r="F202" i="20"/>
  <c r="G202" i="20"/>
  <c r="J201" i="20"/>
  <c r="H201" i="20"/>
  <c r="F201" i="20"/>
  <c r="G201" i="20"/>
  <c r="J200" i="20"/>
  <c r="H200" i="20"/>
  <c r="F200" i="20"/>
  <c r="G200" i="20"/>
  <c r="J199" i="20"/>
  <c r="H199" i="20"/>
  <c r="F199" i="20"/>
  <c r="G199" i="20"/>
  <c r="J198" i="20"/>
  <c r="H198" i="20"/>
  <c r="F198" i="20"/>
  <c r="G198" i="20"/>
  <c r="J197" i="20"/>
  <c r="H197" i="20"/>
  <c r="F197" i="20"/>
  <c r="G197" i="20"/>
  <c r="J196" i="20"/>
  <c r="H196" i="20"/>
  <c r="F196" i="20"/>
  <c r="G196" i="20"/>
  <c r="J195" i="20"/>
  <c r="H195" i="20"/>
  <c r="F195" i="20"/>
  <c r="G195" i="20"/>
  <c r="J194" i="20"/>
  <c r="H194" i="20"/>
  <c r="F194" i="20"/>
  <c r="G194" i="20"/>
  <c r="J193" i="20"/>
  <c r="H193" i="20"/>
  <c r="F193" i="20"/>
  <c r="G193" i="20"/>
  <c r="J192" i="20"/>
  <c r="H192" i="20"/>
  <c r="F192" i="20"/>
  <c r="G192" i="20"/>
  <c r="J191" i="20"/>
  <c r="H191" i="20"/>
  <c r="F191" i="20"/>
  <c r="G191" i="20"/>
  <c r="J190" i="20"/>
  <c r="H190" i="20"/>
  <c r="F190" i="20"/>
  <c r="G190" i="20"/>
  <c r="J189" i="20"/>
  <c r="H189" i="20"/>
  <c r="F189" i="20"/>
  <c r="G189" i="20"/>
  <c r="J188" i="20"/>
  <c r="H188" i="20"/>
  <c r="F188" i="20"/>
  <c r="G188" i="20"/>
  <c r="J187" i="20"/>
  <c r="H187" i="20"/>
  <c r="F187" i="20"/>
  <c r="G187" i="20"/>
  <c r="J186" i="20"/>
  <c r="H186" i="20"/>
  <c r="F186" i="20"/>
  <c r="G186" i="20"/>
  <c r="J185" i="20"/>
  <c r="H185" i="20"/>
  <c r="F185" i="20"/>
  <c r="G185" i="20"/>
  <c r="J184" i="20"/>
  <c r="H184" i="20"/>
  <c r="F184" i="20"/>
  <c r="G184" i="20"/>
  <c r="J183" i="20"/>
  <c r="H183" i="20"/>
  <c r="F183" i="20"/>
  <c r="G183" i="20"/>
  <c r="J182" i="20"/>
  <c r="H182" i="20"/>
  <c r="F182" i="20"/>
  <c r="G182" i="20"/>
  <c r="J181" i="20"/>
  <c r="H181" i="20"/>
  <c r="F181" i="20"/>
  <c r="G181" i="20"/>
  <c r="J180" i="20"/>
  <c r="H180" i="20"/>
  <c r="F180" i="20"/>
  <c r="G180" i="20"/>
  <c r="J179" i="20"/>
  <c r="H179" i="20"/>
  <c r="F179" i="20"/>
  <c r="G179" i="20"/>
  <c r="J178" i="20"/>
  <c r="H178" i="20"/>
  <c r="F178" i="20"/>
  <c r="G178" i="20"/>
  <c r="J177" i="20"/>
  <c r="H177" i="20"/>
  <c r="F177" i="20"/>
  <c r="G177" i="20"/>
  <c r="J176" i="20"/>
  <c r="H176" i="20"/>
  <c r="F176" i="20"/>
  <c r="G176" i="20"/>
  <c r="J175" i="20"/>
  <c r="H175" i="20"/>
  <c r="F175" i="20"/>
  <c r="G175" i="20"/>
  <c r="J174" i="20"/>
  <c r="H174" i="20"/>
  <c r="F174" i="20"/>
  <c r="G174" i="20"/>
  <c r="J173" i="20"/>
  <c r="H173" i="20"/>
  <c r="F173" i="20"/>
  <c r="G173" i="20"/>
  <c r="J172" i="20"/>
  <c r="H172" i="20"/>
  <c r="F172" i="20"/>
  <c r="G172" i="20"/>
  <c r="J171" i="20"/>
  <c r="H171" i="20"/>
  <c r="F171" i="20"/>
  <c r="G171" i="20"/>
  <c r="J170" i="20"/>
  <c r="H170" i="20"/>
  <c r="F170" i="20"/>
  <c r="G170" i="20"/>
  <c r="J169" i="20"/>
  <c r="H169" i="20"/>
  <c r="F169" i="20"/>
  <c r="G169" i="20"/>
  <c r="J168" i="20"/>
  <c r="H168" i="20"/>
  <c r="F168" i="20"/>
  <c r="G168" i="20"/>
  <c r="J167" i="20"/>
  <c r="H167" i="20"/>
  <c r="F167" i="20"/>
  <c r="G167" i="20"/>
  <c r="J166" i="20"/>
  <c r="H166" i="20"/>
  <c r="F166" i="20"/>
  <c r="G166" i="20"/>
  <c r="J165" i="20"/>
  <c r="H165" i="20"/>
  <c r="F165" i="20"/>
  <c r="G165" i="20"/>
  <c r="J164" i="20"/>
  <c r="H164" i="20"/>
  <c r="F164" i="20"/>
  <c r="G164" i="20"/>
  <c r="J163" i="20"/>
  <c r="H163" i="20"/>
  <c r="F163" i="20"/>
  <c r="G163" i="20"/>
  <c r="J162" i="20"/>
  <c r="H162" i="20"/>
  <c r="F162" i="20"/>
  <c r="G162" i="20"/>
  <c r="J161" i="20"/>
  <c r="H161" i="20"/>
  <c r="F161" i="20"/>
  <c r="G161" i="20"/>
  <c r="J160" i="20"/>
  <c r="H160" i="20"/>
  <c r="F160" i="20"/>
  <c r="G160" i="20"/>
  <c r="J159" i="20"/>
  <c r="H159" i="20"/>
  <c r="F159" i="20"/>
  <c r="G159" i="20"/>
  <c r="J158" i="20"/>
  <c r="H158" i="20"/>
  <c r="F158" i="20"/>
  <c r="G158" i="20"/>
  <c r="J157" i="20"/>
  <c r="H157" i="20"/>
  <c r="F157" i="20"/>
  <c r="G157" i="20"/>
  <c r="J156" i="20"/>
  <c r="H156" i="20"/>
  <c r="F156" i="20"/>
  <c r="G156" i="20"/>
  <c r="J155" i="20"/>
  <c r="H155" i="20"/>
  <c r="F155" i="20"/>
  <c r="G155" i="20"/>
  <c r="J154" i="20"/>
  <c r="H154" i="20"/>
  <c r="F154" i="20"/>
  <c r="G154" i="20"/>
  <c r="J153" i="20"/>
  <c r="H153" i="20"/>
  <c r="F153" i="20"/>
  <c r="G153" i="20"/>
  <c r="J152" i="20"/>
  <c r="H152" i="20"/>
  <c r="F152" i="20"/>
  <c r="G152" i="20"/>
  <c r="J151" i="20"/>
  <c r="H151" i="20"/>
  <c r="F151" i="20"/>
  <c r="G151" i="20"/>
  <c r="J150" i="20"/>
  <c r="H150" i="20"/>
  <c r="F150" i="20"/>
  <c r="G150" i="20"/>
  <c r="J149" i="20"/>
  <c r="H149" i="20"/>
  <c r="F149" i="20"/>
  <c r="G149" i="20"/>
  <c r="J148" i="20"/>
  <c r="H148" i="20"/>
  <c r="F148" i="20"/>
  <c r="G148" i="20"/>
  <c r="J147" i="20"/>
  <c r="H147" i="20"/>
  <c r="F147" i="20"/>
  <c r="G147" i="20"/>
  <c r="J146" i="20"/>
  <c r="H146" i="20"/>
  <c r="F146" i="20"/>
  <c r="G146" i="20"/>
  <c r="J145" i="20"/>
  <c r="H145" i="20"/>
  <c r="F145" i="20"/>
  <c r="G145" i="20"/>
  <c r="J144" i="20"/>
  <c r="H144" i="20"/>
  <c r="F144" i="20"/>
  <c r="G144" i="20"/>
  <c r="J143" i="20"/>
  <c r="H143" i="20"/>
  <c r="F143" i="20"/>
  <c r="G143" i="20"/>
  <c r="J142" i="20"/>
  <c r="H142" i="20"/>
  <c r="F142" i="20"/>
  <c r="G142" i="20"/>
  <c r="J141" i="20"/>
  <c r="H141" i="20"/>
  <c r="F141" i="20"/>
  <c r="G141" i="20"/>
  <c r="J140" i="20"/>
  <c r="H140" i="20"/>
  <c r="F140" i="20"/>
  <c r="G140" i="20"/>
  <c r="J139" i="20"/>
  <c r="H139" i="20"/>
  <c r="F139" i="20"/>
  <c r="G139" i="20"/>
  <c r="J138" i="20"/>
  <c r="H138" i="20"/>
  <c r="F138" i="20"/>
  <c r="G138" i="20"/>
  <c r="J137" i="20"/>
  <c r="H137" i="20"/>
  <c r="F137" i="20"/>
  <c r="G137" i="20"/>
  <c r="J136" i="20"/>
  <c r="H136" i="20"/>
  <c r="F136" i="20"/>
  <c r="G136" i="20"/>
  <c r="J135" i="20"/>
  <c r="H135" i="20"/>
  <c r="F135" i="20"/>
  <c r="G135" i="20"/>
  <c r="J134" i="20"/>
  <c r="H134" i="20"/>
  <c r="F134" i="20"/>
  <c r="G134" i="20"/>
  <c r="J133" i="20"/>
  <c r="H133" i="20"/>
  <c r="F133" i="20"/>
  <c r="G133" i="20"/>
  <c r="J132" i="20"/>
  <c r="H132" i="20"/>
  <c r="F132" i="20"/>
  <c r="G132" i="20"/>
  <c r="J131" i="20"/>
  <c r="H131" i="20"/>
  <c r="F131" i="20"/>
  <c r="G131" i="20"/>
  <c r="J130" i="20"/>
  <c r="H130" i="20"/>
  <c r="F130" i="20"/>
  <c r="G130" i="20"/>
  <c r="J129" i="20"/>
  <c r="H129" i="20"/>
  <c r="F129" i="20"/>
  <c r="G129" i="20"/>
  <c r="J128" i="20"/>
  <c r="H128" i="20"/>
  <c r="F128" i="20"/>
  <c r="G128" i="20"/>
  <c r="J127" i="20"/>
  <c r="H127" i="20"/>
  <c r="F127" i="20"/>
  <c r="G127" i="20"/>
  <c r="J126" i="20"/>
  <c r="H126" i="20"/>
  <c r="F126" i="20"/>
  <c r="G126" i="20"/>
  <c r="J125" i="20"/>
  <c r="H125" i="20"/>
  <c r="F125" i="20"/>
  <c r="G125" i="20"/>
  <c r="J124" i="20"/>
  <c r="H124" i="20"/>
  <c r="F124" i="20"/>
  <c r="G124" i="20"/>
  <c r="J123" i="20"/>
  <c r="H123" i="20"/>
  <c r="F123" i="20"/>
  <c r="G123" i="20"/>
  <c r="J122" i="20"/>
  <c r="H122" i="20"/>
  <c r="F122" i="20"/>
  <c r="G122" i="20"/>
  <c r="J121" i="20"/>
  <c r="H121" i="20"/>
  <c r="F121" i="20"/>
  <c r="G121" i="20"/>
  <c r="J120" i="20"/>
  <c r="H120" i="20"/>
  <c r="F120" i="20"/>
  <c r="G120" i="20"/>
  <c r="J119" i="20"/>
  <c r="H119" i="20"/>
  <c r="F119" i="20"/>
  <c r="G119" i="20"/>
  <c r="J118" i="20"/>
  <c r="H118" i="20"/>
  <c r="F118" i="20"/>
  <c r="G118" i="20"/>
  <c r="J117" i="20"/>
  <c r="H117" i="20"/>
  <c r="F117" i="20"/>
  <c r="G117" i="20"/>
  <c r="J116" i="20"/>
  <c r="H116" i="20"/>
  <c r="F116" i="20"/>
  <c r="G116" i="20"/>
  <c r="J115" i="20"/>
  <c r="H115" i="20"/>
  <c r="F115" i="20"/>
  <c r="G115" i="20"/>
  <c r="J114" i="20"/>
  <c r="H114" i="20"/>
  <c r="F114" i="20"/>
  <c r="G114" i="20"/>
  <c r="J113" i="20"/>
  <c r="H113" i="20"/>
  <c r="F113" i="20"/>
  <c r="G113" i="20"/>
  <c r="J112" i="20"/>
  <c r="H112" i="20"/>
  <c r="F112" i="20"/>
  <c r="G112" i="20"/>
  <c r="J111" i="20"/>
  <c r="H111" i="20"/>
  <c r="F111" i="20"/>
  <c r="G111" i="20"/>
  <c r="J110" i="20"/>
  <c r="H110" i="20"/>
  <c r="F110" i="20"/>
  <c r="G110" i="20"/>
  <c r="J109" i="20"/>
  <c r="H109" i="20"/>
  <c r="F109" i="20"/>
  <c r="G109" i="20"/>
  <c r="J108" i="20"/>
  <c r="H108" i="20"/>
  <c r="F108" i="20"/>
  <c r="G108" i="20"/>
  <c r="J107" i="20"/>
  <c r="H107" i="20"/>
  <c r="F107" i="20"/>
  <c r="G107" i="20"/>
  <c r="J106" i="20"/>
  <c r="H106" i="20"/>
  <c r="F106" i="20"/>
  <c r="G106" i="20"/>
  <c r="J105" i="20"/>
  <c r="H105" i="20"/>
  <c r="F105" i="20"/>
  <c r="G105" i="20"/>
  <c r="J104" i="20"/>
  <c r="H104" i="20"/>
  <c r="F104" i="20"/>
  <c r="G104" i="20"/>
  <c r="J103" i="20"/>
  <c r="H103" i="20"/>
  <c r="F103" i="20"/>
  <c r="G103" i="20"/>
  <c r="J102" i="20"/>
  <c r="H102" i="20"/>
  <c r="F102" i="20"/>
  <c r="G102" i="20"/>
  <c r="J101" i="20"/>
  <c r="H101" i="20"/>
  <c r="F101" i="20"/>
  <c r="G101" i="20"/>
  <c r="J100" i="20"/>
  <c r="H100" i="20"/>
  <c r="F100" i="20"/>
  <c r="G100" i="20"/>
  <c r="J99" i="20"/>
  <c r="H99" i="20"/>
  <c r="F99" i="20"/>
  <c r="G99" i="20"/>
  <c r="J98" i="20"/>
  <c r="H98" i="20"/>
  <c r="F98" i="20"/>
  <c r="G98" i="20"/>
  <c r="J97" i="20"/>
  <c r="H97" i="20"/>
  <c r="F97" i="20"/>
  <c r="G97" i="20"/>
  <c r="J96" i="20"/>
  <c r="H96" i="20"/>
  <c r="F96" i="20"/>
  <c r="G96" i="20"/>
  <c r="J95" i="20"/>
  <c r="H95" i="20"/>
  <c r="F95" i="20"/>
  <c r="G95" i="20"/>
  <c r="J94" i="20"/>
  <c r="H94" i="20"/>
  <c r="F94" i="20"/>
  <c r="G94" i="20"/>
  <c r="J93" i="20"/>
  <c r="H93" i="20"/>
  <c r="F93" i="20"/>
  <c r="G93" i="20"/>
  <c r="J92" i="20"/>
  <c r="H92" i="20"/>
  <c r="F92" i="20"/>
  <c r="G92" i="20"/>
  <c r="J91" i="20"/>
  <c r="H91" i="20"/>
  <c r="F91" i="20"/>
  <c r="G91" i="20"/>
  <c r="J90" i="20"/>
  <c r="H90" i="20"/>
  <c r="F90" i="20"/>
  <c r="G90" i="20"/>
  <c r="J89" i="20"/>
  <c r="H89" i="20"/>
  <c r="F89" i="20"/>
  <c r="G89" i="20"/>
  <c r="J88" i="20"/>
  <c r="H88" i="20"/>
  <c r="F88" i="20"/>
  <c r="G88" i="20"/>
  <c r="J87" i="20"/>
  <c r="H87" i="20"/>
  <c r="F87" i="20"/>
  <c r="G87" i="20"/>
  <c r="J86" i="20"/>
  <c r="H86" i="20"/>
  <c r="F86" i="20"/>
  <c r="G86" i="20"/>
  <c r="J85" i="20"/>
  <c r="H85" i="20"/>
  <c r="F85" i="20"/>
  <c r="G85" i="20"/>
  <c r="J84" i="20"/>
  <c r="H84" i="20"/>
  <c r="F84" i="20"/>
  <c r="G84" i="20"/>
  <c r="J83" i="20"/>
  <c r="H83" i="20"/>
  <c r="F83" i="20"/>
  <c r="G83" i="20"/>
  <c r="J82" i="20"/>
  <c r="H82" i="20"/>
  <c r="F82" i="20"/>
  <c r="G82" i="20"/>
  <c r="J81" i="20"/>
  <c r="H81" i="20"/>
  <c r="F81" i="20"/>
  <c r="G81" i="20"/>
  <c r="J80" i="20"/>
  <c r="H80" i="20"/>
  <c r="F80" i="20"/>
  <c r="G80" i="20"/>
  <c r="J79" i="20"/>
  <c r="H79" i="20"/>
  <c r="F79" i="20"/>
  <c r="G79" i="20"/>
  <c r="J78" i="20"/>
  <c r="H78" i="20"/>
  <c r="F78" i="20"/>
  <c r="G78" i="20"/>
  <c r="J77" i="20"/>
  <c r="H77" i="20"/>
  <c r="F77" i="20"/>
  <c r="G77" i="20"/>
  <c r="J76" i="20"/>
  <c r="H76" i="20"/>
  <c r="F76" i="20"/>
  <c r="G76" i="20"/>
  <c r="J75" i="20"/>
  <c r="H75" i="20"/>
  <c r="F75" i="20"/>
  <c r="G75" i="20"/>
  <c r="J74" i="20"/>
  <c r="H74" i="20"/>
  <c r="F74" i="20"/>
  <c r="G74" i="20"/>
  <c r="J73" i="20"/>
  <c r="H73" i="20"/>
  <c r="F73" i="20"/>
  <c r="G73" i="20"/>
  <c r="J72" i="20"/>
  <c r="H72" i="20"/>
  <c r="F72" i="20"/>
  <c r="G72" i="20"/>
  <c r="J71" i="20"/>
  <c r="H71" i="20"/>
  <c r="F71" i="20"/>
  <c r="G71" i="20"/>
  <c r="J70" i="20"/>
  <c r="H70" i="20"/>
  <c r="F70" i="20"/>
  <c r="G70" i="20"/>
  <c r="J69" i="20"/>
  <c r="H69" i="20"/>
  <c r="F69" i="20"/>
  <c r="G69" i="20"/>
  <c r="J68" i="20"/>
  <c r="H68" i="20"/>
  <c r="F68" i="20"/>
  <c r="G68" i="20"/>
  <c r="J67" i="20"/>
  <c r="H67" i="20"/>
  <c r="F67" i="20"/>
  <c r="G67" i="20"/>
  <c r="J66" i="20"/>
  <c r="H66" i="20"/>
  <c r="F66" i="20"/>
  <c r="G66" i="20"/>
  <c r="J65" i="20"/>
  <c r="H65" i="20"/>
  <c r="F65" i="20"/>
  <c r="G65" i="20"/>
  <c r="J64" i="20"/>
  <c r="H64" i="20"/>
  <c r="F64" i="20"/>
  <c r="G64" i="20"/>
  <c r="J63" i="20"/>
  <c r="H63" i="20"/>
  <c r="F63" i="20"/>
  <c r="G63" i="20"/>
  <c r="J62" i="20"/>
  <c r="H62" i="20"/>
  <c r="F62" i="20"/>
  <c r="G62" i="20"/>
  <c r="J61" i="20"/>
  <c r="H61" i="20"/>
  <c r="F61" i="20"/>
  <c r="G61" i="20"/>
  <c r="J60" i="20"/>
  <c r="H60" i="20"/>
  <c r="F60" i="20"/>
  <c r="G60" i="20"/>
  <c r="J59" i="20"/>
  <c r="H59" i="20"/>
  <c r="F59" i="20"/>
  <c r="G59" i="20"/>
  <c r="J58" i="20"/>
  <c r="H58" i="20"/>
  <c r="F58" i="20"/>
  <c r="G58" i="20"/>
  <c r="J57" i="20"/>
  <c r="H57" i="20"/>
  <c r="F57" i="20"/>
  <c r="G57" i="20"/>
  <c r="J56" i="20"/>
  <c r="H56" i="20"/>
  <c r="F56" i="20"/>
  <c r="G56" i="20"/>
  <c r="J55" i="20"/>
  <c r="H55" i="20"/>
  <c r="F55" i="20"/>
  <c r="G55" i="20"/>
  <c r="J54" i="20"/>
  <c r="H54" i="20"/>
  <c r="F54" i="20"/>
  <c r="G54" i="20"/>
  <c r="J53" i="20"/>
  <c r="H53" i="20"/>
  <c r="F53" i="20"/>
  <c r="G53" i="20"/>
  <c r="J52" i="20"/>
  <c r="H52" i="20"/>
  <c r="F52" i="20"/>
  <c r="G52" i="20"/>
  <c r="J51" i="20"/>
  <c r="H51" i="20"/>
  <c r="F51" i="20"/>
  <c r="G51" i="20"/>
  <c r="J50" i="20"/>
  <c r="H50" i="20"/>
  <c r="F50" i="20"/>
  <c r="G50" i="20"/>
  <c r="J49" i="20"/>
  <c r="H49" i="20"/>
  <c r="F49" i="20"/>
  <c r="G49" i="20"/>
  <c r="J48" i="20"/>
  <c r="H48" i="20"/>
  <c r="F48" i="20"/>
  <c r="G48" i="20"/>
  <c r="J47" i="20"/>
  <c r="H47" i="20"/>
  <c r="F47" i="20"/>
  <c r="G47" i="20"/>
  <c r="J46" i="20"/>
  <c r="H46" i="20"/>
  <c r="F46" i="20"/>
  <c r="G46" i="20"/>
  <c r="J45" i="20"/>
  <c r="H45" i="20"/>
  <c r="F45" i="20"/>
  <c r="G45" i="20"/>
  <c r="J44" i="20"/>
  <c r="H44" i="20"/>
  <c r="F44" i="20"/>
  <c r="G44" i="20"/>
  <c r="J43" i="20"/>
  <c r="H43" i="20"/>
  <c r="F43" i="20"/>
  <c r="G43" i="20"/>
  <c r="J42" i="20"/>
  <c r="H42" i="20"/>
  <c r="F42" i="20"/>
  <c r="G42" i="20"/>
  <c r="J41" i="20"/>
  <c r="H41" i="20"/>
  <c r="F41" i="20"/>
  <c r="G41" i="20"/>
  <c r="J40" i="20"/>
  <c r="H40" i="20"/>
  <c r="F40" i="20"/>
  <c r="G40" i="20"/>
  <c r="J39" i="20"/>
  <c r="H39" i="20"/>
  <c r="F39" i="20"/>
  <c r="G39" i="20"/>
  <c r="J38" i="20"/>
  <c r="H38" i="20"/>
  <c r="F38" i="20"/>
  <c r="G38" i="20"/>
  <c r="J37" i="20"/>
  <c r="H37" i="20"/>
  <c r="F37" i="20"/>
  <c r="G37" i="20"/>
  <c r="J36" i="20"/>
  <c r="H36" i="20"/>
  <c r="F36" i="20"/>
  <c r="G36" i="20"/>
  <c r="J35" i="20"/>
  <c r="H35" i="20"/>
  <c r="F35" i="20"/>
  <c r="G35" i="20"/>
  <c r="J34" i="20"/>
  <c r="H34" i="20"/>
  <c r="F34" i="20"/>
  <c r="G34" i="20"/>
  <c r="J33" i="20"/>
  <c r="H33" i="20"/>
  <c r="F33" i="20"/>
  <c r="G33" i="20"/>
  <c r="J32" i="20"/>
  <c r="H32" i="20"/>
  <c r="F32" i="20"/>
  <c r="G32" i="20"/>
  <c r="J31" i="20"/>
  <c r="H31" i="20"/>
  <c r="F31" i="20"/>
  <c r="G31" i="20"/>
  <c r="J30" i="20"/>
  <c r="H30" i="20"/>
  <c r="F30" i="20"/>
  <c r="G30" i="20"/>
  <c r="J29" i="20"/>
  <c r="H29" i="20"/>
  <c r="F29" i="20"/>
  <c r="G29" i="20"/>
  <c r="J28" i="20"/>
  <c r="H28" i="20"/>
  <c r="F28" i="20"/>
  <c r="G28" i="20"/>
  <c r="J27" i="20"/>
  <c r="H27" i="20"/>
  <c r="F27" i="20"/>
  <c r="G27" i="20"/>
  <c r="J26" i="20"/>
  <c r="H26" i="20"/>
  <c r="F26" i="20"/>
  <c r="G26" i="20"/>
  <c r="J25" i="20"/>
  <c r="H25" i="20"/>
  <c r="F25" i="20"/>
  <c r="G25" i="20"/>
  <c r="J24" i="20"/>
  <c r="H24" i="20"/>
  <c r="F24" i="20"/>
  <c r="G24" i="20"/>
  <c r="J23" i="20"/>
  <c r="H23" i="20"/>
  <c r="F23" i="20"/>
  <c r="G23" i="20"/>
  <c r="J22" i="20"/>
  <c r="H22" i="20"/>
  <c r="F22" i="20"/>
  <c r="G22" i="20"/>
  <c r="J21" i="20"/>
  <c r="H21" i="20"/>
  <c r="F21" i="20"/>
  <c r="G21" i="20"/>
  <c r="J20" i="20"/>
  <c r="H20" i="20"/>
  <c r="F20" i="20"/>
  <c r="G20" i="20"/>
  <c r="J19" i="20"/>
  <c r="H19" i="20"/>
  <c r="F19" i="20"/>
  <c r="G19" i="20"/>
  <c r="J18" i="20"/>
  <c r="H18" i="20"/>
  <c r="F18" i="20"/>
  <c r="G18" i="20"/>
  <c r="J17" i="20"/>
  <c r="H17" i="20"/>
  <c r="F17" i="20"/>
  <c r="G17" i="20"/>
  <c r="J16" i="20"/>
  <c r="H16" i="20"/>
  <c r="F16" i="20"/>
  <c r="G16" i="20"/>
  <c r="J15" i="20"/>
  <c r="H15" i="20"/>
  <c r="F15" i="20"/>
  <c r="G15" i="20"/>
  <c r="J14" i="20"/>
  <c r="H14" i="20"/>
  <c r="F14" i="20"/>
  <c r="G14" i="20"/>
  <c r="J13" i="20"/>
  <c r="H13" i="20"/>
  <c r="F13" i="20"/>
  <c r="G13" i="20"/>
  <c r="J12" i="20"/>
  <c r="H12" i="20"/>
  <c r="F12" i="20"/>
  <c r="G12" i="20"/>
  <c r="J11" i="20"/>
  <c r="H11" i="20"/>
  <c r="F11" i="20"/>
  <c r="G11" i="20"/>
  <c r="J10" i="20"/>
  <c r="H10" i="20"/>
  <c r="F10" i="20"/>
  <c r="G10" i="20"/>
  <c r="J9" i="20"/>
  <c r="H9" i="20"/>
  <c r="F9" i="20"/>
  <c r="G9" i="20"/>
  <c r="J8" i="20"/>
  <c r="H8" i="20"/>
  <c r="F8" i="20"/>
  <c r="G8" i="20"/>
  <c r="J7" i="20"/>
  <c r="H7" i="20"/>
  <c r="F7" i="20"/>
  <c r="G7" i="20"/>
  <c r="J6" i="20"/>
  <c r="H6" i="20"/>
  <c r="F6" i="20"/>
  <c r="G6" i="20"/>
  <c r="J5" i="20"/>
  <c r="H5" i="20"/>
  <c r="F5" i="20"/>
  <c r="G5" i="20"/>
  <c r="J4" i="20"/>
  <c r="H4" i="20"/>
  <c r="F4" i="20"/>
  <c r="G4" i="20"/>
  <c r="J3" i="20"/>
  <c r="H3" i="20"/>
  <c r="F3" i="20"/>
  <c r="G3" i="20"/>
  <c r="J2" i="20"/>
  <c r="H2" i="20"/>
  <c r="F2" i="20"/>
  <c r="G2" i="20"/>
  <c r="E771" i="20"/>
  <c r="E772" i="20"/>
  <c r="N772" i="2"/>
  <c r="M772" i="2"/>
  <c r="L772" i="2"/>
  <c r="J519" i="2"/>
  <c r="K519" i="2"/>
  <c r="G519" i="2"/>
  <c r="E519" i="2"/>
  <c r="C519" i="2"/>
  <c r="A519" i="2"/>
  <c r="J518" i="2"/>
  <c r="K518" i="2"/>
  <c r="G518" i="2"/>
  <c r="E518" i="2"/>
  <c r="C518" i="2"/>
  <c r="A518" i="2"/>
  <c r="J517" i="2"/>
  <c r="K517" i="2"/>
  <c r="G517" i="2"/>
  <c r="E517" i="2"/>
  <c r="C517" i="2"/>
  <c r="A517" i="2"/>
  <c r="J516" i="2"/>
  <c r="K516" i="2"/>
  <c r="G516" i="2"/>
  <c r="E516" i="2"/>
  <c r="C516" i="2"/>
  <c r="A516" i="2"/>
  <c r="J515" i="2"/>
  <c r="K515" i="2"/>
  <c r="G515" i="2"/>
  <c r="E515" i="2"/>
  <c r="C515" i="2"/>
  <c r="A515" i="2"/>
  <c r="J514" i="2"/>
  <c r="K514" i="2"/>
  <c r="G514" i="2"/>
  <c r="E514" i="2"/>
  <c r="C514" i="2"/>
  <c r="A514" i="2"/>
  <c r="J513" i="2"/>
  <c r="K513" i="2"/>
  <c r="G513" i="2"/>
  <c r="E513" i="2"/>
  <c r="C513" i="2"/>
  <c r="A513" i="2"/>
  <c r="J512" i="2"/>
  <c r="K512" i="2"/>
  <c r="G512" i="2"/>
  <c r="E512" i="2"/>
  <c r="C512" i="2"/>
  <c r="A512" i="2"/>
  <c r="J511" i="2"/>
  <c r="K511" i="2"/>
  <c r="G511" i="2"/>
  <c r="E511" i="2"/>
  <c r="C511" i="2"/>
  <c r="A511" i="2"/>
  <c r="J510" i="2"/>
  <c r="K510" i="2"/>
  <c r="G510" i="2"/>
  <c r="E510" i="2"/>
  <c r="C510" i="2"/>
  <c r="A510" i="2"/>
  <c r="J509" i="2"/>
  <c r="K509" i="2"/>
  <c r="G509" i="2"/>
  <c r="E509" i="2"/>
  <c r="C509" i="2"/>
  <c r="A509" i="2"/>
  <c r="J508" i="2"/>
  <c r="K508" i="2"/>
  <c r="G508" i="2"/>
  <c r="E508" i="2"/>
  <c r="C508" i="2"/>
  <c r="A508" i="2"/>
  <c r="J507" i="2"/>
  <c r="K507" i="2"/>
  <c r="G507" i="2"/>
  <c r="E507" i="2"/>
  <c r="C507" i="2"/>
  <c r="A507" i="2"/>
  <c r="J506" i="2"/>
  <c r="K506" i="2"/>
  <c r="G506" i="2"/>
  <c r="E506" i="2"/>
  <c r="C506" i="2"/>
  <c r="A506" i="2"/>
  <c r="J505" i="2"/>
  <c r="K505" i="2"/>
  <c r="G505" i="2"/>
  <c r="E505" i="2"/>
  <c r="C505" i="2"/>
  <c r="A505" i="2"/>
  <c r="J504" i="2"/>
  <c r="K504" i="2"/>
  <c r="G504" i="2"/>
  <c r="E504" i="2"/>
  <c r="C504" i="2"/>
  <c r="A504" i="2"/>
  <c r="J503" i="2"/>
  <c r="K503" i="2"/>
  <c r="G503" i="2"/>
  <c r="E503" i="2"/>
  <c r="C503" i="2"/>
  <c r="A503" i="2"/>
  <c r="J502" i="2"/>
  <c r="K502" i="2"/>
  <c r="G502" i="2"/>
  <c r="E502" i="2"/>
  <c r="C502" i="2"/>
  <c r="A502" i="2"/>
  <c r="J501" i="2"/>
  <c r="K501" i="2"/>
  <c r="G501" i="2"/>
  <c r="E501" i="2"/>
  <c r="C501" i="2"/>
  <c r="A501" i="2"/>
  <c r="J500" i="2"/>
  <c r="K500" i="2"/>
  <c r="G500" i="2"/>
  <c r="E500" i="2"/>
  <c r="C500" i="2"/>
  <c r="A500" i="2"/>
  <c r="J499" i="2"/>
  <c r="K499" i="2"/>
  <c r="G499" i="2"/>
  <c r="E499" i="2"/>
  <c r="C499" i="2"/>
  <c r="A499" i="2"/>
  <c r="J498" i="2"/>
  <c r="K498" i="2"/>
  <c r="G498" i="2"/>
  <c r="E498" i="2"/>
  <c r="C498" i="2"/>
  <c r="A498" i="2"/>
  <c r="J497" i="2"/>
  <c r="K497" i="2"/>
  <c r="G497" i="2"/>
  <c r="E497" i="2"/>
  <c r="C497" i="2"/>
  <c r="A497" i="2"/>
  <c r="J496" i="2"/>
  <c r="K496" i="2"/>
  <c r="G496" i="2"/>
  <c r="E496" i="2"/>
  <c r="C496" i="2"/>
  <c r="A496" i="2"/>
  <c r="J495" i="2"/>
  <c r="K495" i="2"/>
  <c r="G495" i="2"/>
  <c r="E495" i="2"/>
  <c r="C495" i="2"/>
  <c r="A495" i="2"/>
  <c r="J494" i="2"/>
  <c r="K494" i="2"/>
  <c r="G494" i="2"/>
  <c r="E494" i="2"/>
  <c r="C494" i="2"/>
  <c r="A494" i="2"/>
  <c r="J493" i="2"/>
  <c r="K493" i="2"/>
  <c r="G493" i="2"/>
  <c r="E493" i="2"/>
  <c r="C493" i="2"/>
  <c r="A493" i="2"/>
  <c r="J492" i="2"/>
  <c r="K492" i="2"/>
  <c r="G492" i="2"/>
  <c r="E492" i="2"/>
  <c r="C492" i="2"/>
  <c r="A492" i="2"/>
  <c r="J491" i="2"/>
  <c r="K491" i="2"/>
  <c r="G491" i="2"/>
  <c r="E491" i="2"/>
  <c r="C491" i="2"/>
  <c r="A491" i="2"/>
  <c r="J490" i="2"/>
  <c r="K490" i="2"/>
  <c r="G490" i="2"/>
  <c r="E490" i="2"/>
  <c r="C490" i="2"/>
  <c r="A490" i="2"/>
  <c r="J489" i="2"/>
  <c r="K489" i="2"/>
  <c r="G489" i="2"/>
  <c r="E489" i="2"/>
  <c r="C489" i="2"/>
  <c r="A489" i="2"/>
  <c r="J488" i="2"/>
  <c r="K488" i="2"/>
  <c r="G488" i="2"/>
  <c r="E488" i="2"/>
  <c r="C488" i="2"/>
  <c r="A488" i="2"/>
  <c r="J487" i="2"/>
  <c r="K487" i="2"/>
  <c r="G487" i="2"/>
  <c r="E487" i="2"/>
  <c r="C487" i="2"/>
  <c r="A487" i="2"/>
  <c r="J486" i="2"/>
  <c r="K486" i="2"/>
  <c r="G486" i="2"/>
  <c r="E486" i="2"/>
  <c r="C486" i="2"/>
  <c r="A486" i="2"/>
  <c r="J485" i="2"/>
  <c r="K485" i="2"/>
  <c r="G485" i="2"/>
  <c r="E485" i="2"/>
  <c r="C485" i="2"/>
  <c r="A485" i="2"/>
  <c r="J484" i="2"/>
  <c r="K484" i="2"/>
  <c r="G484" i="2"/>
  <c r="E484" i="2"/>
  <c r="C484" i="2"/>
  <c r="A484" i="2"/>
  <c r="J483" i="2"/>
  <c r="K483" i="2"/>
  <c r="G483" i="2"/>
  <c r="E483" i="2"/>
  <c r="C483" i="2"/>
  <c r="A483" i="2"/>
  <c r="J482" i="2"/>
  <c r="K482" i="2"/>
  <c r="G482" i="2"/>
  <c r="E482" i="2"/>
  <c r="C482" i="2"/>
  <c r="A482" i="2"/>
  <c r="J481" i="2"/>
  <c r="K481" i="2"/>
  <c r="G481" i="2"/>
  <c r="E481" i="2"/>
  <c r="C481" i="2"/>
  <c r="A481" i="2"/>
  <c r="J480" i="2"/>
  <c r="K480" i="2"/>
  <c r="G480" i="2"/>
  <c r="E480" i="2"/>
  <c r="C480" i="2"/>
  <c r="A480" i="2"/>
  <c r="J479" i="2"/>
  <c r="K479" i="2"/>
  <c r="G479" i="2"/>
  <c r="E479" i="2"/>
  <c r="C479" i="2"/>
  <c r="A479" i="2"/>
  <c r="J478" i="2"/>
  <c r="K478" i="2"/>
  <c r="G478" i="2"/>
  <c r="E478" i="2"/>
  <c r="C478" i="2"/>
  <c r="A478" i="2"/>
  <c r="J477" i="2"/>
  <c r="K477" i="2"/>
  <c r="G477" i="2"/>
  <c r="E477" i="2"/>
  <c r="C477" i="2"/>
  <c r="A477" i="2"/>
  <c r="J476" i="2"/>
  <c r="K476" i="2"/>
  <c r="G476" i="2"/>
  <c r="E476" i="2"/>
  <c r="C476" i="2"/>
  <c r="A476" i="2"/>
  <c r="J475" i="2"/>
  <c r="K475" i="2"/>
  <c r="G475" i="2"/>
  <c r="E475" i="2"/>
  <c r="C475" i="2"/>
  <c r="A475" i="2"/>
  <c r="J474" i="2"/>
  <c r="K474" i="2"/>
  <c r="G474" i="2"/>
  <c r="E474" i="2"/>
  <c r="C474" i="2"/>
  <c r="A474" i="2"/>
  <c r="J473" i="2"/>
  <c r="K473" i="2"/>
  <c r="G473" i="2"/>
  <c r="E473" i="2"/>
  <c r="C473" i="2"/>
  <c r="A473" i="2"/>
  <c r="J472" i="2"/>
  <c r="K472" i="2"/>
  <c r="G472" i="2"/>
  <c r="E472" i="2"/>
  <c r="C472" i="2"/>
  <c r="A472" i="2"/>
  <c r="J471" i="2"/>
  <c r="K471" i="2"/>
  <c r="G471" i="2"/>
  <c r="E471" i="2"/>
  <c r="C471" i="2"/>
  <c r="A471" i="2"/>
  <c r="J470" i="2"/>
  <c r="K470" i="2"/>
  <c r="G470" i="2"/>
  <c r="E470" i="2"/>
  <c r="C470" i="2"/>
  <c r="A470" i="2"/>
  <c r="J469" i="2"/>
  <c r="K469" i="2"/>
  <c r="G469" i="2"/>
  <c r="E469" i="2"/>
  <c r="C469" i="2"/>
  <c r="A469" i="2"/>
  <c r="J468" i="2"/>
  <c r="K468" i="2"/>
  <c r="G468" i="2"/>
  <c r="E468" i="2"/>
  <c r="C468" i="2"/>
  <c r="A468" i="2"/>
  <c r="J467" i="2"/>
  <c r="K467" i="2"/>
  <c r="G467" i="2"/>
  <c r="E467" i="2"/>
  <c r="C467" i="2"/>
  <c r="A467" i="2"/>
  <c r="J466" i="2"/>
  <c r="K466" i="2"/>
  <c r="G466" i="2"/>
  <c r="E466" i="2"/>
  <c r="C466" i="2"/>
  <c r="A466" i="2"/>
  <c r="J465" i="2"/>
  <c r="K465" i="2"/>
  <c r="G465" i="2"/>
  <c r="E465" i="2"/>
  <c r="C465" i="2"/>
  <c r="A465" i="2"/>
  <c r="J464" i="2"/>
  <c r="K464" i="2"/>
  <c r="G464" i="2"/>
  <c r="E464" i="2"/>
  <c r="C464" i="2"/>
  <c r="A464" i="2"/>
  <c r="J463" i="2"/>
  <c r="K463" i="2"/>
  <c r="G463" i="2"/>
  <c r="E463" i="2"/>
  <c r="C463" i="2"/>
  <c r="A463" i="2"/>
  <c r="J462" i="2"/>
  <c r="K462" i="2"/>
  <c r="G462" i="2"/>
  <c r="E462" i="2"/>
  <c r="C462" i="2"/>
  <c r="A462" i="2"/>
  <c r="J461" i="2"/>
  <c r="K461" i="2"/>
  <c r="G461" i="2"/>
  <c r="E461" i="2"/>
  <c r="C461" i="2"/>
  <c r="A461" i="2"/>
  <c r="J460" i="2"/>
  <c r="K460" i="2"/>
  <c r="G460" i="2"/>
  <c r="E460" i="2"/>
  <c r="C460" i="2"/>
  <c r="A460" i="2"/>
  <c r="J459" i="2"/>
  <c r="K459" i="2"/>
  <c r="G459" i="2"/>
  <c r="E459" i="2"/>
  <c r="C459" i="2"/>
  <c r="A459" i="2"/>
  <c r="J458" i="2"/>
  <c r="K458" i="2"/>
  <c r="G458" i="2"/>
  <c r="E458" i="2"/>
  <c r="C458" i="2"/>
  <c r="A458" i="2"/>
  <c r="J457" i="2"/>
  <c r="K457" i="2"/>
  <c r="G457" i="2"/>
  <c r="E457" i="2"/>
  <c r="C457" i="2"/>
  <c r="A457" i="2"/>
  <c r="J456" i="2"/>
  <c r="K456" i="2"/>
  <c r="G456" i="2"/>
  <c r="E456" i="2"/>
  <c r="C456" i="2"/>
  <c r="A456" i="2"/>
  <c r="J455" i="2"/>
  <c r="K455" i="2"/>
  <c r="G455" i="2"/>
  <c r="E455" i="2"/>
  <c r="C455" i="2"/>
  <c r="A455" i="2"/>
  <c r="J454" i="2"/>
  <c r="K454" i="2"/>
  <c r="G454" i="2"/>
  <c r="E454" i="2"/>
  <c r="C454" i="2"/>
  <c r="A454" i="2"/>
  <c r="J453" i="2"/>
  <c r="K453" i="2"/>
  <c r="G453" i="2"/>
  <c r="E453" i="2"/>
  <c r="C453" i="2"/>
  <c r="A453" i="2"/>
  <c r="J452" i="2"/>
  <c r="K452" i="2"/>
  <c r="G452" i="2"/>
  <c r="E452" i="2"/>
  <c r="C452" i="2"/>
  <c r="A452" i="2"/>
  <c r="J451" i="2"/>
  <c r="K451" i="2"/>
  <c r="G451" i="2"/>
  <c r="E451" i="2"/>
  <c r="C451" i="2"/>
  <c r="A451" i="2"/>
  <c r="J450" i="2"/>
  <c r="K450" i="2"/>
  <c r="G450" i="2"/>
  <c r="E450" i="2"/>
  <c r="C450" i="2"/>
  <c r="A450" i="2"/>
  <c r="J449" i="2"/>
  <c r="K449" i="2"/>
  <c r="G449" i="2"/>
  <c r="E449" i="2"/>
  <c r="C449" i="2"/>
  <c r="A449" i="2"/>
  <c r="J448" i="2"/>
  <c r="K448" i="2"/>
  <c r="G448" i="2"/>
  <c r="E448" i="2"/>
  <c r="C448" i="2"/>
  <c r="A448" i="2"/>
  <c r="J447" i="2"/>
  <c r="K447" i="2"/>
  <c r="G447" i="2"/>
  <c r="E447" i="2"/>
  <c r="C447" i="2"/>
  <c r="A447" i="2"/>
  <c r="J446" i="2"/>
  <c r="K446" i="2"/>
  <c r="G446" i="2"/>
  <c r="E446" i="2"/>
  <c r="C446" i="2"/>
  <c r="A446" i="2"/>
  <c r="J445" i="2"/>
  <c r="K445" i="2"/>
  <c r="G445" i="2"/>
  <c r="E445" i="2"/>
  <c r="C445" i="2"/>
  <c r="A445" i="2"/>
  <c r="J444" i="2"/>
  <c r="K444" i="2"/>
  <c r="G444" i="2"/>
  <c r="E444" i="2"/>
  <c r="C444" i="2"/>
  <c r="A444" i="2"/>
  <c r="J443" i="2"/>
  <c r="K443" i="2"/>
  <c r="G443" i="2"/>
  <c r="E443" i="2"/>
  <c r="C443" i="2"/>
  <c r="A443" i="2"/>
  <c r="J442" i="2"/>
  <c r="K442" i="2"/>
  <c r="G442" i="2"/>
  <c r="E442" i="2"/>
  <c r="C442" i="2"/>
  <c r="A442" i="2"/>
  <c r="J441" i="2"/>
  <c r="K441" i="2"/>
  <c r="G441" i="2"/>
  <c r="E441" i="2"/>
  <c r="C441" i="2"/>
  <c r="A441" i="2"/>
  <c r="J440" i="2"/>
  <c r="K440" i="2"/>
  <c r="G440" i="2"/>
  <c r="E440" i="2"/>
  <c r="C440" i="2"/>
  <c r="A440" i="2"/>
  <c r="J439" i="2"/>
  <c r="K439" i="2"/>
  <c r="G439" i="2"/>
  <c r="E439" i="2"/>
  <c r="C439" i="2"/>
  <c r="A439" i="2"/>
  <c r="J438" i="2"/>
  <c r="K438" i="2"/>
  <c r="G438" i="2"/>
  <c r="E438" i="2"/>
  <c r="C438" i="2"/>
  <c r="A438" i="2"/>
  <c r="J437" i="2"/>
  <c r="K437" i="2"/>
  <c r="G437" i="2"/>
  <c r="E437" i="2"/>
  <c r="C437" i="2"/>
  <c r="A437" i="2"/>
  <c r="J436" i="2"/>
  <c r="K436" i="2"/>
  <c r="G436" i="2"/>
  <c r="E436" i="2"/>
  <c r="C436" i="2"/>
  <c r="A436" i="2"/>
  <c r="J435" i="2"/>
  <c r="K435" i="2"/>
  <c r="G435" i="2"/>
  <c r="E435" i="2"/>
  <c r="C435" i="2"/>
  <c r="A435" i="2"/>
  <c r="J434" i="2"/>
  <c r="K434" i="2"/>
  <c r="G434" i="2"/>
  <c r="E434" i="2"/>
  <c r="C434" i="2"/>
  <c r="A434" i="2"/>
  <c r="J433" i="2"/>
  <c r="K433" i="2"/>
  <c r="G433" i="2"/>
  <c r="E433" i="2"/>
  <c r="C433" i="2"/>
  <c r="A433" i="2"/>
  <c r="J432" i="2"/>
  <c r="K432" i="2"/>
  <c r="G432" i="2"/>
  <c r="E432" i="2"/>
  <c r="C432" i="2"/>
  <c r="A432" i="2"/>
  <c r="J431" i="2"/>
  <c r="K431" i="2"/>
  <c r="G431" i="2"/>
  <c r="E431" i="2"/>
  <c r="C431" i="2"/>
  <c r="A431" i="2"/>
  <c r="J430" i="2"/>
  <c r="K430" i="2"/>
  <c r="G430" i="2"/>
  <c r="E430" i="2"/>
  <c r="C430" i="2"/>
  <c r="A430" i="2"/>
  <c r="J429" i="2"/>
  <c r="K429" i="2"/>
  <c r="G429" i="2"/>
  <c r="E429" i="2"/>
  <c r="C429" i="2"/>
  <c r="A429" i="2"/>
  <c r="J428" i="2"/>
  <c r="K428" i="2"/>
  <c r="G428" i="2"/>
  <c r="E428" i="2"/>
  <c r="C428" i="2"/>
  <c r="A428" i="2"/>
  <c r="J427" i="2"/>
  <c r="K427" i="2"/>
  <c r="G427" i="2"/>
  <c r="E427" i="2"/>
  <c r="C427" i="2"/>
  <c r="A427" i="2"/>
  <c r="J426" i="2"/>
  <c r="K426" i="2"/>
  <c r="G426" i="2"/>
  <c r="E426" i="2"/>
  <c r="C426" i="2"/>
  <c r="A426" i="2"/>
  <c r="J425" i="2"/>
  <c r="K425" i="2"/>
  <c r="G425" i="2"/>
  <c r="E425" i="2"/>
  <c r="C425" i="2"/>
  <c r="A425" i="2"/>
  <c r="J424" i="2"/>
  <c r="K424" i="2"/>
  <c r="G424" i="2"/>
  <c r="E424" i="2"/>
  <c r="C424" i="2"/>
  <c r="A424" i="2"/>
  <c r="J423" i="2"/>
  <c r="K423" i="2"/>
  <c r="G423" i="2"/>
  <c r="E423" i="2"/>
  <c r="C423" i="2"/>
  <c r="A423" i="2"/>
  <c r="J422" i="2"/>
  <c r="K422" i="2"/>
  <c r="G422" i="2"/>
  <c r="E422" i="2"/>
  <c r="C422" i="2"/>
  <c r="A422" i="2"/>
  <c r="J421" i="2"/>
  <c r="K421" i="2"/>
  <c r="G421" i="2"/>
  <c r="E421" i="2"/>
  <c r="C421" i="2"/>
  <c r="A421" i="2"/>
  <c r="J420" i="2"/>
  <c r="K420" i="2"/>
  <c r="G420" i="2"/>
  <c r="E420" i="2"/>
  <c r="C420" i="2"/>
  <c r="A420" i="2"/>
  <c r="J419" i="2"/>
  <c r="K419" i="2"/>
  <c r="G419" i="2"/>
  <c r="E419" i="2"/>
  <c r="C419" i="2"/>
  <c r="A419" i="2"/>
  <c r="J418" i="2"/>
  <c r="K418" i="2"/>
  <c r="G418" i="2"/>
  <c r="E418" i="2"/>
  <c r="C418" i="2"/>
  <c r="A418" i="2"/>
  <c r="J417" i="2"/>
  <c r="K417" i="2"/>
  <c r="G417" i="2"/>
  <c r="E417" i="2"/>
  <c r="C417" i="2"/>
  <c r="A417" i="2"/>
  <c r="J416" i="2"/>
  <c r="K416" i="2"/>
  <c r="G416" i="2"/>
  <c r="E416" i="2"/>
  <c r="C416" i="2"/>
  <c r="A416" i="2"/>
  <c r="J415" i="2"/>
  <c r="K415" i="2"/>
  <c r="G415" i="2"/>
  <c r="E415" i="2"/>
  <c r="C415" i="2"/>
  <c r="A415" i="2"/>
  <c r="J414" i="2"/>
  <c r="K414" i="2"/>
  <c r="G414" i="2"/>
  <c r="E414" i="2"/>
  <c r="C414" i="2"/>
  <c r="A414" i="2"/>
  <c r="J413" i="2"/>
  <c r="K413" i="2"/>
  <c r="G413" i="2"/>
  <c r="E413" i="2"/>
  <c r="C413" i="2"/>
  <c r="A413" i="2"/>
  <c r="J412" i="2"/>
  <c r="K412" i="2"/>
  <c r="G412" i="2"/>
  <c r="E412" i="2"/>
  <c r="C412" i="2"/>
  <c r="A412" i="2"/>
  <c r="J411" i="2"/>
  <c r="K411" i="2"/>
  <c r="G411" i="2"/>
  <c r="E411" i="2"/>
  <c r="C411" i="2"/>
  <c r="A411" i="2"/>
  <c r="J410" i="2"/>
  <c r="K410" i="2"/>
  <c r="G410" i="2"/>
  <c r="E410" i="2"/>
  <c r="C410" i="2"/>
  <c r="A410" i="2"/>
  <c r="J409" i="2"/>
  <c r="K409" i="2"/>
  <c r="G409" i="2"/>
  <c r="E409" i="2"/>
  <c r="C409" i="2"/>
  <c r="A409" i="2"/>
  <c r="J408" i="2"/>
  <c r="K408" i="2"/>
  <c r="G408" i="2"/>
  <c r="E408" i="2"/>
  <c r="C408" i="2"/>
  <c r="A408" i="2"/>
  <c r="J407" i="2"/>
  <c r="K407" i="2"/>
  <c r="G407" i="2"/>
  <c r="E407" i="2"/>
  <c r="C407" i="2"/>
  <c r="A407" i="2"/>
  <c r="J406" i="2"/>
  <c r="K406" i="2"/>
  <c r="G406" i="2"/>
  <c r="E406" i="2"/>
  <c r="C406" i="2"/>
  <c r="A406" i="2"/>
  <c r="J405" i="2"/>
  <c r="K405" i="2"/>
  <c r="G405" i="2"/>
  <c r="E405" i="2"/>
  <c r="C405" i="2"/>
  <c r="A405" i="2"/>
  <c r="J404" i="2"/>
  <c r="K404" i="2"/>
  <c r="G404" i="2"/>
  <c r="E404" i="2"/>
  <c r="C404" i="2"/>
  <c r="A404" i="2"/>
  <c r="J403" i="2"/>
  <c r="K403" i="2"/>
  <c r="G403" i="2"/>
  <c r="E403" i="2"/>
  <c r="C403" i="2"/>
  <c r="A403" i="2"/>
  <c r="J402" i="2"/>
  <c r="K402" i="2"/>
  <c r="G402" i="2"/>
  <c r="E402" i="2"/>
  <c r="C402" i="2"/>
  <c r="A402" i="2"/>
  <c r="J401" i="2"/>
  <c r="K401" i="2"/>
  <c r="G401" i="2"/>
  <c r="E401" i="2"/>
  <c r="C401" i="2"/>
  <c r="A401" i="2"/>
  <c r="J400" i="2"/>
  <c r="K400" i="2"/>
  <c r="G400" i="2"/>
  <c r="E400" i="2"/>
  <c r="C400" i="2"/>
  <c r="A400" i="2"/>
  <c r="J399" i="2"/>
  <c r="K399" i="2"/>
  <c r="G399" i="2"/>
  <c r="E399" i="2"/>
  <c r="C399" i="2"/>
  <c r="A399" i="2"/>
  <c r="J398" i="2"/>
  <c r="K398" i="2"/>
  <c r="G398" i="2"/>
  <c r="E398" i="2"/>
  <c r="C398" i="2"/>
  <c r="A398" i="2"/>
  <c r="J397" i="2"/>
  <c r="K397" i="2"/>
  <c r="G397" i="2"/>
  <c r="E397" i="2"/>
  <c r="C397" i="2"/>
  <c r="A397" i="2"/>
  <c r="J396" i="2"/>
  <c r="K396" i="2"/>
  <c r="G396" i="2"/>
  <c r="E396" i="2"/>
  <c r="C396" i="2"/>
  <c r="A396" i="2"/>
  <c r="J395" i="2"/>
  <c r="K395" i="2"/>
  <c r="G395" i="2"/>
  <c r="E395" i="2"/>
  <c r="C395" i="2"/>
  <c r="A395" i="2"/>
  <c r="J394" i="2"/>
  <c r="K394" i="2"/>
  <c r="G394" i="2"/>
  <c r="E394" i="2"/>
  <c r="C394" i="2"/>
  <c r="A394" i="2"/>
  <c r="J393" i="2"/>
  <c r="K393" i="2"/>
  <c r="G393" i="2"/>
  <c r="E393" i="2"/>
  <c r="C393" i="2"/>
  <c r="A393" i="2"/>
  <c r="J392" i="2"/>
  <c r="K392" i="2"/>
  <c r="G392" i="2"/>
  <c r="E392" i="2"/>
  <c r="C392" i="2"/>
  <c r="A392" i="2"/>
  <c r="J391" i="2"/>
  <c r="K391" i="2"/>
  <c r="G391" i="2"/>
  <c r="E391" i="2"/>
  <c r="C391" i="2"/>
  <c r="A391" i="2"/>
  <c r="J390" i="2"/>
  <c r="K390" i="2"/>
  <c r="G390" i="2"/>
  <c r="E390" i="2"/>
  <c r="C390" i="2"/>
  <c r="A390" i="2"/>
  <c r="J389" i="2"/>
  <c r="K389" i="2"/>
  <c r="G389" i="2"/>
  <c r="E389" i="2"/>
  <c r="C389" i="2"/>
  <c r="A389" i="2"/>
  <c r="J388" i="2"/>
  <c r="K388" i="2"/>
  <c r="G388" i="2"/>
  <c r="E388" i="2"/>
  <c r="C388" i="2"/>
  <c r="A388" i="2"/>
  <c r="J387" i="2"/>
  <c r="K387" i="2"/>
  <c r="G387" i="2"/>
  <c r="E387" i="2"/>
  <c r="C387" i="2"/>
  <c r="A387" i="2"/>
  <c r="J386" i="2"/>
  <c r="K386" i="2"/>
  <c r="G386" i="2"/>
  <c r="E386" i="2"/>
  <c r="C386" i="2"/>
  <c r="A386" i="2"/>
  <c r="J385" i="2"/>
  <c r="K385" i="2"/>
  <c r="G385" i="2"/>
  <c r="E385" i="2"/>
  <c r="C385" i="2"/>
  <c r="A385" i="2"/>
  <c r="J384" i="2"/>
  <c r="K384" i="2"/>
  <c r="G384" i="2"/>
  <c r="E384" i="2"/>
  <c r="C384" i="2"/>
  <c r="A384" i="2"/>
  <c r="J383" i="2"/>
  <c r="K383" i="2"/>
  <c r="G383" i="2"/>
  <c r="E383" i="2"/>
  <c r="C383" i="2"/>
  <c r="A383" i="2"/>
  <c r="J382" i="2"/>
  <c r="K382" i="2"/>
  <c r="G382" i="2"/>
  <c r="E382" i="2"/>
  <c r="C382" i="2"/>
  <c r="A382" i="2"/>
  <c r="J381" i="2"/>
  <c r="K381" i="2"/>
  <c r="G381" i="2"/>
  <c r="E381" i="2"/>
  <c r="C381" i="2"/>
  <c r="A381" i="2"/>
  <c r="J380" i="2"/>
  <c r="K380" i="2"/>
  <c r="G380" i="2"/>
  <c r="E380" i="2"/>
  <c r="C380" i="2"/>
  <c r="A380" i="2"/>
  <c r="J379" i="2"/>
  <c r="K379" i="2"/>
  <c r="G379" i="2"/>
  <c r="E379" i="2"/>
  <c r="C379" i="2"/>
  <c r="A379" i="2"/>
  <c r="J378" i="2"/>
  <c r="K378" i="2"/>
  <c r="G378" i="2"/>
  <c r="E378" i="2"/>
  <c r="C378" i="2"/>
  <c r="A378" i="2"/>
  <c r="J377" i="2"/>
  <c r="K377" i="2"/>
  <c r="G377" i="2"/>
  <c r="E377" i="2"/>
  <c r="C377" i="2"/>
  <c r="A377" i="2"/>
  <c r="J376" i="2"/>
  <c r="K376" i="2"/>
  <c r="G376" i="2"/>
  <c r="E376" i="2"/>
  <c r="C376" i="2"/>
  <c r="A376" i="2"/>
  <c r="J375" i="2"/>
  <c r="K375" i="2"/>
  <c r="G375" i="2"/>
  <c r="E375" i="2"/>
  <c r="C375" i="2"/>
  <c r="A375" i="2"/>
  <c r="J374" i="2"/>
  <c r="K374" i="2"/>
  <c r="G374" i="2"/>
  <c r="E374" i="2"/>
  <c r="C374" i="2"/>
  <c r="A374" i="2"/>
  <c r="J373" i="2"/>
  <c r="K373" i="2"/>
  <c r="G373" i="2"/>
  <c r="E373" i="2"/>
  <c r="C373" i="2"/>
  <c r="A373" i="2"/>
  <c r="J372" i="2"/>
  <c r="K372" i="2"/>
  <c r="G372" i="2"/>
  <c r="E372" i="2"/>
  <c r="C372" i="2"/>
  <c r="A372" i="2"/>
  <c r="J371" i="2"/>
  <c r="K371" i="2"/>
  <c r="G371" i="2"/>
  <c r="E371" i="2"/>
  <c r="C371" i="2"/>
  <c r="A371" i="2"/>
  <c r="J370" i="2"/>
  <c r="K370" i="2"/>
  <c r="G370" i="2"/>
  <c r="E370" i="2"/>
  <c r="C370" i="2"/>
  <c r="A370" i="2"/>
  <c r="J369" i="2"/>
  <c r="K369" i="2"/>
  <c r="G369" i="2"/>
  <c r="E369" i="2"/>
  <c r="C369" i="2"/>
  <c r="A369" i="2"/>
  <c r="J368" i="2"/>
  <c r="K368" i="2"/>
  <c r="G368" i="2"/>
  <c r="E368" i="2"/>
  <c r="C368" i="2"/>
  <c r="A368" i="2"/>
  <c r="J367" i="2"/>
  <c r="K367" i="2"/>
  <c r="G367" i="2"/>
  <c r="E367" i="2"/>
  <c r="C367" i="2"/>
  <c r="A367" i="2"/>
  <c r="J366" i="2"/>
  <c r="K366" i="2"/>
  <c r="G366" i="2"/>
  <c r="E366" i="2"/>
  <c r="C366" i="2"/>
  <c r="A366" i="2"/>
  <c r="J365" i="2"/>
  <c r="K365" i="2"/>
  <c r="G365" i="2"/>
  <c r="E365" i="2"/>
  <c r="C365" i="2"/>
  <c r="A365" i="2"/>
  <c r="J364" i="2"/>
  <c r="K364" i="2"/>
  <c r="G364" i="2"/>
  <c r="E364" i="2"/>
  <c r="C364" i="2"/>
  <c r="A364" i="2"/>
  <c r="J363" i="2"/>
  <c r="K363" i="2"/>
  <c r="G363" i="2"/>
  <c r="E363" i="2"/>
  <c r="C363" i="2"/>
  <c r="A363" i="2"/>
  <c r="J362" i="2"/>
  <c r="K362" i="2"/>
  <c r="G362" i="2"/>
  <c r="E362" i="2"/>
  <c r="C362" i="2"/>
  <c r="A362" i="2"/>
  <c r="J361" i="2"/>
  <c r="K361" i="2"/>
  <c r="G361" i="2"/>
  <c r="E361" i="2"/>
  <c r="C361" i="2"/>
  <c r="A361" i="2"/>
  <c r="J360" i="2"/>
  <c r="K360" i="2"/>
  <c r="G360" i="2"/>
  <c r="E360" i="2"/>
  <c r="C360" i="2"/>
  <c r="A360" i="2"/>
  <c r="J359" i="2"/>
  <c r="K359" i="2"/>
  <c r="G359" i="2"/>
  <c r="E359" i="2"/>
  <c r="C359" i="2"/>
  <c r="A359" i="2"/>
  <c r="J358" i="2"/>
  <c r="K358" i="2"/>
  <c r="G358" i="2"/>
  <c r="E358" i="2"/>
  <c r="C358" i="2"/>
  <c r="A358" i="2"/>
  <c r="J357" i="2"/>
  <c r="K357" i="2"/>
  <c r="G357" i="2"/>
  <c r="E357" i="2"/>
  <c r="C357" i="2"/>
  <c r="A357" i="2"/>
  <c r="J356" i="2"/>
  <c r="K356" i="2"/>
  <c r="G356" i="2"/>
  <c r="E356" i="2"/>
  <c r="C356" i="2"/>
  <c r="A356" i="2"/>
  <c r="J355" i="2"/>
  <c r="K355" i="2"/>
  <c r="G355" i="2"/>
  <c r="E355" i="2"/>
  <c r="C355" i="2"/>
  <c r="A355" i="2"/>
  <c r="J354" i="2"/>
  <c r="K354" i="2"/>
  <c r="G354" i="2"/>
  <c r="E354" i="2"/>
  <c r="C354" i="2"/>
  <c r="A354" i="2"/>
  <c r="J353" i="2"/>
  <c r="K353" i="2"/>
  <c r="G353" i="2"/>
  <c r="E353" i="2"/>
  <c r="C353" i="2"/>
  <c r="A353" i="2"/>
  <c r="J352" i="2"/>
  <c r="K352" i="2"/>
  <c r="G352" i="2"/>
  <c r="E352" i="2"/>
  <c r="C352" i="2"/>
  <c r="A352" i="2"/>
  <c r="J351" i="2"/>
  <c r="K351" i="2"/>
  <c r="G351" i="2"/>
  <c r="E351" i="2"/>
  <c r="C351" i="2"/>
  <c r="A351" i="2"/>
  <c r="J350" i="2"/>
  <c r="K350" i="2"/>
  <c r="G350" i="2"/>
  <c r="E350" i="2"/>
  <c r="C350" i="2"/>
  <c r="A350" i="2"/>
  <c r="J349" i="2"/>
  <c r="K349" i="2"/>
  <c r="G349" i="2"/>
  <c r="E349" i="2"/>
  <c r="C349" i="2"/>
  <c r="A349" i="2"/>
  <c r="J348" i="2"/>
  <c r="K348" i="2"/>
  <c r="G348" i="2"/>
  <c r="E348" i="2"/>
  <c r="C348" i="2"/>
  <c r="A348" i="2"/>
  <c r="J347" i="2"/>
  <c r="K347" i="2"/>
  <c r="G347" i="2"/>
  <c r="E347" i="2"/>
  <c r="C347" i="2"/>
  <c r="A347" i="2"/>
  <c r="J346" i="2"/>
  <c r="K346" i="2"/>
  <c r="G346" i="2"/>
  <c r="E346" i="2"/>
  <c r="C346" i="2"/>
  <c r="A346" i="2"/>
  <c r="J345" i="2"/>
  <c r="K345" i="2"/>
  <c r="G345" i="2"/>
  <c r="E345" i="2"/>
  <c r="C345" i="2"/>
  <c r="A345" i="2"/>
  <c r="J344" i="2"/>
  <c r="K344" i="2"/>
  <c r="G344" i="2"/>
  <c r="E344" i="2"/>
  <c r="C344" i="2"/>
  <c r="A344" i="2"/>
  <c r="J343" i="2"/>
  <c r="K343" i="2"/>
  <c r="G343" i="2"/>
  <c r="E343" i="2"/>
  <c r="C343" i="2"/>
  <c r="A343" i="2"/>
  <c r="J342" i="2"/>
  <c r="K342" i="2"/>
  <c r="G342" i="2"/>
  <c r="E342" i="2"/>
  <c r="C342" i="2"/>
  <c r="A342" i="2"/>
  <c r="J341" i="2"/>
  <c r="K341" i="2"/>
  <c r="G341" i="2"/>
  <c r="E341" i="2"/>
  <c r="C341" i="2"/>
  <c r="A341" i="2"/>
  <c r="J340" i="2"/>
  <c r="K340" i="2"/>
  <c r="G340" i="2"/>
  <c r="E340" i="2"/>
  <c r="C340" i="2"/>
  <c r="A340" i="2"/>
  <c r="J339" i="2"/>
  <c r="K339" i="2"/>
  <c r="G339" i="2"/>
  <c r="E339" i="2"/>
  <c r="C339" i="2"/>
  <c r="A339" i="2"/>
  <c r="J338" i="2"/>
  <c r="K338" i="2"/>
  <c r="G338" i="2"/>
  <c r="E338" i="2"/>
  <c r="C338" i="2"/>
  <c r="A338" i="2"/>
  <c r="J337" i="2"/>
  <c r="K337" i="2"/>
  <c r="G337" i="2"/>
  <c r="E337" i="2"/>
  <c r="C337" i="2"/>
  <c r="A337" i="2"/>
  <c r="J336" i="2"/>
  <c r="K336" i="2"/>
  <c r="G336" i="2"/>
  <c r="E336" i="2"/>
  <c r="C336" i="2"/>
  <c r="A336" i="2"/>
  <c r="J335" i="2"/>
  <c r="K335" i="2"/>
  <c r="G335" i="2"/>
  <c r="E335" i="2"/>
  <c r="C335" i="2"/>
  <c r="A335" i="2"/>
  <c r="J334" i="2"/>
  <c r="K334" i="2"/>
  <c r="G334" i="2"/>
  <c r="E334" i="2"/>
  <c r="C334" i="2"/>
  <c r="A334" i="2"/>
  <c r="J333" i="2"/>
  <c r="K333" i="2"/>
  <c r="G333" i="2"/>
  <c r="E333" i="2"/>
  <c r="C333" i="2"/>
  <c r="A333" i="2"/>
  <c r="J332" i="2"/>
  <c r="K332" i="2"/>
  <c r="G332" i="2"/>
  <c r="E332" i="2"/>
  <c r="C332" i="2"/>
  <c r="A332" i="2"/>
  <c r="J331" i="2"/>
  <c r="K331" i="2"/>
  <c r="G331" i="2"/>
  <c r="E331" i="2"/>
  <c r="C331" i="2"/>
  <c r="A331" i="2"/>
  <c r="J330" i="2"/>
  <c r="K330" i="2"/>
  <c r="G330" i="2"/>
  <c r="E330" i="2"/>
  <c r="C330" i="2"/>
  <c r="A330" i="2"/>
  <c r="J329" i="2"/>
  <c r="K329" i="2"/>
  <c r="G329" i="2"/>
  <c r="E329" i="2"/>
  <c r="C329" i="2"/>
  <c r="A329" i="2"/>
  <c r="J328" i="2"/>
  <c r="K328" i="2"/>
  <c r="G328" i="2"/>
  <c r="E328" i="2"/>
  <c r="C328" i="2"/>
  <c r="A328" i="2"/>
  <c r="J327" i="2"/>
  <c r="K327" i="2"/>
  <c r="G327" i="2"/>
  <c r="E327" i="2"/>
  <c r="C327" i="2"/>
  <c r="A327" i="2"/>
  <c r="J326" i="2"/>
  <c r="K326" i="2"/>
  <c r="G326" i="2"/>
  <c r="E326" i="2"/>
  <c r="C326" i="2"/>
  <c r="A326" i="2"/>
  <c r="J325" i="2"/>
  <c r="K325" i="2"/>
  <c r="G325" i="2"/>
  <c r="E325" i="2"/>
  <c r="C325" i="2"/>
  <c r="A325" i="2"/>
  <c r="J324" i="2"/>
  <c r="K324" i="2"/>
  <c r="G324" i="2"/>
  <c r="E324" i="2"/>
  <c r="C324" i="2"/>
  <c r="A324" i="2"/>
  <c r="J323" i="2"/>
  <c r="K323" i="2"/>
  <c r="G323" i="2"/>
  <c r="E323" i="2"/>
  <c r="C323" i="2"/>
  <c r="A323" i="2"/>
  <c r="J322" i="2"/>
  <c r="K322" i="2"/>
  <c r="G322" i="2"/>
  <c r="E322" i="2"/>
  <c r="C322" i="2"/>
  <c r="A322" i="2"/>
  <c r="J321" i="2"/>
  <c r="K321" i="2"/>
  <c r="G321" i="2"/>
  <c r="E321" i="2"/>
  <c r="C321" i="2"/>
  <c r="A321" i="2"/>
  <c r="J320" i="2"/>
  <c r="K320" i="2"/>
  <c r="G320" i="2"/>
  <c r="E320" i="2"/>
  <c r="C320" i="2"/>
  <c r="A320" i="2"/>
  <c r="J319" i="2"/>
  <c r="K319" i="2"/>
  <c r="G319" i="2"/>
  <c r="E319" i="2"/>
  <c r="C319" i="2"/>
  <c r="A319" i="2"/>
  <c r="J318" i="2"/>
  <c r="K318" i="2"/>
  <c r="G318" i="2"/>
  <c r="E318" i="2"/>
  <c r="C318" i="2"/>
  <c r="A318" i="2"/>
  <c r="J317" i="2"/>
  <c r="K317" i="2"/>
  <c r="G317" i="2"/>
  <c r="E317" i="2"/>
  <c r="C317" i="2"/>
  <c r="A317" i="2"/>
  <c r="J316" i="2"/>
  <c r="K316" i="2"/>
  <c r="G316" i="2"/>
  <c r="E316" i="2"/>
  <c r="C316" i="2"/>
  <c r="A316" i="2"/>
  <c r="J315" i="2"/>
  <c r="K315" i="2"/>
  <c r="G315" i="2"/>
  <c r="E315" i="2"/>
  <c r="C315" i="2"/>
  <c r="A315" i="2"/>
  <c r="J314" i="2"/>
  <c r="K314" i="2"/>
  <c r="G314" i="2"/>
  <c r="E314" i="2"/>
  <c r="C314" i="2"/>
  <c r="A314" i="2"/>
  <c r="J313" i="2"/>
  <c r="K313" i="2"/>
  <c r="G313" i="2"/>
  <c r="E313" i="2"/>
  <c r="C313" i="2"/>
  <c r="A313" i="2"/>
  <c r="J312" i="2"/>
  <c r="K312" i="2"/>
  <c r="G312" i="2"/>
  <c r="E312" i="2"/>
  <c r="C312" i="2"/>
  <c r="A312" i="2"/>
  <c r="J311" i="2"/>
  <c r="K311" i="2"/>
  <c r="G311" i="2"/>
  <c r="E311" i="2"/>
  <c r="C311" i="2"/>
  <c r="A311" i="2"/>
  <c r="J310" i="2"/>
  <c r="K310" i="2"/>
  <c r="G310" i="2"/>
  <c r="E310" i="2"/>
  <c r="C310" i="2"/>
  <c r="A310" i="2"/>
  <c r="J309" i="2"/>
  <c r="K309" i="2"/>
  <c r="G309" i="2"/>
  <c r="E309" i="2"/>
  <c r="C309" i="2"/>
  <c r="A309" i="2"/>
  <c r="J308" i="2"/>
  <c r="K308" i="2"/>
  <c r="G308" i="2"/>
  <c r="E308" i="2"/>
  <c r="C308" i="2"/>
  <c r="A308" i="2"/>
  <c r="J307" i="2"/>
  <c r="K307" i="2"/>
  <c r="G307" i="2"/>
  <c r="E307" i="2"/>
  <c r="C307" i="2"/>
  <c r="A307" i="2"/>
  <c r="J306" i="2"/>
  <c r="K306" i="2"/>
  <c r="G306" i="2"/>
  <c r="E306" i="2"/>
  <c r="C306" i="2"/>
  <c r="A306" i="2"/>
  <c r="J305" i="2"/>
  <c r="K305" i="2"/>
  <c r="G305" i="2"/>
  <c r="E305" i="2"/>
  <c r="C305" i="2"/>
  <c r="A305" i="2"/>
  <c r="J304" i="2"/>
  <c r="K304" i="2"/>
  <c r="G304" i="2"/>
  <c r="E304" i="2"/>
  <c r="C304" i="2"/>
  <c r="A304" i="2"/>
  <c r="J303" i="2"/>
  <c r="K303" i="2"/>
  <c r="G303" i="2"/>
  <c r="E303" i="2"/>
  <c r="C303" i="2"/>
  <c r="A303" i="2"/>
  <c r="J302" i="2"/>
  <c r="K302" i="2"/>
  <c r="G302" i="2"/>
  <c r="E302" i="2"/>
  <c r="C302" i="2"/>
  <c r="A302" i="2"/>
  <c r="J301" i="2"/>
  <c r="K301" i="2"/>
  <c r="G301" i="2"/>
  <c r="E301" i="2"/>
  <c r="C301" i="2"/>
  <c r="A301" i="2"/>
  <c r="J300" i="2"/>
  <c r="K300" i="2"/>
  <c r="G300" i="2"/>
  <c r="E300" i="2"/>
  <c r="C300" i="2"/>
  <c r="A300" i="2"/>
  <c r="J299" i="2"/>
  <c r="K299" i="2"/>
  <c r="G299" i="2"/>
  <c r="E299" i="2"/>
  <c r="C299" i="2"/>
  <c r="A299" i="2"/>
  <c r="J298" i="2"/>
  <c r="K298" i="2"/>
  <c r="G298" i="2"/>
  <c r="E298" i="2"/>
  <c r="C298" i="2"/>
  <c r="A298" i="2"/>
  <c r="J297" i="2"/>
  <c r="K297" i="2"/>
  <c r="G297" i="2"/>
  <c r="E297" i="2"/>
  <c r="C297" i="2"/>
  <c r="A297" i="2"/>
  <c r="J296" i="2"/>
  <c r="K296" i="2"/>
  <c r="G296" i="2"/>
  <c r="E296" i="2"/>
  <c r="C296" i="2"/>
  <c r="A296" i="2"/>
  <c r="J295" i="2"/>
  <c r="K295" i="2"/>
  <c r="G295" i="2"/>
  <c r="E295" i="2"/>
  <c r="C295" i="2"/>
  <c r="A295" i="2"/>
  <c r="J294" i="2"/>
  <c r="K294" i="2"/>
  <c r="G294" i="2"/>
  <c r="E294" i="2"/>
  <c r="C294" i="2"/>
  <c r="A294" i="2"/>
  <c r="J293" i="2"/>
  <c r="K293" i="2"/>
  <c r="G293" i="2"/>
  <c r="E293" i="2"/>
  <c r="C293" i="2"/>
  <c r="A293" i="2"/>
  <c r="J292" i="2"/>
  <c r="K292" i="2"/>
  <c r="G292" i="2"/>
  <c r="E292" i="2"/>
  <c r="C292" i="2"/>
  <c r="A292" i="2"/>
  <c r="J291" i="2"/>
  <c r="K291" i="2"/>
  <c r="G291" i="2"/>
  <c r="E291" i="2"/>
  <c r="C291" i="2"/>
  <c r="A291" i="2"/>
  <c r="J290" i="2"/>
  <c r="K290" i="2"/>
  <c r="G290" i="2"/>
  <c r="E290" i="2"/>
  <c r="C290" i="2"/>
  <c r="A290" i="2"/>
  <c r="J289" i="2"/>
  <c r="K289" i="2"/>
  <c r="G289" i="2"/>
  <c r="E289" i="2"/>
  <c r="C289" i="2"/>
  <c r="A289" i="2"/>
  <c r="J288" i="2"/>
  <c r="K288" i="2"/>
  <c r="G288" i="2"/>
  <c r="E288" i="2"/>
  <c r="C288" i="2"/>
  <c r="A288" i="2"/>
  <c r="J287" i="2"/>
  <c r="K287" i="2"/>
  <c r="G287" i="2"/>
  <c r="E287" i="2"/>
  <c r="C287" i="2"/>
  <c r="A287" i="2"/>
  <c r="J286" i="2"/>
  <c r="K286" i="2"/>
  <c r="G286" i="2"/>
  <c r="E286" i="2"/>
  <c r="C286" i="2"/>
  <c r="A286" i="2"/>
  <c r="J285" i="2"/>
  <c r="K285" i="2"/>
  <c r="G285" i="2"/>
  <c r="E285" i="2"/>
  <c r="C285" i="2"/>
  <c r="A285" i="2"/>
  <c r="J284" i="2"/>
  <c r="K284" i="2"/>
  <c r="G284" i="2"/>
  <c r="E284" i="2"/>
  <c r="C284" i="2"/>
  <c r="A284" i="2"/>
  <c r="J283" i="2"/>
  <c r="K283" i="2"/>
  <c r="G283" i="2"/>
  <c r="E283" i="2"/>
  <c r="C283" i="2"/>
  <c r="A283" i="2"/>
  <c r="J282" i="2"/>
  <c r="K282" i="2"/>
  <c r="G282" i="2"/>
  <c r="E282" i="2"/>
  <c r="C282" i="2"/>
  <c r="A282" i="2"/>
  <c r="J281" i="2"/>
  <c r="K281" i="2"/>
  <c r="G281" i="2"/>
  <c r="E281" i="2"/>
  <c r="C281" i="2"/>
  <c r="A281" i="2"/>
  <c r="J280" i="2"/>
  <c r="K280" i="2"/>
  <c r="G280" i="2"/>
  <c r="E280" i="2"/>
  <c r="C280" i="2"/>
  <c r="A280" i="2"/>
  <c r="J279" i="2"/>
  <c r="K279" i="2"/>
  <c r="G279" i="2"/>
  <c r="E279" i="2"/>
  <c r="C279" i="2"/>
  <c r="A279" i="2"/>
  <c r="J278" i="2"/>
  <c r="K278" i="2"/>
  <c r="G278" i="2"/>
  <c r="E278" i="2"/>
  <c r="C278" i="2"/>
  <c r="A278" i="2"/>
  <c r="J277" i="2"/>
  <c r="K277" i="2"/>
  <c r="G277" i="2"/>
  <c r="E277" i="2"/>
  <c r="C277" i="2"/>
  <c r="A277" i="2"/>
  <c r="J276" i="2"/>
  <c r="K276" i="2"/>
  <c r="G276" i="2"/>
  <c r="E276" i="2"/>
  <c r="C276" i="2"/>
  <c r="A276" i="2"/>
  <c r="J275" i="2"/>
  <c r="K275" i="2"/>
  <c r="G275" i="2"/>
  <c r="E275" i="2"/>
  <c r="C275" i="2"/>
  <c r="A275" i="2"/>
  <c r="J274" i="2"/>
  <c r="K274" i="2"/>
  <c r="G274" i="2"/>
  <c r="E274" i="2"/>
  <c r="C274" i="2"/>
  <c r="A274" i="2"/>
  <c r="J273" i="2"/>
  <c r="K273" i="2"/>
  <c r="G273" i="2"/>
  <c r="E273" i="2"/>
  <c r="C273" i="2"/>
  <c r="A273" i="2"/>
  <c r="J272" i="2"/>
  <c r="K272" i="2"/>
  <c r="G272" i="2"/>
  <c r="E272" i="2"/>
  <c r="C272" i="2"/>
  <c r="A272" i="2"/>
  <c r="J271" i="2"/>
  <c r="K271" i="2"/>
  <c r="G271" i="2"/>
  <c r="E271" i="2"/>
  <c r="C271" i="2"/>
  <c r="A271" i="2"/>
  <c r="J270" i="2"/>
  <c r="K270" i="2"/>
  <c r="G270" i="2"/>
  <c r="E270" i="2"/>
  <c r="C270" i="2"/>
  <c r="A270" i="2"/>
  <c r="J269" i="2"/>
  <c r="K269" i="2"/>
  <c r="G269" i="2"/>
  <c r="E269" i="2"/>
  <c r="C269" i="2"/>
  <c r="A269" i="2"/>
  <c r="J268" i="2"/>
  <c r="K268" i="2"/>
  <c r="G268" i="2"/>
  <c r="E268" i="2"/>
  <c r="C268" i="2"/>
  <c r="A268" i="2"/>
  <c r="J267" i="2"/>
  <c r="K267" i="2"/>
  <c r="G267" i="2"/>
  <c r="E267" i="2"/>
  <c r="C267" i="2"/>
  <c r="A267" i="2"/>
  <c r="J266" i="2"/>
  <c r="K266" i="2"/>
  <c r="G266" i="2"/>
  <c r="E266" i="2"/>
  <c r="C266" i="2"/>
  <c r="A266" i="2"/>
  <c r="J265" i="2"/>
  <c r="K265" i="2"/>
  <c r="G265" i="2"/>
  <c r="E265" i="2"/>
  <c r="C265" i="2"/>
  <c r="A265" i="2"/>
  <c r="J264" i="2"/>
  <c r="K264" i="2"/>
  <c r="G264" i="2"/>
  <c r="E264" i="2"/>
  <c r="C264" i="2"/>
  <c r="A264" i="2"/>
  <c r="J263" i="2"/>
  <c r="K263" i="2"/>
  <c r="G263" i="2"/>
  <c r="E263" i="2"/>
  <c r="C263" i="2"/>
  <c r="A263" i="2"/>
  <c r="J262" i="2"/>
  <c r="K262" i="2"/>
  <c r="G262" i="2"/>
  <c r="E262" i="2"/>
  <c r="C262" i="2"/>
  <c r="A262" i="2"/>
  <c r="J261" i="2"/>
  <c r="K261" i="2"/>
  <c r="G261" i="2"/>
  <c r="E261" i="2"/>
  <c r="C261" i="2"/>
  <c r="A261" i="2"/>
  <c r="J260" i="2"/>
  <c r="K260" i="2"/>
  <c r="G260" i="2"/>
  <c r="E260" i="2"/>
  <c r="C260" i="2"/>
  <c r="A260" i="2"/>
  <c r="J259" i="2"/>
  <c r="K259" i="2"/>
  <c r="G259" i="2"/>
  <c r="E259" i="2"/>
  <c r="C259" i="2"/>
  <c r="A259" i="2"/>
  <c r="J258" i="2"/>
  <c r="K258" i="2"/>
  <c r="G258" i="2"/>
  <c r="E258" i="2"/>
  <c r="C258" i="2"/>
  <c r="A258" i="2"/>
  <c r="J257" i="2"/>
  <c r="K257" i="2"/>
  <c r="G257" i="2"/>
  <c r="E257" i="2"/>
  <c r="C257" i="2"/>
  <c r="A257" i="2"/>
  <c r="J256" i="2"/>
  <c r="K256" i="2"/>
  <c r="G256" i="2"/>
  <c r="E256" i="2"/>
  <c r="C256" i="2"/>
  <c r="A256" i="2"/>
  <c r="J255" i="2"/>
  <c r="K255" i="2"/>
  <c r="G255" i="2"/>
  <c r="E255" i="2"/>
  <c r="C255" i="2"/>
  <c r="A255" i="2"/>
  <c r="J254" i="2"/>
  <c r="K254" i="2"/>
  <c r="G254" i="2"/>
  <c r="E254" i="2"/>
  <c r="C254" i="2"/>
  <c r="A254" i="2"/>
  <c r="J253" i="2"/>
  <c r="K253" i="2"/>
  <c r="G253" i="2"/>
  <c r="E253" i="2"/>
  <c r="C253" i="2"/>
  <c r="A253" i="2"/>
  <c r="J252" i="2"/>
  <c r="K252" i="2"/>
  <c r="G252" i="2"/>
  <c r="E252" i="2"/>
  <c r="C252" i="2"/>
  <c r="A252" i="2"/>
  <c r="J251" i="2"/>
  <c r="K251" i="2"/>
  <c r="G251" i="2"/>
  <c r="E251" i="2"/>
  <c r="C251" i="2"/>
  <c r="A251" i="2"/>
  <c r="J250" i="2"/>
  <c r="K250" i="2"/>
  <c r="G250" i="2"/>
  <c r="E250" i="2"/>
  <c r="C250" i="2"/>
  <c r="A250" i="2"/>
  <c r="J249" i="2"/>
  <c r="K249" i="2"/>
  <c r="G249" i="2"/>
  <c r="E249" i="2"/>
  <c r="C249" i="2"/>
  <c r="A249" i="2"/>
  <c r="J248" i="2"/>
  <c r="K248" i="2"/>
  <c r="G248" i="2"/>
  <c r="E248" i="2"/>
  <c r="C248" i="2"/>
  <c r="A248" i="2"/>
  <c r="J247" i="2"/>
  <c r="K247" i="2"/>
  <c r="G247" i="2"/>
  <c r="E247" i="2"/>
  <c r="C247" i="2"/>
  <c r="A247" i="2"/>
  <c r="J246" i="2"/>
  <c r="K246" i="2"/>
  <c r="G246" i="2"/>
  <c r="E246" i="2"/>
  <c r="C246" i="2"/>
  <c r="A246" i="2"/>
  <c r="J245" i="2"/>
  <c r="K245" i="2"/>
  <c r="G245" i="2"/>
  <c r="E245" i="2"/>
  <c r="C245" i="2"/>
  <c r="A245" i="2"/>
  <c r="J244" i="2"/>
  <c r="K244" i="2"/>
  <c r="G244" i="2"/>
  <c r="E244" i="2"/>
  <c r="C244" i="2"/>
  <c r="A244" i="2"/>
  <c r="J243" i="2"/>
  <c r="K243" i="2"/>
  <c r="G243" i="2"/>
  <c r="E243" i="2"/>
  <c r="C243" i="2"/>
  <c r="A243" i="2"/>
  <c r="J242" i="2"/>
  <c r="K242" i="2"/>
  <c r="G242" i="2"/>
  <c r="E242" i="2"/>
  <c r="C242" i="2"/>
  <c r="A242" i="2"/>
  <c r="J241" i="2"/>
  <c r="K241" i="2"/>
  <c r="G241" i="2"/>
  <c r="E241" i="2"/>
  <c r="C241" i="2"/>
  <c r="A241" i="2"/>
  <c r="J240" i="2"/>
  <c r="K240" i="2"/>
  <c r="G240" i="2"/>
  <c r="E240" i="2"/>
  <c r="C240" i="2"/>
  <c r="A240" i="2"/>
  <c r="J239" i="2"/>
  <c r="K239" i="2"/>
  <c r="G239" i="2"/>
  <c r="E239" i="2"/>
  <c r="C239" i="2"/>
  <c r="A239" i="2"/>
  <c r="J238" i="2"/>
  <c r="K238" i="2"/>
  <c r="G238" i="2"/>
  <c r="E238" i="2"/>
  <c r="C238" i="2"/>
  <c r="A238" i="2"/>
  <c r="J237" i="2"/>
  <c r="K237" i="2"/>
  <c r="G237" i="2"/>
  <c r="E237" i="2"/>
  <c r="C237" i="2"/>
  <c r="A237" i="2"/>
  <c r="J236" i="2"/>
  <c r="K236" i="2"/>
  <c r="G236" i="2"/>
  <c r="E236" i="2"/>
  <c r="C236" i="2"/>
  <c r="A236" i="2"/>
  <c r="J235" i="2"/>
  <c r="K235" i="2"/>
  <c r="G235" i="2"/>
  <c r="E235" i="2"/>
  <c r="C235" i="2"/>
  <c r="A235" i="2"/>
  <c r="J234" i="2"/>
  <c r="K234" i="2"/>
  <c r="G234" i="2"/>
  <c r="E234" i="2"/>
  <c r="C234" i="2"/>
  <c r="A234" i="2"/>
  <c r="J233" i="2"/>
  <c r="K233" i="2"/>
  <c r="G233" i="2"/>
  <c r="E233" i="2"/>
  <c r="C233" i="2"/>
  <c r="A233" i="2"/>
  <c r="J232" i="2"/>
  <c r="K232" i="2"/>
  <c r="G232" i="2"/>
  <c r="E232" i="2"/>
  <c r="C232" i="2"/>
  <c r="A232" i="2"/>
  <c r="J231" i="2"/>
  <c r="K231" i="2"/>
  <c r="G231" i="2"/>
  <c r="E231" i="2"/>
  <c r="C231" i="2"/>
  <c r="A231" i="2"/>
  <c r="J230" i="2"/>
  <c r="K230" i="2"/>
  <c r="G230" i="2"/>
  <c r="E230" i="2"/>
  <c r="C230" i="2"/>
  <c r="A230" i="2"/>
  <c r="J229" i="2"/>
  <c r="K229" i="2"/>
  <c r="G229" i="2"/>
  <c r="E229" i="2"/>
  <c r="C229" i="2"/>
  <c r="A229" i="2"/>
  <c r="J228" i="2"/>
  <c r="K228" i="2"/>
  <c r="G228" i="2"/>
  <c r="E228" i="2"/>
  <c r="C228" i="2"/>
  <c r="A228" i="2"/>
  <c r="J227" i="2"/>
  <c r="K227" i="2"/>
  <c r="G227" i="2"/>
  <c r="E227" i="2"/>
  <c r="C227" i="2"/>
  <c r="A227" i="2"/>
  <c r="J226" i="2"/>
  <c r="K226" i="2"/>
  <c r="G226" i="2"/>
  <c r="E226" i="2"/>
  <c r="C226" i="2"/>
  <c r="A226" i="2"/>
  <c r="J225" i="2"/>
  <c r="K225" i="2"/>
  <c r="G225" i="2"/>
  <c r="E225" i="2"/>
  <c r="C225" i="2"/>
  <c r="A225" i="2"/>
  <c r="J224" i="2"/>
  <c r="K224" i="2"/>
  <c r="G224" i="2"/>
  <c r="E224" i="2"/>
  <c r="C224" i="2"/>
  <c r="A224" i="2"/>
  <c r="J223" i="2"/>
  <c r="K223" i="2"/>
  <c r="G223" i="2"/>
  <c r="E223" i="2"/>
  <c r="C223" i="2"/>
  <c r="A223" i="2"/>
  <c r="J222" i="2"/>
  <c r="K222" i="2"/>
  <c r="G222" i="2"/>
  <c r="E222" i="2"/>
  <c r="C222" i="2"/>
  <c r="A222" i="2"/>
  <c r="J221" i="2"/>
  <c r="K221" i="2"/>
  <c r="G221" i="2"/>
  <c r="E221" i="2"/>
  <c r="C221" i="2"/>
  <c r="A221" i="2"/>
  <c r="J220" i="2"/>
  <c r="K220" i="2"/>
  <c r="G220" i="2"/>
  <c r="E220" i="2"/>
  <c r="C220" i="2"/>
  <c r="A220" i="2"/>
  <c r="J219" i="2"/>
  <c r="K219" i="2"/>
  <c r="G219" i="2"/>
  <c r="E219" i="2"/>
  <c r="C219" i="2"/>
  <c r="A219" i="2"/>
  <c r="J218" i="2"/>
  <c r="K218" i="2"/>
  <c r="G218" i="2"/>
  <c r="E218" i="2"/>
  <c r="C218" i="2"/>
  <c r="A218" i="2"/>
  <c r="J217" i="2"/>
  <c r="K217" i="2"/>
  <c r="G217" i="2"/>
  <c r="E217" i="2"/>
  <c r="C217" i="2"/>
  <c r="A217" i="2"/>
  <c r="J216" i="2"/>
  <c r="K216" i="2"/>
  <c r="G216" i="2"/>
  <c r="E216" i="2"/>
  <c r="C216" i="2"/>
  <c r="A216" i="2"/>
  <c r="J215" i="2"/>
  <c r="K215" i="2"/>
  <c r="G215" i="2"/>
  <c r="E215" i="2"/>
  <c r="C215" i="2"/>
  <c r="A215" i="2"/>
  <c r="J214" i="2"/>
  <c r="K214" i="2"/>
  <c r="G214" i="2"/>
  <c r="E214" i="2"/>
  <c r="C214" i="2"/>
  <c r="A214" i="2"/>
  <c r="J213" i="2"/>
  <c r="K213" i="2"/>
  <c r="G213" i="2"/>
  <c r="E213" i="2"/>
  <c r="C213" i="2"/>
  <c r="A213" i="2"/>
  <c r="J212" i="2"/>
  <c r="K212" i="2"/>
  <c r="G212" i="2"/>
  <c r="E212" i="2"/>
  <c r="C212" i="2"/>
  <c r="A212" i="2"/>
  <c r="J211" i="2"/>
  <c r="K211" i="2"/>
  <c r="G211" i="2"/>
  <c r="E211" i="2"/>
  <c r="C211" i="2"/>
  <c r="A211" i="2"/>
  <c r="J210" i="2"/>
  <c r="K210" i="2"/>
  <c r="G210" i="2"/>
  <c r="E210" i="2"/>
  <c r="C210" i="2"/>
  <c r="A210" i="2"/>
  <c r="J209" i="2"/>
  <c r="K209" i="2"/>
  <c r="G209" i="2"/>
  <c r="E209" i="2"/>
  <c r="C209" i="2"/>
  <c r="A209" i="2"/>
  <c r="J208" i="2"/>
  <c r="K208" i="2"/>
  <c r="G208" i="2"/>
  <c r="E208" i="2"/>
  <c r="C208" i="2"/>
  <c r="A208" i="2"/>
  <c r="J207" i="2"/>
  <c r="K207" i="2"/>
  <c r="G207" i="2"/>
  <c r="E207" i="2"/>
  <c r="C207" i="2"/>
  <c r="A207" i="2"/>
  <c r="J206" i="2"/>
  <c r="K206" i="2"/>
  <c r="G206" i="2"/>
  <c r="E206" i="2"/>
  <c r="C206" i="2"/>
  <c r="A206" i="2"/>
  <c r="J205" i="2"/>
  <c r="K205" i="2"/>
  <c r="G205" i="2"/>
  <c r="E205" i="2"/>
  <c r="C205" i="2"/>
  <c r="A205" i="2"/>
  <c r="J204" i="2"/>
  <c r="K204" i="2"/>
  <c r="G204" i="2"/>
  <c r="E204" i="2"/>
  <c r="C204" i="2"/>
  <c r="A204" i="2"/>
  <c r="J203" i="2"/>
  <c r="K203" i="2"/>
  <c r="G203" i="2"/>
  <c r="E203" i="2"/>
  <c r="C203" i="2"/>
  <c r="A203" i="2"/>
  <c r="J202" i="2"/>
  <c r="K202" i="2"/>
  <c r="G202" i="2"/>
  <c r="E202" i="2"/>
  <c r="C202" i="2"/>
  <c r="A202" i="2"/>
  <c r="J201" i="2"/>
  <c r="K201" i="2"/>
  <c r="G201" i="2"/>
  <c r="E201" i="2"/>
  <c r="C201" i="2"/>
  <c r="A201" i="2"/>
  <c r="J200" i="2"/>
  <c r="K200" i="2"/>
  <c r="G200" i="2"/>
  <c r="E200" i="2"/>
  <c r="C200" i="2"/>
  <c r="A200" i="2"/>
  <c r="J199" i="2"/>
  <c r="K199" i="2"/>
  <c r="G199" i="2"/>
  <c r="E199" i="2"/>
  <c r="C199" i="2"/>
  <c r="A199" i="2"/>
  <c r="J198" i="2"/>
  <c r="K198" i="2"/>
  <c r="G198" i="2"/>
  <c r="E198" i="2"/>
  <c r="C198" i="2"/>
  <c r="A198" i="2"/>
  <c r="J197" i="2"/>
  <c r="K197" i="2"/>
  <c r="G197" i="2"/>
  <c r="E197" i="2"/>
  <c r="C197" i="2"/>
  <c r="A197" i="2"/>
  <c r="J196" i="2"/>
  <c r="K196" i="2"/>
  <c r="G196" i="2"/>
  <c r="E196" i="2"/>
  <c r="C196" i="2"/>
  <c r="A196" i="2"/>
  <c r="J195" i="2"/>
  <c r="K195" i="2"/>
  <c r="G195" i="2"/>
  <c r="E195" i="2"/>
  <c r="C195" i="2"/>
  <c r="A195" i="2"/>
  <c r="J194" i="2"/>
  <c r="K194" i="2"/>
  <c r="G194" i="2"/>
  <c r="E194" i="2"/>
  <c r="C194" i="2"/>
  <c r="A194" i="2"/>
  <c r="J193" i="2"/>
  <c r="K193" i="2"/>
  <c r="G193" i="2"/>
  <c r="E193" i="2"/>
  <c r="C193" i="2"/>
  <c r="A193" i="2"/>
  <c r="J192" i="2"/>
  <c r="K192" i="2"/>
  <c r="G192" i="2"/>
  <c r="E192" i="2"/>
  <c r="C192" i="2"/>
  <c r="A192" i="2"/>
  <c r="J191" i="2"/>
  <c r="K191" i="2"/>
  <c r="G191" i="2"/>
  <c r="E191" i="2"/>
  <c r="C191" i="2"/>
  <c r="A191" i="2"/>
  <c r="J190" i="2"/>
  <c r="K190" i="2"/>
  <c r="G190" i="2"/>
  <c r="E190" i="2"/>
  <c r="C190" i="2"/>
  <c r="A190" i="2"/>
  <c r="J189" i="2"/>
  <c r="K189" i="2"/>
  <c r="G189" i="2"/>
  <c r="E189" i="2"/>
  <c r="C189" i="2"/>
  <c r="A189" i="2"/>
  <c r="J188" i="2"/>
  <c r="K188" i="2"/>
  <c r="G188" i="2"/>
  <c r="E188" i="2"/>
  <c r="C188" i="2"/>
  <c r="A188" i="2"/>
  <c r="J187" i="2"/>
  <c r="K187" i="2"/>
  <c r="G187" i="2"/>
  <c r="E187" i="2"/>
  <c r="C187" i="2"/>
  <c r="A187" i="2"/>
  <c r="J186" i="2"/>
  <c r="K186" i="2"/>
  <c r="G186" i="2"/>
  <c r="E186" i="2"/>
  <c r="C186" i="2"/>
  <c r="A186" i="2"/>
  <c r="J185" i="2"/>
  <c r="K185" i="2"/>
  <c r="G185" i="2"/>
  <c r="E185" i="2"/>
  <c r="C185" i="2"/>
  <c r="A185" i="2"/>
  <c r="J184" i="2"/>
  <c r="K184" i="2"/>
  <c r="G184" i="2"/>
  <c r="E184" i="2"/>
  <c r="C184" i="2"/>
  <c r="A184" i="2"/>
  <c r="J183" i="2"/>
  <c r="K183" i="2"/>
  <c r="G183" i="2"/>
  <c r="E183" i="2"/>
  <c r="C183" i="2"/>
  <c r="A183" i="2"/>
  <c r="J182" i="2"/>
  <c r="K182" i="2"/>
  <c r="G182" i="2"/>
  <c r="E182" i="2"/>
  <c r="C182" i="2"/>
  <c r="A182" i="2"/>
  <c r="J181" i="2"/>
  <c r="K181" i="2"/>
  <c r="G181" i="2"/>
  <c r="E181" i="2"/>
  <c r="C181" i="2"/>
  <c r="A181" i="2"/>
  <c r="J180" i="2"/>
  <c r="K180" i="2"/>
  <c r="G180" i="2"/>
  <c r="E180" i="2"/>
  <c r="C180" i="2"/>
  <c r="A180" i="2"/>
  <c r="J179" i="2"/>
  <c r="K179" i="2"/>
  <c r="G179" i="2"/>
  <c r="E179" i="2"/>
  <c r="C179" i="2"/>
  <c r="A179" i="2"/>
  <c r="J178" i="2"/>
  <c r="K178" i="2"/>
  <c r="G178" i="2"/>
  <c r="E178" i="2"/>
  <c r="C178" i="2"/>
  <c r="A178" i="2"/>
  <c r="J177" i="2"/>
  <c r="K177" i="2"/>
  <c r="G177" i="2"/>
  <c r="E177" i="2"/>
  <c r="C177" i="2"/>
  <c r="A177" i="2"/>
  <c r="J176" i="2"/>
  <c r="K176" i="2"/>
  <c r="G176" i="2"/>
  <c r="E176" i="2"/>
  <c r="C176" i="2"/>
  <c r="A176" i="2"/>
  <c r="J175" i="2"/>
  <c r="K175" i="2"/>
  <c r="G175" i="2"/>
  <c r="E175" i="2"/>
  <c r="C175" i="2"/>
  <c r="A175" i="2"/>
  <c r="J174" i="2"/>
  <c r="K174" i="2"/>
  <c r="G174" i="2"/>
  <c r="E174" i="2"/>
  <c r="C174" i="2"/>
  <c r="A174" i="2"/>
  <c r="J173" i="2"/>
  <c r="K173" i="2"/>
  <c r="G173" i="2"/>
  <c r="E173" i="2"/>
  <c r="C173" i="2"/>
  <c r="A173" i="2"/>
  <c r="J172" i="2"/>
  <c r="K172" i="2"/>
  <c r="G172" i="2"/>
  <c r="E172" i="2"/>
  <c r="C172" i="2"/>
  <c r="A172" i="2"/>
  <c r="J171" i="2"/>
  <c r="K171" i="2"/>
  <c r="G171" i="2"/>
  <c r="E171" i="2"/>
  <c r="C171" i="2"/>
  <c r="A171" i="2"/>
  <c r="J170" i="2"/>
  <c r="K170" i="2"/>
  <c r="G170" i="2"/>
  <c r="E170" i="2"/>
  <c r="C170" i="2"/>
  <c r="A170" i="2"/>
  <c r="J169" i="2"/>
  <c r="K169" i="2"/>
  <c r="G169" i="2"/>
  <c r="E169" i="2"/>
  <c r="C169" i="2"/>
  <c r="A169" i="2"/>
  <c r="J168" i="2"/>
  <c r="K168" i="2"/>
  <c r="G168" i="2"/>
  <c r="E168" i="2"/>
  <c r="C168" i="2"/>
  <c r="A168" i="2"/>
  <c r="J167" i="2"/>
  <c r="K167" i="2"/>
  <c r="G167" i="2"/>
  <c r="E167" i="2"/>
  <c r="C167" i="2"/>
  <c r="A167" i="2"/>
  <c r="J166" i="2"/>
  <c r="K166" i="2"/>
  <c r="G166" i="2"/>
  <c r="E166" i="2"/>
  <c r="C166" i="2"/>
  <c r="A166" i="2"/>
  <c r="J165" i="2"/>
  <c r="K165" i="2"/>
  <c r="G165" i="2"/>
  <c r="E165" i="2"/>
  <c r="C165" i="2"/>
  <c r="A165" i="2"/>
  <c r="J164" i="2"/>
  <c r="K164" i="2"/>
  <c r="G164" i="2"/>
  <c r="E164" i="2"/>
  <c r="C164" i="2"/>
  <c r="A164" i="2"/>
  <c r="J163" i="2"/>
  <c r="K163" i="2"/>
  <c r="G163" i="2"/>
  <c r="E163" i="2"/>
  <c r="C163" i="2"/>
  <c r="A163" i="2"/>
  <c r="J162" i="2"/>
  <c r="K162" i="2"/>
  <c r="G162" i="2"/>
  <c r="E162" i="2"/>
  <c r="C162" i="2"/>
  <c r="A162" i="2"/>
  <c r="J161" i="2"/>
  <c r="K161" i="2"/>
  <c r="G161" i="2"/>
  <c r="E161" i="2"/>
  <c r="C161" i="2"/>
  <c r="A161" i="2"/>
  <c r="J160" i="2"/>
  <c r="K160" i="2"/>
  <c r="G160" i="2"/>
  <c r="E160" i="2"/>
  <c r="C160" i="2"/>
  <c r="A160" i="2"/>
  <c r="J159" i="2"/>
  <c r="K159" i="2"/>
  <c r="G159" i="2"/>
  <c r="E159" i="2"/>
  <c r="C159" i="2"/>
  <c r="A159" i="2"/>
  <c r="J158" i="2"/>
  <c r="K158" i="2"/>
  <c r="G158" i="2"/>
  <c r="E158" i="2"/>
  <c r="C158" i="2"/>
  <c r="A158" i="2"/>
  <c r="J157" i="2"/>
  <c r="K157" i="2"/>
  <c r="G157" i="2"/>
  <c r="E157" i="2"/>
  <c r="C157" i="2"/>
  <c r="A157" i="2"/>
  <c r="J156" i="2"/>
  <c r="K156" i="2"/>
  <c r="G156" i="2"/>
  <c r="E156" i="2"/>
  <c r="C156" i="2"/>
  <c r="A156" i="2"/>
  <c r="J155" i="2"/>
  <c r="K155" i="2"/>
  <c r="G155" i="2"/>
  <c r="E155" i="2"/>
  <c r="C155" i="2"/>
  <c r="A155" i="2"/>
  <c r="J154" i="2"/>
  <c r="K154" i="2"/>
  <c r="G154" i="2"/>
  <c r="E154" i="2"/>
  <c r="C154" i="2"/>
  <c r="A154" i="2"/>
  <c r="J153" i="2"/>
  <c r="K153" i="2"/>
  <c r="G153" i="2"/>
  <c r="E153" i="2"/>
  <c r="C153" i="2"/>
  <c r="A153" i="2"/>
  <c r="J152" i="2"/>
  <c r="K152" i="2"/>
  <c r="G152" i="2"/>
  <c r="E152" i="2"/>
  <c r="C152" i="2"/>
  <c r="A152" i="2"/>
  <c r="J151" i="2"/>
  <c r="K151" i="2"/>
  <c r="G151" i="2"/>
  <c r="E151" i="2"/>
  <c r="C151" i="2"/>
  <c r="A151" i="2"/>
  <c r="J150" i="2"/>
  <c r="K150" i="2"/>
  <c r="G150" i="2"/>
  <c r="E150" i="2"/>
  <c r="C150" i="2"/>
  <c r="A150" i="2"/>
  <c r="J149" i="2"/>
  <c r="K149" i="2"/>
  <c r="G149" i="2"/>
  <c r="E149" i="2"/>
  <c r="C149" i="2"/>
  <c r="A149" i="2"/>
  <c r="J148" i="2"/>
  <c r="K148" i="2"/>
  <c r="G148" i="2"/>
  <c r="E148" i="2"/>
  <c r="C148" i="2"/>
  <c r="A148" i="2"/>
  <c r="J147" i="2"/>
  <c r="K147" i="2"/>
  <c r="G147" i="2"/>
  <c r="E147" i="2"/>
  <c r="C147" i="2"/>
  <c r="A147" i="2"/>
  <c r="J146" i="2"/>
  <c r="K146" i="2"/>
  <c r="G146" i="2"/>
  <c r="E146" i="2"/>
  <c r="C146" i="2"/>
  <c r="A146" i="2"/>
  <c r="J145" i="2"/>
  <c r="K145" i="2"/>
  <c r="G145" i="2"/>
  <c r="E145" i="2"/>
  <c r="C145" i="2"/>
  <c r="A145" i="2"/>
  <c r="J144" i="2"/>
  <c r="K144" i="2"/>
  <c r="G144" i="2"/>
  <c r="E144" i="2"/>
  <c r="C144" i="2"/>
  <c r="A144" i="2"/>
  <c r="J143" i="2"/>
  <c r="K143" i="2"/>
  <c r="G143" i="2"/>
  <c r="E143" i="2"/>
  <c r="C143" i="2"/>
  <c r="A143" i="2"/>
  <c r="J142" i="2"/>
  <c r="K142" i="2"/>
  <c r="G142" i="2"/>
  <c r="E142" i="2"/>
  <c r="C142" i="2"/>
  <c r="A142" i="2"/>
  <c r="J141" i="2"/>
  <c r="K141" i="2"/>
  <c r="G141" i="2"/>
  <c r="E141" i="2"/>
  <c r="C141" i="2"/>
  <c r="A141" i="2"/>
  <c r="J140" i="2"/>
  <c r="K140" i="2"/>
  <c r="G140" i="2"/>
  <c r="E140" i="2"/>
  <c r="C140" i="2"/>
  <c r="A140" i="2"/>
  <c r="J139" i="2"/>
  <c r="K139" i="2"/>
  <c r="G139" i="2"/>
  <c r="E139" i="2"/>
  <c r="C139" i="2"/>
  <c r="A139" i="2"/>
  <c r="J138" i="2"/>
  <c r="K138" i="2"/>
  <c r="G138" i="2"/>
  <c r="E138" i="2"/>
  <c r="C138" i="2"/>
  <c r="A138" i="2"/>
  <c r="J137" i="2"/>
  <c r="K137" i="2"/>
  <c r="G137" i="2"/>
  <c r="E137" i="2"/>
  <c r="C137" i="2"/>
  <c r="A137" i="2"/>
  <c r="J136" i="2"/>
  <c r="K136" i="2"/>
  <c r="G136" i="2"/>
  <c r="E136" i="2"/>
  <c r="C136" i="2"/>
  <c r="A136" i="2"/>
  <c r="J135" i="2"/>
  <c r="K135" i="2"/>
  <c r="G135" i="2"/>
  <c r="E135" i="2"/>
  <c r="C135" i="2"/>
  <c r="A135" i="2"/>
  <c r="J134" i="2"/>
  <c r="K134" i="2"/>
  <c r="G134" i="2"/>
  <c r="E134" i="2"/>
  <c r="C134" i="2"/>
  <c r="A134" i="2"/>
  <c r="J133" i="2"/>
  <c r="K133" i="2"/>
  <c r="G133" i="2"/>
  <c r="E133" i="2"/>
  <c r="C133" i="2"/>
  <c r="A133" i="2"/>
  <c r="J132" i="2"/>
  <c r="K132" i="2"/>
  <c r="G132" i="2"/>
  <c r="E132" i="2"/>
  <c r="C132" i="2"/>
  <c r="A132" i="2"/>
  <c r="J131" i="2"/>
  <c r="K131" i="2"/>
  <c r="G131" i="2"/>
  <c r="E131" i="2"/>
  <c r="C131" i="2"/>
  <c r="A131" i="2"/>
  <c r="J130" i="2"/>
  <c r="K130" i="2"/>
  <c r="G130" i="2"/>
  <c r="E130" i="2"/>
  <c r="C130" i="2"/>
  <c r="A130" i="2"/>
  <c r="J129" i="2"/>
  <c r="K129" i="2"/>
  <c r="G129" i="2"/>
  <c r="E129" i="2"/>
  <c r="C129" i="2"/>
  <c r="A129" i="2"/>
  <c r="J128" i="2"/>
  <c r="K128" i="2"/>
  <c r="G128" i="2"/>
  <c r="E128" i="2"/>
  <c r="C128" i="2"/>
  <c r="A128" i="2"/>
  <c r="J127" i="2"/>
  <c r="K127" i="2"/>
  <c r="G127" i="2"/>
  <c r="E127" i="2"/>
  <c r="C127" i="2"/>
  <c r="A127" i="2"/>
  <c r="J126" i="2"/>
  <c r="K126" i="2"/>
  <c r="G126" i="2"/>
  <c r="E126" i="2"/>
  <c r="C126" i="2"/>
  <c r="A126" i="2"/>
  <c r="J125" i="2"/>
  <c r="K125" i="2"/>
  <c r="G125" i="2"/>
  <c r="E125" i="2"/>
  <c r="C125" i="2"/>
  <c r="A125" i="2"/>
  <c r="J124" i="2"/>
  <c r="K124" i="2"/>
  <c r="G124" i="2"/>
  <c r="E124" i="2"/>
  <c r="C124" i="2"/>
  <c r="A124" i="2"/>
  <c r="J123" i="2"/>
  <c r="K123" i="2"/>
  <c r="G123" i="2"/>
  <c r="E123" i="2"/>
  <c r="C123" i="2"/>
  <c r="A123" i="2"/>
  <c r="J122" i="2"/>
  <c r="K122" i="2"/>
  <c r="G122" i="2"/>
  <c r="E122" i="2"/>
  <c r="C122" i="2"/>
  <c r="A122" i="2"/>
  <c r="J121" i="2"/>
  <c r="K121" i="2"/>
  <c r="G121" i="2"/>
  <c r="E121" i="2"/>
  <c r="C121" i="2"/>
  <c r="A121" i="2"/>
  <c r="J120" i="2"/>
  <c r="K120" i="2"/>
  <c r="G120" i="2"/>
  <c r="E120" i="2"/>
  <c r="C120" i="2"/>
  <c r="A120" i="2"/>
  <c r="J119" i="2"/>
  <c r="K119" i="2"/>
  <c r="G119" i="2"/>
  <c r="E119" i="2"/>
  <c r="C119" i="2"/>
  <c r="A119" i="2"/>
  <c r="J118" i="2"/>
  <c r="K118" i="2"/>
  <c r="G118" i="2"/>
  <c r="E118" i="2"/>
  <c r="C118" i="2"/>
  <c r="A118" i="2"/>
  <c r="J117" i="2"/>
  <c r="K117" i="2"/>
  <c r="G117" i="2"/>
  <c r="E117" i="2"/>
  <c r="C117" i="2"/>
  <c r="A117" i="2"/>
  <c r="J116" i="2"/>
  <c r="K116" i="2"/>
  <c r="G116" i="2"/>
  <c r="E116" i="2"/>
  <c r="C116" i="2"/>
  <c r="A116" i="2"/>
  <c r="J115" i="2"/>
  <c r="K115" i="2"/>
  <c r="G115" i="2"/>
  <c r="E115" i="2"/>
  <c r="C115" i="2"/>
  <c r="A115" i="2"/>
  <c r="J114" i="2"/>
  <c r="K114" i="2"/>
  <c r="G114" i="2"/>
  <c r="E114" i="2"/>
  <c r="C114" i="2"/>
  <c r="A114" i="2"/>
  <c r="J113" i="2"/>
  <c r="K113" i="2"/>
  <c r="G113" i="2"/>
  <c r="E113" i="2"/>
  <c r="C113" i="2"/>
  <c r="A113" i="2"/>
  <c r="J112" i="2"/>
  <c r="K112" i="2"/>
  <c r="G112" i="2"/>
  <c r="E112" i="2"/>
  <c r="C112" i="2"/>
  <c r="A112" i="2"/>
  <c r="J111" i="2"/>
  <c r="K111" i="2"/>
  <c r="G111" i="2"/>
  <c r="E111" i="2"/>
  <c r="C111" i="2"/>
  <c r="A111" i="2"/>
  <c r="J110" i="2"/>
  <c r="K110" i="2"/>
  <c r="G110" i="2"/>
  <c r="E110" i="2"/>
  <c r="C110" i="2"/>
  <c r="A110" i="2"/>
  <c r="J109" i="2"/>
  <c r="K109" i="2"/>
  <c r="G109" i="2"/>
  <c r="E109" i="2"/>
  <c r="C109" i="2"/>
  <c r="A109" i="2"/>
  <c r="J108" i="2"/>
  <c r="K108" i="2"/>
  <c r="G108" i="2"/>
  <c r="E108" i="2"/>
  <c r="C108" i="2"/>
  <c r="A108" i="2"/>
  <c r="J107" i="2"/>
  <c r="K107" i="2"/>
  <c r="G107" i="2"/>
  <c r="E107" i="2"/>
  <c r="C107" i="2"/>
  <c r="A107" i="2"/>
  <c r="J106" i="2"/>
  <c r="K106" i="2"/>
  <c r="G106" i="2"/>
  <c r="E106" i="2"/>
  <c r="C106" i="2"/>
  <c r="A106" i="2"/>
  <c r="J105" i="2"/>
  <c r="K105" i="2"/>
  <c r="G105" i="2"/>
  <c r="E105" i="2"/>
  <c r="C105" i="2"/>
  <c r="A105" i="2"/>
  <c r="J104" i="2"/>
  <c r="K104" i="2"/>
  <c r="G104" i="2"/>
  <c r="E104" i="2"/>
  <c r="C104" i="2"/>
  <c r="A104" i="2"/>
  <c r="J103" i="2"/>
  <c r="K103" i="2"/>
  <c r="G103" i="2"/>
  <c r="E103" i="2"/>
  <c r="C103" i="2"/>
  <c r="A103" i="2"/>
  <c r="J102" i="2"/>
  <c r="K102" i="2"/>
  <c r="G102" i="2"/>
  <c r="E102" i="2"/>
  <c r="C102" i="2"/>
  <c r="A102" i="2"/>
  <c r="J101" i="2"/>
  <c r="K101" i="2"/>
  <c r="G101" i="2"/>
  <c r="E101" i="2"/>
  <c r="C101" i="2"/>
  <c r="A101" i="2"/>
  <c r="J100" i="2"/>
  <c r="K100" i="2"/>
  <c r="G100" i="2"/>
  <c r="E100" i="2"/>
  <c r="C100" i="2"/>
  <c r="A100" i="2"/>
  <c r="J99" i="2"/>
  <c r="K99" i="2"/>
  <c r="G99" i="2"/>
  <c r="E99" i="2"/>
  <c r="C99" i="2"/>
  <c r="A99" i="2"/>
  <c r="J98" i="2"/>
  <c r="K98" i="2"/>
  <c r="G98" i="2"/>
  <c r="E98" i="2"/>
  <c r="C98" i="2"/>
  <c r="A98" i="2"/>
  <c r="J97" i="2"/>
  <c r="K97" i="2"/>
  <c r="G97" i="2"/>
  <c r="E97" i="2"/>
  <c r="C97" i="2"/>
  <c r="A97" i="2"/>
  <c r="J96" i="2"/>
  <c r="K96" i="2"/>
  <c r="G96" i="2"/>
  <c r="E96" i="2"/>
  <c r="C96" i="2"/>
  <c r="A96" i="2"/>
  <c r="J95" i="2"/>
  <c r="K95" i="2"/>
  <c r="G95" i="2"/>
  <c r="E95" i="2"/>
  <c r="C95" i="2"/>
  <c r="A95" i="2"/>
  <c r="J94" i="2"/>
  <c r="K94" i="2"/>
  <c r="G94" i="2"/>
  <c r="E94" i="2"/>
  <c r="C94" i="2"/>
  <c r="A94" i="2"/>
  <c r="J93" i="2"/>
  <c r="K93" i="2"/>
  <c r="G93" i="2"/>
  <c r="E93" i="2"/>
  <c r="C93" i="2"/>
  <c r="A93" i="2"/>
  <c r="J92" i="2"/>
  <c r="K92" i="2"/>
  <c r="G92" i="2"/>
  <c r="E92" i="2"/>
  <c r="C92" i="2"/>
  <c r="A92" i="2"/>
  <c r="J91" i="2"/>
  <c r="K91" i="2"/>
  <c r="G91" i="2"/>
  <c r="E91" i="2"/>
  <c r="C91" i="2"/>
  <c r="A91" i="2"/>
  <c r="J90" i="2"/>
  <c r="K90" i="2"/>
  <c r="G90" i="2"/>
  <c r="E90" i="2"/>
  <c r="C90" i="2"/>
  <c r="A90" i="2"/>
  <c r="J89" i="2"/>
  <c r="K89" i="2"/>
  <c r="G89" i="2"/>
  <c r="E89" i="2"/>
  <c r="C89" i="2"/>
  <c r="A89" i="2"/>
  <c r="J88" i="2"/>
  <c r="K88" i="2"/>
  <c r="G88" i="2"/>
  <c r="E88" i="2"/>
  <c r="C88" i="2"/>
  <c r="A88" i="2"/>
  <c r="J87" i="2"/>
  <c r="K87" i="2"/>
  <c r="G87" i="2"/>
  <c r="E87" i="2"/>
  <c r="C87" i="2"/>
  <c r="A87" i="2"/>
  <c r="J86" i="2"/>
  <c r="K86" i="2"/>
  <c r="G86" i="2"/>
  <c r="E86" i="2"/>
  <c r="C86" i="2"/>
  <c r="A86" i="2"/>
  <c r="J85" i="2"/>
  <c r="K85" i="2"/>
  <c r="G85" i="2"/>
  <c r="E85" i="2"/>
  <c r="C85" i="2"/>
  <c r="A85" i="2"/>
  <c r="J84" i="2"/>
  <c r="K84" i="2"/>
  <c r="G84" i="2"/>
  <c r="E84" i="2"/>
  <c r="C84" i="2"/>
  <c r="A84" i="2"/>
  <c r="J83" i="2"/>
  <c r="K83" i="2"/>
  <c r="G83" i="2"/>
  <c r="E83" i="2"/>
  <c r="C83" i="2"/>
  <c r="A83" i="2"/>
  <c r="J82" i="2"/>
  <c r="K82" i="2"/>
  <c r="G82" i="2"/>
  <c r="E82" i="2"/>
  <c r="C82" i="2"/>
  <c r="A82" i="2"/>
  <c r="J81" i="2"/>
  <c r="K81" i="2"/>
  <c r="G81" i="2"/>
  <c r="E81" i="2"/>
  <c r="C81" i="2"/>
  <c r="A81" i="2"/>
  <c r="J80" i="2"/>
  <c r="K80" i="2"/>
  <c r="G80" i="2"/>
  <c r="E80" i="2"/>
  <c r="C80" i="2"/>
  <c r="A80" i="2"/>
  <c r="J79" i="2"/>
  <c r="K79" i="2"/>
  <c r="G79" i="2"/>
  <c r="E79" i="2"/>
  <c r="C79" i="2"/>
  <c r="A79" i="2"/>
  <c r="J78" i="2"/>
  <c r="K78" i="2"/>
  <c r="G78" i="2"/>
  <c r="E78" i="2"/>
  <c r="C78" i="2"/>
  <c r="A78" i="2"/>
  <c r="J77" i="2"/>
  <c r="K77" i="2"/>
  <c r="G77" i="2"/>
  <c r="E77" i="2"/>
  <c r="C77" i="2"/>
  <c r="A77" i="2"/>
  <c r="J76" i="2"/>
  <c r="K76" i="2"/>
  <c r="G76" i="2"/>
  <c r="E76" i="2"/>
  <c r="C76" i="2"/>
  <c r="A76" i="2"/>
  <c r="J75" i="2"/>
  <c r="K75" i="2"/>
  <c r="G75" i="2"/>
  <c r="E75" i="2"/>
  <c r="C75" i="2"/>
  <c r="A75" i="2"/>
  <c r="J74" i="2"/>
  <c r="K74" i="2"/>
  <c r="G74" i="2"/>
  <c r="E74" i="2"/>
  <c r="C74" i="2"/>
  <c r="A74" i="2"/>
  <c r="J73" i="2"/>
  <c r="K73" i="2"/>
  <c r="G73" i="2"/>
  <c r="E73" i="2"/>
  <c r="C73" i="2"/>
  <c r="A73" i="2"/>
  <c r="J72" i="2"/>
  <c r="K72" i="2"/>
  <c r="G72" i="2"/>
  <c r="E72" i="2"/>
  <c r="C72" i="2"/>
  <c r="A72" i="2"/>
  <c r="J71" i="2"/>
  <c r="K71" i="2"/>
  <c r="G71" i="2"/>
  <c r="E71" i="2"/>
  <c r="C71" i="2"/>
  <c r="A71" i="2"/>
  <c r="J70" i="2"/>
  <c r="K70" i="2"/>
  <c r="G70" i="2"/>
  <c r="E70" i="2"/>
  <c r="C70" i="2"/>
  <c r="A70" i="2"/>
  <c r="J69" i="2"/>
  <c r="K69" i="2"/>
  <c r="G69" i="2"/>
  <c r="E69" i="2"/>
  <c r="C69" i="2"/>
  <c r="A69" i="2"/>
  <c r="J68" i="2"/>
  <c r="K68" i="2"/>
  <c r="G68" i="2"/>
  <c r="E68" i="2"/>
  <c r="C68" i="2"/>
  <c r="A68" i="2"/>
  <c r="J67" i="2"/>
  <c r="K67" i="2"/>
  <c r="G67" i="2"/>
  <c r="E67" i="2"/>
  <c r="C67" i="2"/>
  <c r="A67" i="2"/>
  <c r="J66" i="2"/>
  <c r="K66" i="2"/>
  <c r="G66" i="2"/>
  <c r="E66" i="2"/>
  <c r="C66" i="2"/>
  <c r="A66" i="2"/>
  <c r="J65" i="2"/>
  <c r="K65" i="2"/>
  <c r="G65" i="2"/>
  <c r="E65" i="2"/>
  <c r="C65" i="2"/>
  <c r="A65" i="2"/>
  <c r="J64" i="2"/>
  <c r="K64" i="2"/>
  <c r="G64" i="2"/>
  <c r="E64" i="2"/>
  <c r="C64" i="2"/>
  <c r="A64" i="2"/>
  <c r="J63" i="2"/>
  <c r="K63" i="2"/>
  <c r="G63" i="2"/>
  <c r="E63" i="2"/>
  <c r="C63" i="2"/>
  <c r="A63" i="2"/>
  <c r="J62" i="2"/>
  <c r="K62" i="2"/>
  <c r="G62" i="2"/>
  <c r="E62" i="2"/>
  <c r="C62" i="2"/>
  <c r="A62" i="2"/>
  <c r="J61" i="2"/>
  <c r="K61" i="2"/>
  <c r="G61" i="2"/>
  <c r="E61" i="2"/>
  <c r="C61" i="2"/>
  <c r="A61" i="2"/>
  <c r="J60" i="2"/>
  <c r="K60" i="2"/>
  <c r="G60" i="2"/>
  <c r="E60" i="2"/>
  <c r="C60" i="2"/>
  <c r="A60" i="2"/>
  <c r="J59" i="2"/>
  <c r="K59" i="2"/>
  <c r="G59" i="2"/>
  <c r="E59" i="2"/>
  <c r="C59" i="2"/>
  <c r="A59" i="2"/>
  <c r="J58" i="2"/>
  <c r="K58" i="2"/>
  <c r="G58" i="2"/>
  <c r="E58" i="2"/>
  <c r="C58" i="2"/>
  <c r="A58" i="2"/>
  <c r="J57" i="2"/>
  <c r="K57" i="2"/>
  <c r="G57" i="2"/>
  <c r="E57" i="2"/>
  <c r="C57" i="2"/>
  <c r="A57" i="2"/>
  <c r="J56" i="2"/>
  <c r="K56" i="2"/>
  <c r="G56" i="2"/>
  <c r="E56" i="2"/>
  <c r="C56" i="2"/>
  <c r="A56" i="2"/>
  <c r="J55" i="2"/>
  <c r="K55" i="2"/>
  <c r="G55" i="2"/>
  <c r="E55" i="2"/>
  <c r="C55" i="2"/>
  <c r="A55" i="2"/>
  <c r="J54" i="2"/>
  <c r="K54" i="2"/>
  <c r="G54" i="2"/>
  <c r="E54" i="2"/>
  <c r="C54" i="2"/>
  <c r="A54" i="2"/>
  <c r="J53" i="2"/>
  <c r="K53" i="2"/>
  <c r="G53" i="2"/>
  <c r="E53" i="2"/>
  <c r="C53" i="2"/>
  <c r="A53" i="2"/>
  <c r="J52" i="2"/>
  <c r="K52" i="2"/>
  <c r="G52" i="2"/>
  <c r="E52" i="2"/>
  <c r="C52" i="2"/>
  <c r="A52" i="2"/>
  <c r="J51" i="2"/>
  <c r="K51" i="2"/>
  <c r="G51" i="2"/>
  <c r="E51" i="2"/>
  <c r="C51" i="2"/>
  <c r="A51" i="2"/>
  <c r="J50" i="2"/>
  <c r="K50" i="2"/>
  <c r="G50" i="2"/>
  <c r="E50" i="2"/>
  <c r="C50" i="2"/>
  <c r="A50" i="2"/>
  <c r="J49" i="2"/>
  <c r="K49" i="2"/>
  <c r="G49" i="2"/>
  <c r="E49" i="2"/>
  <c r="C49" i="2"/>
  <c r="A49" i="2"/>
  <c r="J48" i="2"/>
  <c r="K48" i="2"/>
  <c r="G48" i="2"/>
  <c r="E48" i="2"/>
  <c r="C48" i="2"/>
  <c r="A48" i="2"/>
  <c r="J47" i="2"/>
  <c r="K47" i="2"/>
  <c r="G47" i="2"/>
  <c r="E47" i="2"/>
  <c r="C47" i="2"/>
  <c r="A47" i="2"/>
  <c r="J46" i="2"/>
  <c r="K46" i="2"/>
  <c r="G46" i="2"/>
  <c r="E46" i="2"/>
  <c r="C46" i="2"/>
  <c r="A46" i="2"/>
  <c r="J45" i="2"/>
  <c r="K45" i="2"/>
  <c r="G45" i="2"/>
  <c r="E45" i="2"/>
  <c r="C45" i="2"/>
  <c r="A45" i="2"/>
  <c r="J44" i="2"/>
  <c r="K44" i="2"/>
  <c r="G44" i="2"/>
  <c r="E44" i="2"/>
  <c r="C44" i="2"/>
  <c r="A44" i="2"/>
  <c r="J43" i="2"/>
  <c r="K43" i="2"/>
  <c r="G43" i="2"/>
  <c r="E43" i="2"/>
  <c r="C43" i="2"/>
  <c r="A43" i="2"/>
  <c r="J42" i="2"/>
  <c r="K42" i="2"/>
  <c r="G42" i="2"/>
  <c r="E42" i="2"/>
  <c r="C42" i="2"/>
  <c r="A42" i="2"/>
  <c r="J41" i="2"/>
  <c r="K41" i="2"/>
  <c r="G41" i="2"/>
  <c r="E41" i="2"/>
  <c r="C41" i="2"/>
  <c r="A41" i="2"/>
  <c r="J40" i="2"/>
  <c r="K40" i="2"/>
  <c r="G40" i="2"/>
  <c r="E40" i="2"/>
  <c r="C40" i="2"/>
  <c r="A40" i="2"/>
  <c r="J39" i="2"/>
  <c r="K39" i="2"/>
  <c r="G39" i="2"/>
  <c r="E39" i="2"/>
  <c r="C39" i="2"/>
  <c r="A39" i="2"/>
  <c r="J38" i="2"/>
  <c r="K38" i="2"/>
  <c r="G38" i="2"/>
  <c r="E38" i="2"/>
  <c r="C38" i="2"/>
  <c r="A38" i="2"/>
  <c r="J37" i="2"/>
  <c r="K37" i="2"/>
  <c r="G37" i="2"/>
  <c r="E37" i="2"/>
  <c r="C37" i="2"/>
  <c r="A37" i="2"/>
  <c r="J36" i="2"/>
  <c r="K36" i="2"/>
  <c r="G36" i="2"/>
  <c r="E36" i="2"/>
  <c r="C36" i="2"/>
  <c r="A36" i="2"/>
  <c r="J35" i="2"/>
  <c r="K35" i="2"/>
  <c r="G35" i="2"/>
  <c r="E35" i="2"/>
  <c r="C35" i="2"/>
  <c r="A35" i="2"/>
  <c r="J34" i="2"/>
  <c r="K34" i="2"/>
  <c r="G34" i="2"/>
  <c r="E34" i="2"/>
  <c r="C34" i="2"/>
  <c r="A34" i="2"/>
  <c r="J33" i="2"/>
  <c r="K33" i="2"/>
  <c r="G33" i="2"/>
  <c r="E33" i="2"/>
  <c r="C33" i="2"/>
  <c r="A33" i="2"/>
  <c r="J32" i="2"/>
  <c r="K32" i="2"/>
  <c r="G32" i="2"/>
  <c r="E32" i="2"/>
  <c r="C32" i="2"/>
  <c r="A32" i="2"/>
  <c r="J31" i="2"/>
  <c r="K31" i="2"/>
  <c r="G31" i="2"/>
  <c r="E31" i="2"/>
  <c r="C31" i="2"/>
  <c r="A31" i="2"/>
  <c r="J30" i="2"/>
  <c r="K30" i="2"/>
  <c r="G30" i="2"/>
  <c r="E30" i="2"/>
  <c r="C30" i="2"/>
  <c r="A30" i="2"/>
  <c r="J29" i="2"/>
  <c r="K29" i="2"/>
  <c r="G29" i="2"/>
  <c r="E29" i="2"/>
  <c r="C29" i="2"/>
  <c r="A29" i="2"/>
  <c r="J28" i="2"/>
  <c r="K28" i="2"/>
  <c r="G28" i="2"/>
  <c r="E28" i="2"/>
  <c r="C28" i="2"/>
  <c r="A28" i="2"/>
  <c r="J27" i="2"/>
  <c r="K27" i="2"/>
  <c r="G27" i="2"/>
  <c r="E27" i="2"/>
  <c r="C27" i="2"/>
  <c r="A27" i="2"/>
  <c r="J26" i="2"/>
  <c r="K26" i="2"/>
  <c r="G26" i="2"/>
  <c r="E26" i="2"/>
  <c r="C26" i="2"/>
  <c r="A26" i="2"/>
  <c r="J25" i="2"/>
  <c r="K25" i="2"/>
  <c r="G25" i="2"/>
  <c r="E25" i="2"/>
  <c r="C25" i="2"/>
  <c r="A25" i="2"/>
  <c r="J24" i="2"/>
  <c r="K24" i="2"/>
  <c r="G24" i="2"/>
  <c r="E24" i="2"/>
  <c r="C24" i="2"/>
  <c r="A24" i="2"/>
  <c r="J23" i="2"/>
  <c r="K23" i="2"/>
  <c r="G23" i="2"/>
  <c r="E23" i="2"/>
  <c r="C23" i="2"/>
  <c r="A23" i="2"/>
  <c r="J22" i="2"/>
  <c r="K22" i="2"/>
  <c r="G22" i="2"/>
  <c r="E22" i="2"/>
  <c r="C22" i="2"/>
  <c r="A22" i="2"/>
  <c r="J21" i="2"/>
  <c r="K21" i="2"/>
  <c r="G21" i="2"/>
  <c r="E21" i="2"/>
  <c r="C21" i="2"/>
  <c r="A21" i="2"/>
  <c r="J20" i="2"/>
  <c r="K20" i="2"/>
  <c r="G20" i="2"/>
  <c r="E20" i="2"/>
  <c r="C20" i="2"/>
  <c r="A20" i="2"/>
  <c r="J19" i="2"/>
  <c r="K19" i="2"/>
  <c r="G19" i="2"/>
  <c r="E19" i="2"/>
  <c r="C19" i="2"/>
  <c r="A19" i="2"/>
  <c r="J18" i="2"/>
  <c r="K18" i="2"/>
  <c r="G18" i="2"/>
  <c r="E18" i="2"/>
  <c r="C18" i="2"/>
  <c r="A18" i="2"/>
  <c r="J17" i="2"/>
  <c r="K17" i="2"/>
  <c r="G17" i="2"/>
  <c r="E17" i="2"/>
  <c r="C17" i="2"/>
  <c r="A17" i="2"/>
  <c r="J16" i="2"/>
  <c r="K16" i="2"/>
  <c r="G16" i="2"/>
  <c r="E16" i="2"/>
  <c r="C16" i="2"/>
  <c r="A16" i="2"/>
  <c r="J15" i="2"/>
  <c r="K15" i="2"/>
  <c r="G15" i="2"/>
  <c r="E15" i="2"/>
  <c r="C15" i="2"/>
  <c r="A15" i="2"/>
  <c r="J14" i="2"/>
  <c r="K14" i="2"/>
  <c r="G14" i="2"/>
  <c r="E14" i="2"/>
  <c r="C14" i="2"/>
  <c r="A14" i="2"/>
  <c r="J13" i="2"/>
  <c r="K13" i="2"/>
  <c r="G13" i="2"/>
  <c r="E13" i="2"/>
  <c r="C13" i="2"/>
  <c r="A13" i="2"/>
  <c r="J12" i="2"/>
  <c r="K12" i="2"/>
  <c r="G12" i="2"/>
  <c r="E12" i="2"/>
  <c r="C12" i="2"/>
  <c r="A12" i="2"/>
  <c r="J11" i="2"/>
  <c r="K11" i="2"/>
  <c r="G11" i="2"/>
  <c r="E11" i="2"/>
  <c r="C11" i="2"/>
  <c r="A11" i="2"/>
  <c r="J10" i="2"/>
  <c r="K10" i="2"/>
  <c r="G10" i="2"/>
  <c r="E10" i="2"/>
  <c r="C10" i="2"/>
  <c r="A10" i="2"/>
  <c r="J9" i="2"/>
  <c r="K9" i="2"/>
  <c r="G9" i="2"/>
  <c r="E9" i="2"/>
  <c r="C9" i="2"/>
  <c r="A9" i="2"/>
  <c r="J8" i="2"/>
  <c r="K8" i="2"/>
  <c r="G8" i="2"/>
  <c r="E8" i="2"/>
  <c r="C8" i="2"/>
  <c r="A8" i="2"/>
  <c r="J7" i="2"/>
  <c r="K7" i="2"/>
  <c r="G7" i="2"/>
  <c r="E7" i="2"/>
  <c r="C7" i="2"/>
  <c r="A7" i="2"/>
  <c r="J6" i="2"/>
  <c r="K6" i="2"/>
  <c r="G6" i="2"/>
  <c r="E6" i="2"/>
  <c r="C6" i="2"/>
  <c r="A6" i="2"/>
  <c r="J5" i="2"/>
  <c r="K5" i="2"/>
  <c r="G5" i="2"/>
  <c r="E5" i="2"/>
  <c r="C5" i="2"/>
  <c r="A5" i="2"/>
  <c r="J4" i="2"/>
  <c r="K4" i="2"/>
  <c r="G4" i="2"/>
  <c r="E4" i="2"/>
  <c r="C4" i="2"/>
  <c r="A4" i="2"/>
  <c r="J3" i="2"/>
  <c r="K3" i="2"/>
  <c r="G3" i="2"/>
  <c r="E3" i="2"/>
  <c r="C3" i="2"/>
  <c r="A3" i="2"/>
  <c r="G770" i="20"/>
  <c r="K770" i="20"/>
  <c r="K772" i="2"/>
</calcChain>
</file>

<file path=xl/sharedStrings.xml><?xml version="1.0" encoding="utf-8"?>
<sst xmlns="http://schemas.openxmlformats.org/spreadsheetml/2006/main" count="4939" uniqueCount="2784">
  <si>
    <t>N°</t>
  </si>
  <si>
    <t>ID</t>
  </si>
  <si>
    <t>CANTIDAD</t>
  </si>
  <si>
    <t>BENEFICIARIO</t>
  </si>
  <si>
    <t>COSTO DIRECTO</t>
  </si>
  <si>
    <t>AIU</t>
  </si>
  <si>
    <t>COSTO TOTAL</t>
  </si>
  <si>
    <t>DESARROLLO</t>
  </si>
  <si>
    <t>MV_07162</t>
  </si>
  <si>
    <t>LUIS EDUARDO CORREA OSORIO</t>
  </si>
  <si>
    <t>MV_07184</t>
  </si>
  <si>
    <t>MARIA JUDITH AGUIAR DE DIAZ</t>
  </si>
  <si>
    <t>MV_07188</t>
  </si>
  <si>
    <t>ORFILIA CASTRO</t>
  </si>
  <si>
    <t>MV_07189</t>
  </si>
  <si>
    <t>MIGUEL NIÑO CARREÑO</t>
  </si>
  <si>
    <t>MV_07216</t>
  </si>
  <si>
    <t>LUIS CARLOS BAUTISTA OTALORA</t>
  </si>
  <si>
    <t>MV_07217</t>
  </si>
  <si>
    <t>MARIA JAIDI ALCALA</t>
  </si>
  <si>
    <t>MV_07220</t>
  </si>
  <si>
    <t>SAUL HERNANDEZ PEÑA</t>
  </si>
  <si>
    <t>MV_07242</t>
  </si>
  <si>
    <t>ANGEL ERASMO ESPEJO</t>
  </si>
  <si>
    <t>MV_07251</t>
  </si>
  <si>
    <t>MARIA DORIS RODRIGUEZ ROMAN</t>
  </si>
  <si>
    <t>MV_07260</t>
  </si>
  <si>
    <t>EMILIANO RAMIREZ OCHOA</t>
  </si>
  <si>
    <t>MV_07286</t>
  </si>
  <si>
    <t>EDGAR DANILO JIMENEZ</t>
  </si>
  <si>
    <t>MV_07338</t>
  </si>
  <si>
    <t>SAUL PARDO HERNANDEZ</t>
  </si>
  <si>
    <t>MV_07343</t>
  </si>
  <si>
    <t>IRENE VIDAL</t>
  </si>
  <si>
    <t>MV_07350</t>
  </si>
  <si>
    <t>JOSE ADMEIRO FORERO ARDILA</t>
  </si>
  <si>
    <t>MV_07362</t>
  </si>
  <si>
    <t>LUIS GERMAN RODRIGUEZ INFANTE</t>
  </si>
  <si>
    <t>MV_07379</t>
  </si>
  <si>
    <t>WILLIAM BARRIOS SOTO</t>
  </si>
  <si>
    <t>MV_07441</t>
  </si>
  <si>
    <t>YAQUELIN BENAVIDES BOHORQUEZ</t>
  </si>
  <si>
    <t>MV_07443</t>
  </si>
  <si>
    <t>VITALIA REYES SANCHEZ</t>
  </si>
  <si>
    <t>MV_07448</t>
  </si>
  <si>
    <t>MARIBELL RAMIREZ RAMIREZ</t>
  </si>
  <si>
    <t>MV_07449</t>
  </si>
  <si>
    <t>ANA JULIA ACEVEDO DE MANCERA</t>
  </si>
  <si>
    <t>MV_07467</t>
  </si>
  <si>
    <t>AURA ALICIA LEON FERNANDEZ</t>
  </si>
  <si>
    <t>MV_07478</t>
  </si>
  <si>
    <t>CARLOS GERMAN CABIATIVA GUEVARA</t>
  </si>
  <si>
    <t>MV_07490</t>
  </si>
  <si>
    <t>PATRICIA LEGUIZAMON GONZALEZ</t>
  </si>
  <si>
    <t>MV_07495</t>
  </si>
  <si>
    <t>LUZ FARIDY PICHIMATA PRECIADO</t>
  </si>
  <si>
    <t>MV_07511</t>
  </si>
  <si>
    <t>UBILMER GONZALEZ GOMEZ</t>
  </si>
  <si>
    <t>MV_07515</t>
  </si>
  <si>
    <t>HECTOR ALEXANDER BOTIA</t>
  </si>
  <si>
    <t>MV_07557</t>
  </si>
  <si>
    <t>MARTA YANED ESCOBAR CARRILLO</t>
  </si>
  <si>
    <t>MV_07614</t>
  </si>
  <si>
    <t>RODRIGO ROJAS</t>
  </si>
  <si>
    <t>MV_07619</t>
  </si>
  <si>
    <t>JOSE ANTONIO DIAZ LOPEZ</t>
  </si>
  <si>
    <t>MV_07663</t>
  </si>
  <si>
    <t>DAMIANA MORENO</t>
  </si>
  <si>
    <t>MV_07691</t>
  </si>
  <si>
    <t>MARIELA LEONOR ECHEVERRIA SILVA</t>
  </si>
  <si>
    <t>MV_07692</t>
  </si>
  <si>
    <t>MARIA SOLEDAD ARIZA CARDENAS</t>
  </si>
  <si>
    <t>MV_07694</t>
  </si>
  <si>
    <t>JOSE ANIBAL GUTIERREZ ESQUIVEL</t>
  </si>
  <si>
    <t>MV_07746</t>
  </si>
  <si>
    <t>ADOLFINA MATOS MURILLO</t>
  </si>
  <si>
    <t>MV_07748</t>
  </si>
  <si>
    <t>RICARDO ALFONSO SERRATO ZUÑIGA</t>
  </si>
  <si>
    <t>MV_07751</t>
  </si>
  <si>
    <t>LUIS ALFREDO GONZALEZ MORALES</t>
  </si>
  <si>
    <t>MV_07768</t>
  </si>
  <si>
    <t>CARMEN ROSA MUÑOZ</t>
  </si>
  <si>
    <t>MV_07773</t>
  </si>
  <si>
    <t>MARIA FLORINDA SANCHEZ CASTILLO</t>
  </si>
  <si>
    <t>MV_07782</t>
  </si>
  <si>
    <t>MARIA ELCY MAYORGA GALINDO</t>
  </si>
  <si>
    <t>MV_07784</t>
  </si>
  <si>
    <t>CARLOS GAMBOA PARRA</t>
  </si>
  <si>
    <t>MV_07801</t>
  </si>
  <si>
    <t>REBECA ESMERALDA ALFONSO ALFONSO</t>
  </si>
  <si>
    <t>MV_07803</t>
  </si>
  <si>
    <t>BEATRIZ INES CANTOR RINCON</t>
  </si>
  <si>
    <t>MV_07825</t>
  </si>
  <si>
    <t>JONATHAN SMITH ARENAS HERNANDEZ</t>
  </si>
  <si>
    <t>MV_07835</t>
  </si>
  <si>
    <t>JULIO CESAR ACEVEDO MATAJUDIOS</t>
  </si>
  <si>
    <t>MV_07885</t>
  </si>
  <si>
    <t>JOSE SAENZ ARIAS</t>
  </si>
  <si>
    <t>MV_07895</t>
  </si>
  <si>
    <t>JAIRO MARTIN URREA</t>
  </si>
  <si>
    <t>MV_07911</t>
  </si>
  <si>
    <t>ALONSO ARIZA ABAUNZA</t>
  </si>
  <si>
    <t>MV_07959</t>
  </si>
  <si>
    <t>YURI ANDREA ROSO CASTELBLANCO</t>
  </si>
  <si>
    <t>MV_08005</t>
  </si>
  <si>
    <t>MERY SANCHEZ</t>
  </si>
  <si>
    <t>MV_08022</t>
  </si>
  <si>
    <t>BLANCA OTILDE CAÑON</t>
  </si>
  <si>
    <t>MV_08047</t>
  </si>
  <si>
    <t>JUAN MAURICIO OLGUIN RODRIGUEZ</t>
  </si>
  <si>
    <t>MV_08050</t>
  </si>
  <si>
    <t>MARCO TULIO ACUNA</t>
  </si>
  <si>
    <t>MV_08072</t>
  </si>
  <si>
    <t>EDGAR JESUS MENDEZ SIERRA</t>
  </si>
  <si>
    <t>MV_08076</t>
  </si>
  <si>
    <t>ROSA BASTO</t>
  </si>
  <si>
    <t>MV_08104</t>
  </si>
  <si>
    <t>LUZ DARY SUSA RINCON</t>
  </si>
  <si>
    <t>MV_08141</t>
  </si>
  <si>
    <t>MARIA MARTHA CARDENAS CUEVAS</t>
  </si>
  <si>
    <t>MV_08154</t>
  </si>
  <si>
    <t>ALBA CONSTANZA CASTAÑO HERNANDEZ</t>
  </si>
  <si>
    <t>MV_08173</t>
  </si>
  <si>
    <t>CLARA INES ACOSTA</t>
  </si>
  <si>
    <t>MV_08175</t>
  </si>
  <si>
    <t>JUAN MUÑOZ VILLARAGA</t>
  </si>
  <si>
    <t>MV_08176</t>
  </si>
  <si>
    <t>FLORENTINA DEL ROSARIO MARTINEZ</t>
  </si>
  <si>
    <t>MV_08181</t>
  </si>
  <si>
    <t>WILLIAM SANCHEZ CAICEDO</t>
  </si>
  <si>
    <t>MV_08182</t>
  </si>
  <si>
    <t>AURA MARIA MORENO DE ROA</t>
  </si>
  <si>
    <t>MV_08184</t>
  </si>
  <si>
    <t>MARTHA LICINA CELY CORREDOR</t>
  </si>
  <si>
    <t>MV_08190</t>
  </si>
  <si>
    <t>LUZ STELLA VARGAS DE CARO</t>
  </si>
  <si>
    <t>MV_08194</t>
  </si>
  <si>
    <t>JOSE GILBERTO MOLINA VILLARRAGA</t>
  </si>
  <si>
    <t>MV_08218</t>
  </si>
  <si>
    <t>RUBIELA ALAGUNA RAMIREZ</t>
  </si>
  <si>
    <t>MV_08236</t>
  </si>
  <si>
    <t>LUZ PATRICIA ROMERO RODRIGUEZ</t>
  </si>
  <si>
    <t>MV_08237</t>
  </si>
  <si>
    <t>NUBIA ESPERANZA SANTOS</t>
  </si>
  <si>
    <t>MV_08258</t>
  </si>
  <si>
    <t>DEYANIRA LOAIZA DE ZABALA</t>
  </si>
  <si>
    <t>MV_08270</t>
  </si>
  <si>
    <t>ADELINA ROJAS MENDOZA</t>
  </si>
  <si>
    <t>MV_08284</t>
  </si>
  <si>
    <t xml:space="preserve">JORGE LUIS MALPIC PLAZAS </t>
  </si>
  <si>
    <t>MV_08287</t>
  </si>
  <si>
    <t>CECILIA NUÑEZ FUQUE</t>
  </si>
  <si>
    <t>MV_08288</t>
  </si>
  <si>
    <t>CARMEN ELENA ESPER VILLA</t>
  </si>
  <si>
    <t>MV_08312</t>
  </si>
  <si>
    <t>MERCEDES GUZMAN BOLAÑOS</t>
  </si>
  <si>
    <t>MV_08327</t>
  </si>
  <si>
    <t>FLOR ALBA GONZALEZ</t>
  </si>
  <si>
    <t>MV_08329</t>
  </si>
  <si>
    <t>MARIA ROSALBA ALARCON BAUTISTA</t>
  </si>
  <si>
    <t>MV_08361</t>
  </si>
  <si>
    <t xml:space="preserve">MARIA LUCILA MUÑOZ DE NUÑEZ </t>
  </si>
  <si>
    <t>MV_08365</t>
  </si>
  <si>
    <t>MARIA JESUS GONZALEZ MARTINEZ</t>
  </si>
  <si>
    <t>MV_08380</t>
  </si>
  <si>
    <t>ISRAEL GIL CUBILLOS</t>
  </si>
  <si>
    <t>MV_08413</t>
  </si>
  <si>
    <t>BLANCA BIBIANA OVALLE VANEGAS</t>
  </si>
  <si>
    <t>MV_08433</t>
  </si>
  <si>
    <t>ALICIA MUÑOZ ROMERO</t>
  </si>
  <si>
    <t>MV_08464</t>
  </si>
  <si>
    <t>ANA GLADYS CAÑON TIJARO</t>
  </si>
  <si>
    <t>MV_08469</t>
  </si>
  <si>
    <t>LUIS ALFONSO RIPPE LOPEZ</t>
  </si>
  <si>
    <t>MV_08483</t>
  </si>
  <si>
    <t xml:space="preserve">DORA EMILIA CUEVAS CUCUNUBA </t>
  </si>
  <si>
    <t>MV_08487</t>
  </si>
  <si>
    <t>BEATRIZ AMADO TRASLAVIÑA</t>
  </si>
  <si>
    <t>MV_08493</t>
  </si>
  <si>
    <t>LUZ ANGELA BARRERO MOLINA</t>
  </si>
  <si>
    <t>MV_08499</t>
  </si>
  <si>
    <t>ROSA DELIA GONZALEZ BETANCOURTH</t>
  </si>
  <si>
    <t>MV_08570</t>
  </si>
  <si>
    <t>CLARA ILMA GUTIERREZ RODRIGUEZ</t>
  </si>
  <si>
    <t>MV_08601</t>
  </si>
  <si>
    <t>BLANCA CECILIA CARDOZO GONZALEZ</t>
  </si>
  <si>
    <t>MV_08602</t>
  </si>
  <si>
    <t>MARIA ISABEL GUZMAN LONDOÑO</t>
  </si>
  <si>
    <t>MV_08611</t>
  </si>
  <si>
    <t>PEDRO ROBERTO CARO FONSECA</t>
  </si>
  <si>
    <t>MV_08613</t>
  </si>
  <si>
    <t>JESUS ERIBERTO CASTAÑEDA FLOREZ</t>
  </si>
  <si>
    <t>MV_08633</t>
  </si>
  <si>
    <t>PIEDAD MEJIA GIL</t>
  </si>
  <si>
    <t>MV_08636</t>
  </si>
  <si>
    <t>JOSE PASTOR NIÑO GARZON</t>
  </si>
  <si>
    <t>MV_08672</t>
  </si>
  <si>
    <t>LEONILDE ARIAS DE ARIAS</t>
  </si>
  <si>
    <t>MV_08685</t>
  </si>
  <si>
    <t>MARIA VERONICA RODRIGUEZ</t>
  </si>
  <si>
    <t>MV_08691</t>
  </si>
  <si>
    <t>MARIA VICTORIA GARCIA GARCIA</t>
  </si>
  <si>
    <t>MV_08706</t>
  </si>
  <si>
    <t>AURA ROJAS LEGUIZAMON</t>
  </si>
  <si>
    <t>MV_08709</t>
  </si>
  <si>
    <t>BLANCA LEONOR MALDONADO PADILLA</t>
  </si>
  <si>
    <t>MV_08716</t>
  </si>
  <si>
    <t>NOHORA ELENA RESTREPO MORENO</t>
  </si>
  <si>
    <t>MV_08738</t>
  </si>
  <si>
    <t>FREDY CANGREJO MARENTES</t>
  </si>
  <si>
    <t>MV_08756</t>
  </si>
  <si>
    <t>WILLIAM DUARTE MOSQUERA</t>
  </si>
  <si>
    <t>MV_08768</t>
  </si>
  <si>
    <t>VERONICA MENDOZA CEPEDA</t>
  </si>
  <si>
    <t>MV_08782</t>
  </si>
  <si>
    <t>CELINA MARIN DE AREVALO</t>
  </si>
  <si>
    <t>MV_08789</t>
  </si>
  <si>
    <t>CARMEN BEATRIZ URBINA GIRON</t>
  </si>
  <si>
    <t>MV_08807</t>
  </si>
  <si>
    <t>OLGA ATEHORTUA ACOSTA</t>
  </si>
  <si>
    <t>MV_08826</t>
  </si>
  <si>
    <t>CLAUDIA ESPERANZA RAMIREZ</t>
  </si>
  <si>
    <t>MV_08833</t>
  </si>
  <si>
    <t>ADALBER SANTA</t>
  </si>
  <si>
    <t>MV_08839</t>
  </si>
  <si>
    <t>HAWER ANDRES USECHE GONZALEZ</t>
  </si>
  <si>
    <t>MV_08842</t>
  </si>
  <si>
    <t>ANA GILMA DEL CARMEN SUPELANO de SUPELANO</t>
  </si>
  <si>
    <t>MV_08850</t>
  </si>
  <si>
    <t>MARIA AMANDA RAMIREZ ARISTIZABAL</t>
  </si>
  <si>
    <t>MV_08859</t>
  </si>
  <si>
    <t>ALEXANDER CALDERON NARANJO</t>
  </si>
  <si>
    <t>MV_08882</t>
  </si>
  <si>
    <t>JAVIER TORRES JIMENEZ</t>
  </si>
  <si>
    <t>MV_08892</t>
  </si>
  <si>
    <t>LUIS ALBERTO PALACIOS ARBOLEDA</t>
  </si>
  <si>
    <t>MV_08910</t>
  </si>
  <si>
    <t>CARLOS JULIO MAYUSA GOMEZ</t>
  </si>
  <si>
    <t>MV_08926</t>
  </si>
  <si>
    <t>PATROCINIO RODRIGUEZ RINCON</t>
  </si>
  <si>
    <t>MV_08980</t>
  </si>
  <si>
    <t>ADOLFO ROA PULIDO</t>
  </si>
  <si>
    <t>MV_08988</t>
  </si>
  <si>
    <t>CARLOS ALIRIO CACERES AVENDAÑO</t>
  </si>
  <si>
    <t>MV_08991</t>
  </si>
  <si>
    <t>BLANCA NIEVE TORO DE MORENO</t>
  </si>
  <si>
    <t>MV_09009</t>
  </si>
  <si>
    <t>MARY LUZ TORRES LOPEZ</t>
  </si>
  <si>
    <t>MV_09017</t>
  </si>
  <si>
    <t>SANDRA ESPERANZA RIVERA GARCIA</t>
  </si>
  <si>
    <t>MV_09028</t>
  </si>
  <si>
    <t>CAMILA TRIANA SILVA</t>
  </si>
  <si>
    <t>MV_09052</t>
  </si>
  <si>
    <t>JORGE ENRIQUE OLARTE SEDANO</t>
  </si>
  <si>
    <t>MV_09064</t>
  </si>
  <si>
    <t>JORGE TADEO PUERTO TORRES</t>
  </si>
  <si>
    <t>MV_09084</t>
  </si>
  <si>
    <t>MARIA CRISTINA ROJAS RODRIGUEZ</t>
  </si>
  <si>
    <t>MV_09094</t>
  </si>
  <si>
    <t>ALFONSO BLANCO ALARCON</t>
  </si>
  <si>
    <t>MV_09097</t>
  </si>
  <si>
    <t>LUZ DARY HOLGUIN BALLESTEROS</t>
  </si>
  <si>
    <t>MV_09099</t>
  </si>
  <si>
    <t>ARSECIO GAÑAN BUENO</t>
  </si>
  <si>
    <t>MV_09126</t>
  </si>
  <si>
    <t>ELIZABETH CARRANZA LABIO</t>
  </si>
  <si>
    <t>MV_09131</t>
  </si>
  <si>
    <t>JUDIT ELIZABETH TANGARIFE MONTES</t>
  </si>
  <si>
    <t>MV_09149</t>
  </si>
  <si>
    <t>JOSE PUBLIO MORA HERREÑO</t>
  </si>
  <si>
    <t>MV_09166</t>
  </si>
  <si>
    <t>MARIA ANA ACUÑA BURGOS</t>
  </si>
  <si>
    <t>MV_09176</t>
  </si>
  <si>
    <t>MANUEL MESA GUAUQUE</t>
  </si>
  <si>
    <t>MV_09192</t>
  </si>
  <si>
    <t>OLGA GUTIERREZ SANCHEZ</t>
  </si>
  <si>
    <t>MV_09200</t>
  </si>
  <si>
    <t>MELBA RUBIELA MARTINEZ RIVERA</t>
  </si>
  <si>
    <t>MV_09241</t>
  </si>
  <si>
    <t>LUZ ISMAELINA GUATAQUIRA TORRES</t>
  </si>
  <si>
    <t>MV_09275</t>
  </si>
  <si>
    <t>HENRY ESPITIA VELA</t>
  </si>
  <si>
    <t>MV_09301</t>
  </si>
  <si>
    <t>YOLANDA MARTINEZ MARTINEZ</t>
  </si>
  <si>
    <t>MV_09311</t>
  </si>
  <si>
    <t>MARIA PUREZA VARGAS LOPEZ</t>
  </si>
  <si>
    <t>MV_09345</t>
  </si>
  <si>
    <t>BEATRIZ CADENA SABROSO</t>
  </si>
  <si>
    <t>MV_09375</t>
  </si>
  <si>
    <t>ULDARICO ROMERO SANTOFIMIO</t>
  </si>
  <si>
    <t>MV_09376</t>
  </si>
  <si>
    <t>CECILIA GUZMAN DE LAGUNA</t>
  </si>
  <si>
    <t>MV_09382</t>
  </si>
  <si>
    <t>FREDY ALEXANDER ARIAS GONZALEZ</t>
  </si>
  <si>
    <t>MV_09384</t>
  </si>
  <si>
    <t>MARY LUZ PEÑA PACHON</t>
  </si>
  <si>
    <t>MV_09386</t>
  </si>
  <si>
    <t xml:space="preserve">SANDRA PATRICIA GUTIERREZ CERON </t>
  </si>
  <si>
    <t>MV_09393</t>
  </si>
  <si>
    <t>CLAUDIA PATRICIA CHICA CARDOSO</t>
  </si>
  <si>
    <t>MV_09430</t>
  </si>
  <si>
    <t xml:space="preserve">BETULIA POLANIA PEREZ </t>
  </si>
  <si>
    <t>MV_09432</t>
  </si>
  <si>
    <t>FLOR ALBA RAMOS GARZON</t>
  </si>
  <si>
    <t>MV_09451</t>
  </si>
  <si>
    <t>ISIDORO HERMOSA CHARRY</t>
  </si>
  <si>
    <t>MV_09465</t>
  </si>
  <si>
    <t>MARIA BERTILDE ANTONIO GUALTEROS</t>
  </si>
  <si>
    <t>MV_09480</t>
  </si>
  <si>
    <t>RICARDO BETANCOURTH OLIVEROS</t>
  </si>
  <si>
    <t>MV_09528</t>
  </si>
  <si>
    <t>LUIS ENRIQUE TRUJILLO SUAREZ</t>
  </si>
  <si>
    <t>MV_09532</t>
  </si>
  <si>
    <t>LUZ ELSY CUENCA SUAREZ</t>
  </si>
  <si>
    <t>MV_09537</t>
  </si>
  <si>
    <t>OLGA LUCIA RUIZ GARCIA</t>
  </si>
  <si>
    <t>MV_09612</t>
  </si>
  <si>
    <t>CARLOS HUMBERTO MARIN</t>
  </si>
  <si>
    <t>MV_09642</t>
  </si>
  <si>
    <t xml:space="preserve">ARMANDO ROJAS MURILLO </t>
  </si>
  <si>
    <t>MV_09662</t>
  </si>
  <si>
    <t>ELIZABETH TOVAR RAMIREZ</t>
  </si>
  <si>
    <t>MV_09678</t>
  </si>
  <si>
    <t>MARIA ADELINA LEAL DE SUESCUN</t>
  </si>
  <si>
    <t>MV_09680</t>
  </si>
  <si>
    <t>LUIS EMILIO CHARRY ARIAS</t>
  </si>
  <si>
    <t>MV_09885</t>
  </si>
  <si>
    <t xml:space="preserve">ROSA ANGELICA JIMENEZ FIGUEROA </t>
  </si>
  <si>
    <t>MV_09992</t>
  </si>
  <si>
    <t>RICHARD ARBEY URQUIJO LANCHEROS</t>
  </si>
  <si>
    <t>MV_09993</t>
  </si>
  <si>
    <t>MARIA BELEN CUERVO ALFONSO</t>
  </si>
  <si>
    <t>MV_09997</t>
  </si>
  <si>
    <t>MILLER SANCHEZ ARAGON</t>
  </si>
  <si>
    <t>MV_10008</t>
  </si>
  <si>
    <t>JUAN CARLOS BERNAL RIVEROS</t>
  </si>
  <si>
    <t>MV_10071</t>
  </si>
  <si>
    <t>MARIA LUISA MURCIA</t>
  </si>
  <si>
    <t>MV_10152</t>
  </si>
  <si>
    <t>CARLOS ANDRES VELEZ REYES</t>
  </si>
  <si>
    <t>MV_10169</t>
  </si>
  <si>
    <t>FABIOLA OSORIO PAREDES</t>
  </si>
  <si>
    <t>MV_10170</t>
  </si>
  <si>
    <t>GLORIA PATRICIA PIEDRAHITA</t>
  </si>
  <si>
    <t>MV_10171</t>
  </si>
  <si>
    <t>EDILMA OSORIO PAREDES</t>
  </si>
  <si>
    <t>MV_10219</t>
  </si>
  <si>
    <t>ROSA DEL CARMEN PAEZ MALDONADO</t>
  </si>
  <si>
    <t>MV_10247</t>
  </si>
  <si>
    <t>MARIA DEL CARMEN ARCHILA</t>
  </si>
  <si>
    <t>MV_10289</t>
  </si>
  <si>
    <t>LUIS ERNESTO MENDOZA PALACIOS</t>
  </si>
  <si>
    <t>MV_10303</t>
  </si>
  <si>
    <t>ANA CECILIA PERDOMO PULIDO</t>
  </si>
  <si>
    <t>MV_10327</t>
  </si>
  <si>
    <t>MARIA ISABEL MUÑOZ RAMIREZ</t>
  </si>
  <si>
    <t>MV_10342</t>
  </si>
  <si>
    <t>JOSE ANTENOR CORTES BONILLA</t>
  </si>
  <si>
    <t>MV_10358</t>
  </si>
  <si>
    <t>HENRY CUERVO GOMEZ</t>
  </si>
  <si>
    <t>MV_10398</t>
  </si>
  <si>
    <t>MARIELA LUGO GIL</t>
  </si>
  <si>
    <t>MV_10420</t>
  </si>
  <si>
    <t>MARTHA ISABEL BOGOTA NARANJO</t>
  </si>
  <si>
    <t>MV_10422</t>
  </si>
  <si>
    <t>RUTH ARIAS ARCE</t>
  </si>
  <si>
    <t>MV_10443</t>
  </si>
  <si>
    <t>NOHORA ALBA GARZON GIRALDO</t>
  </si>
  <si>
    <t>MV_10504</t>
  </si>
  <si>
    <t>DUBAN LUIS SAENZ</t>
  </si>
  <si>
    <t>MV_10530</t>
  </si>
  <si>
    <t>BLANCA CECILIA ORTIZ</t>
  </si>
  <si>
    <t>MV_10535</t>
  </si>
  <si>
    <t>OTONIEL ROJAS SILVA</t>
  </si>
  <si>
    <t>MV_10547</t>
  </si>
  <si>
    <t>FLOR MARIA GONZALEZ MARIN</t>
  </si>
  <si>
    <t>MV_10558</t>
  </si>
  <si>
    <t>SAGRARIO RODRIGUEZ VELASCO</t>
  </si>
  <si>
    <t>MV_10570</t>
  </si>
  <si>
    <t>HECTOR LIZCANO PAYAN</t>
  </si>
  <si>
    <t>MV_10675</t>
  </si>
  <si>
    <t>LUIS ALBERTO AYALA GALLEGO</t>
  </si>
  <si>
    <t>MV_10683</t>
  </si>
  <si>
    <t>PEDRO PABLO BELTRAN FAJARDO</t>
  </si>
  <si>
    <t>MV_10689</t>
  </si>
  <si>
    <t>JOSE DANIEL CELIS CRUZ</t>
  </si>
  <si>
    <t>MV_10705</t>
  </si>
  <si>
    <t>MARIA GUADALUPE LOPEZ ROZO</t>
  </si>
  <si>
    <t>MV_10716</t>
  </si>
  <si>
    <t>FABIOLA OLAYA</t>
  </si>
  <si>
    <t>MV_10729</t>
  </si>
  <si>
    <t>ROSALIA GARCIA NIÑO</t>
  </si>
  <si>
    <t>MV_10741</t>
  </si>
  <si>
    <t>TULIA RODRIGUEZ VEGA</t>
  </si>
  <si>
    <t>MV_10762</t>
  </si>
  <si>
    <t>GLADIS GARZON VERA</t>
  </si>
  <si>
    <t>MV_10843</t>
  </si>
  <si>
    <t>RUBIELA ARDILA MONCADA</t>
  </si>
  <si>
    <t>MV_10845</t>
  </si>
  <si>
    <t>MIGUEL SUAREZ CARRANZA</t>
  </si>
  <si>
    <t>MV_10851</t>
  </si>
  <si>
    <t>MARIA ASCENETD GUAVITA URREA</t>
  </si>
  <si>
    <t>MV_10854</t>
  </si>
  <si>
    <t>CLAUDIA JANNETH LEMUS FONSECA</t>
  </si>
  <si>
    <t>MV_10903</t>
  </si>
  <si>
    <t>MARIA YANETH ALONSO CONTRERAS</t>
  </si>
  <si>
    <t>MV_10906</t>
  </si>
  <si>
    <t>MARIA DEL ROSARIO BOGOTA MEDINA</t>
  </si>
  <si>
    <t>MV_10910</t>
  </si>
  <si>
    <t>DORA INES FORERO MARTINEZ</t>
  </si>
  <si>
    <t>MV_10924</t>
  </si>
  <si>
    <t>GLORIA MARIA PATIÑO SANTAMARIA</t>
  </si>
  <si>
    <t>MV_10940</t>
  </si>
  <si>
    <t>JHON GELLTY YATE HERRADA</t>
  </si>
  <si>
    <t>MV_10959</t>
  </si>
  <si>
    <t>GUSTAVO EDGAR OLARTE OLARTE</t>
  </si>
  <si>
    <t>MV_10965</t>
  </si>
  <si>
    <t>MARIA YANETH SILVA GALINDO</t>
  </si>
  <si>
    <t>MV_10969</t>
  </si>
  <si>
    <t>LUZ STELLA FORERO ESPITIA</t>
  </si>
  <si>
    <t>BUENA VISTA</t>
  </si>
  <si>
    <t>MV_10988</t>
  </si>
  <si>
    <t>CARLOS GAONA BAUTISTA</t>
  </si>
  <si>
    <t>MV_10995</t>
  </si>
  <si>
    <t>MARINA JAVELA DE JAVELA</t>
  </si>
  <si>
    <t>MV_11026</t>
  </si>
  <si>
    <t>VICTOR JULIO CHIQUIZA DURAN</t>
  </si>
  <si>
    <t>MV_11033</t>
  </si>
  <si>
    <t>OSCAR MAURICIO VALENCIA</t>
  </si>
  <si>
    <t>MV_11037</t>
  </si>
  <si>
    <t>ANA SOFIA CAGUA MUÑOZ</t>
  </si>
  <si>
    <t>MV_11054</t>
  </si>
  <si>
    <t>GLORIA NANCY ARROYAVE GOMEZ</t>
  </si>
  <si>
    <t>MV_11062</t>
  </si>
  <si>
    <t>BELEN GARCIA IBARRA</t>
  </si>
  <si>
    <t>MV_11064</t>
  </si>
  <si>
    <t>BLANCA ISMENIA ARIAS DE LOPEZ</t>
  </si>
  <si>
    <t>MV_11066</t>
  </si>
  <si>
    <t>ABDENAGO ROJAS AGUIRRE</t>
  </si>
  <si>
    <t>MV_11096</t>
  </si>
  <si>
    <t>MARILUZ CORTES BONILLA</t>
  </si>
  <si>
    <t>MV_11121</t>
  </si>
  <si>
    <t>LUZ MARINA LEON PULIDO</t>
  </si>
  <si>
    <t>MV_11139</t>
  </si>
  <si>
    <t>VICTOR MANUEL CAMACHO ARIZA</t>
  </si>
  <si>
    <t>MV_11179</t>
  </si>
  <si>
    <t>MARIA DEL CARMEN MALAVER SARMIENTO</t>
  </si>
  <si>
    <t>MV_11222</t>
  </si>
  <si>
    <t>DAVID TERRIOS</t>
  </si>
  <si>
    <t>MV_11227</t>
  </si>
  <si>
    <t>SEGUNDO GUILLERMO VARGAS ARDILA</t>
  </si>
  <si>
    <t>MV_11251</t>
  </si>
  <si>
    <t>CARLOS ALIRIO GUTIERREZ</t>
  </si>
  <si>
    <t>MV_11288</t>
  </si>
  <si>
    <t>ALEIDA VELASCO SUAREZ</t>
  </si>
  <si>
    <t>MV_11293</t>
  </si>
  <si>
    <t>AYDE CASTAÑO ORTIZ</t>
  </si>
  <si>
    <t>MV_11295</t>
  </si>
  <si>
    <t>GABRIEL RUBIO CUBILLOS</t>
  </si>
  <si>
    <t>MV_11321</t>
  </si>
  <si>
    <t>EUGENIO MANOSALVA BARON</t>
  </si>
  <si>
    <t>MV_11332</t>
  </si>
  <si>
    <t>ARACELI MARIN QUITIAN</t>
  </si>
  <si>
    <t>MV_11380</t>
  </si>
  <si>
    <t>LAURENCIO CRISTIANO CRUZ</t>
  </si>
  <si>
    <t>MV_11383</t>
  </si>
  <si>
    <t>MARLENY LOZANO DE LOPEZ</t>
  </si>
  <si>
    <t>MV_11386</t>
  </si>
  <si>
    <t>GLORIA INES BETANCUR GRISALES</t>
  </si>
  <si>
    <t>MV_11442</t>
  </si>
  <si>
    <t>MARI LIDIA ARIZA RUIZ</t>
  </si>
  <si>
    <t>MV_11449</t>
  </si>
  <si>
    <t>LUCILA BARRIOS REINA</t>
  </si>
  <si>
    <t>MV_11452</t>
  </si>
  <si>
    <t>ROSALBA PAEZ GARZON</t>
  </si>
  <si>
    <t>MV_11461</t>
  </si>
  <si>
    <t>MARIA EDILIA VEGA GARCIA</t>
  </si>
  <si>
    <t>MV_11476</t>
  </si>
  <si>
    <t>JAIME CUENCA SUAREZ</t>
  </si>
  <si>
    <t>MV_11482</t>
  </si>
  <si>
    <t>ANA MERCEDES JIMENEZ PEÑALOZA</t>
  </si>
  <si>
    <t>MV_11508</t>
  </si>
  <si>
    <t>CIRO ALFONSO ORTEGA ORTEGA</t>
  </si>
  <si>
    <t>MV_11510</t>
  </si>
  <si>
    <t>ELIECER LOZANO</t>
  </si>
  <si>
    <t>MV_11535</t>
  </si>
  <si>
    <t>ALEXANDER LOAIZA YARA</t>
  </si>
  <si>
    <t>MV_11549</t>
  </si>
  <si>
    <t>AMANDA BELTRAN DE PATIÑO</t>
  </si>
  <si>
    <t>MV_11552</t>
  </si>
  <si>
    <t>MARTHA LUCIA ANGULO RIASCOS</t>
  </si>
  <si>
    <t>MV_11556</t>
  </si>
  <si>
    <t>JOSE NELSON SANTA OTAVO</t>
  </si>
  <si>
    <t>MV_11586</t>
  </si>
  <si>
    <t>LUZ ESTELA CASTELLANOS MARTINEZ</t>
  </si>
  <si>
    <t>MV_11593</t>
  </si>
  <si>
    <t>CARMEN LUCIA VARGAS MARTINEZ</t>
  </si>
  <si>
    <t>MV_11599</t>
  </si>
  <si>
    <t>FRANCISCO VERA REYES</t>
  </si>
  <si>
    <t>MV_11608</t>
  </si>
  <si>
    <t>CRISTOBAL LOPEZ LEGARDA</t>
  </si>
  <si>
    <t>MV_11636</t>
  </si>
  <si>
    <t>ISABEL GARCIA GARZON</t>
  </si>
  <si>
    <t>MV_11637</t>
  </si>
  <si>
    <t>MARIA LUCIA ROJAS MORA</t>
  </si>
  <si>
    <t>MV_11659</t>
  </si>
  <si>
    <t>MARIA MELIDA VILLADA OSPINA</t>
  </si>
  <si>
    <t>MV_11710</t>
  </si>
  <si>
    <t>MARIA LIBIA UCHIMA</t>
  </si>
  <si>
    <t>MV_11760</t>
  </si>
  <si>
    <t>ANA ELSY PRIETO MORENO</t>
  </si>
  <si>
    <t>MV_11803</t>
  </si>
  <si>
    <t>WILMER CAMILO BELTRAN RODRIGUEZ</t>
  </si>
  <si>
    <t>MV_11856</t>
  </si>
  <si>
    <t>MARIA DE LA CRUZ PARDO CARDENAS</t>
  </si>
  <si>
    <t>MV_11900</t>
  </si>
  <si>
    <t>RUTH FORERO AFANADOR</t>
  </si>
  <si>
    <t>MV_11910</t>
  </si>
  <si>
    <t>MARIA CENELIA LONDOÑO VELEZ</t>
  </si>
  <si>
    <t>MV_11956</t>
  </si>
  <si>
    <t>LUZ CLAUDIA RINCON CAÑON</t>
  </si>
  <si>
    <t>MV_12007</t>
  </si>
  <si>
    <t>MYRIAM CHAVEZ</t>
  </si>
  <si>
    <t>MV_12010</t>
  </si>
  <si>
    <t>YINETH GARAY MORA</t>
  </si>
  <si>
    <t>MV_12012</t>
  </si>
  <si>
    <t>MARIA EXELINA SOCHA</t>
  </si>
  <si>
    <t>MV_12013</t>
  </si>
  <si>
    <t>BIBIANA AGREDO DIAZ</t>
  </si>
  <si>
    <t>MV_12137</t>
  </si>
  <si>
    <t>GLORIA ESTELA DIAZ GARCIA</t>
  </si>
  <si>
    <t>MV_12141</t>
  </si>
  <si>
    <t>JESUS CASTAÑO GONZALEZ</t>
  </si>
  <si>
    <t>MV_12161</t>
  </si>
  <si>
    <t>YAMILE DEL SOCORRO CORDOBA SALAZAR</t>
  </si>
  <si>
    <t>MV_12179</t>
  </si>
  <si>
    <t>NINFA ZABALA VARGAS</t>
  </si>
  <si>
    <t>MV_12188</t>
  </si>
  <si>
    <t>LUIS ALFONSO BASTO GIL</t>
  </si>
  <si>
    <t>MV_12191</t>
  </si>
  <si>
    <t>JOSE MANUEL ROCHA RODRIGUEZ</t>
  </si>
  <si>
    <t>MV_12313</t>
  </si>
  <si>
    <t>LUIS CARLOS HERNANDEZ HOMEZ</t>
  </si>
  <si>
    <t>MV_12315</t>
  </si>
  <si>
    <t>JULIO AUGUSTO SANABRIA</t>
  </si>
  <si>
    <t>MV_12318</t>
  </si>
  <si>
    <t>MARTHA LUCIA OSORIO</t>
  </si>
  <si>
    <t>MV_12326</t>
  </si>
  <si>
    <t>JUAN DAVID MARTINEZ</t>
  </si>
  <si>
    <t>MV_12349</t>
  </si>
  <si>
    <t>HECTOR HERNANDO FIQUITIVA</t>
  </si>
  <si>
    <t>MV_12381</t>
  </si>
  <si>
    <t>HIPOLITO AMOROCHO CAÑADULCE</t>
  </si>
  <si>
    <t>MV_12382</t>
  </si>
  <si>
    <t>ALCIRA CHACON GARCIA</t>
  </si>
  <si>
    <t>MV_12385</t>
  </si>
  <si>
    <t>MANUEL DE JESUS LARA LOPEZ</t>
  </si>
  <si>
    <t>MV_12388</t>
  </si>
  <si>
    <t>MARIO ENRIQUE MONTAÑA MORENO</t>
  </si>
  <si>
    <t>MV_12407</t>
  </si>
  <si>
    <t>ANA TERESA BRAVO ROMERO</t>
  </si>
  <si>
    <t>MV_12446</t>
  </si>
  <si>
    <t>AMPARO ALCIRA ROMERO</t>
  </si>
  <si>
    <t>MV_12449</t>
  </si>
  <si>
    <t>MARTHA TOLEDO MARTINEZ</t>
  </si>
  <si>
    <t>MV_12458</t>
  </si>
  <si>
    <t>ABRAHAN OTALORA TOVAR</t>
  </si>
  <si>
    <t>MV_12469</t>
  </si>
  <si>
    <t>HERCILIA PEREZ BERNAL</t>
  </si>
  <si>
    <t>MV_12474</t>
  </si>
  <si>
    <t>CONSUELO SAAVEDRA ZAMBRANO</t>
  </si>
  <si>
    <t>MV_12514</t>
  </si>
  <si>
    <t>ISIDRO OSPINA</t>
  </si>
  <si>
    <t>MV_12522</t>
  </si>
  <si>
    <t>ANA  ROCIO SOLAQUE RODRIGUEZ</t>
  </si>
  <si>
    <t>MV_12525</t>
  </si>
  <si>
    <t>SOCORRO JAIMES JAIMES</t>
  </si>
  <si>
    <t>MV_12527</t>
  </si>
  <si>
    <t>DIANA CRISTINA CAICEDO BARRIOS</t>
  </si>
  <si>
    <t>MV_12535</t>
  </si>
  <si>
    <t>JUAN DE DIOS RATIVA CUPA</t>
  </si>
  <si>
    <t>MV_12541</t>
  </si>
  <si>
    <t>FABIO PEDRAZA GARCIA</t>
  </si>
  <si>
    <t>MV_12592</t>
  </si>
  <si>
    <t>CLAUDIA JIMENA PRECIADO CABEZAS</t>
  </si>
  <si>
    <t>MV_12594</t>
  </si>
  <si>
    <t>SANDRA MILENA PEREZ SUAREZ</t>
  </si>
  <si>
    <t>MV_12599</t>
  </si>
  <si>
    <t>CLAUDIA PATRICIA SANCHEZ ROJAS</t>
  </si>
  <si>
    <t>MV_12634</t>
  </si>
  <si>
    <t>IDELFONSO BARAJAS BORDA</t>
  </si>
  <si>
    <t>MV_12643</t>
  </si>
  <si>
    <t>ZOILA RODRIGUEZ MARIN</t>
  </si>
  <si>
    <t>MV_12647</t>
  </si>
  <si>
    <t>JORGE ENRIQUE CAMPOS GARCIA</t>
  </si>
  <si>
    <t>MV_12662</t>
  </si>
  <si>
    <t>MARIA ALEJANDRA RIVERA FRANCO</t>
  </si>
  <si>
    <t>MV_12689</t>
  </si>
  <si>
    <t>JORGE ENRIQUE SOLANO AGUILAR</t>
  </si>
  <si>
    <t>MV_12697</t>
  </si>
  <si>
    <t>OLGA LUCIA TRUJILLO</t>
  </si>
  <si>
    <t>MV_12699</t>
  </si>
  <si>
    <t>JOSE LIBARDO RINCON REINA</t>
  </si>
  <si>
    <t>MV_12775</t>
  </si>
  <si>
    <t>OSCAR ROGELES VASALLO</t>
  </si>
  <si>
    <t>MV_12782</t>
  </si>
  <si>
    <t>MARIA DEL CARMEN LOPEZ De GARZON</t>
  </si>
  <si>
    <t>MV_12790</t>
  </si>
  <si>
    <t>JESUS ALBERTO OSORIO CIFUENTES</t>
  </si>
  <si>
    <t>MV_12859</t>
  </si>
  <si>
    <t>CASILDA PEREZ DE ARIAS</t>
  </si>
  <si>
    <t>MV_12880</t>
  </si>
  <si>
    <t>JUDY GAVILAN ROJAS</t>
  </si>
  <si>
    <t>MV_12883</t>
  </si>
  <si>
    <t>MATILDE MONTAÑA</t>
  </si>
  <si>
    <t>MV_12894</t>
  </si>
  <si>
    <t>PEDRO LUIS VELASQUEZ ORTIZ</t>
  </si>
  <si>
    <t>MV_12895</t>
  </si>
  <si>
    <t>ROSELLY ZAPATA QUIJANO</t>
  </si>
  <si>
    <t>MV_12943</t>
  </si>
  <si>
    <t>GUILLERMO DE JESUS ARIAS PEREZ</t>
  </si>
  <si>
    <t>MV_12971</t>
  </si>
  <si>
    <t>GLORIA HERNANDEZ RIVERA</t>
  </si>
  <si>
    <t>MV_12997</t>
  </si>
  <si>
    <t>LUZ MARINA FERRO DE CASTILLO</t>
  </si>
  <si>
    <t>MV_13013</t>
  </si>
  <si>
    <t>GLADIS SOFIR FLORES CASTELLANOS</t>
  </si>
  <si>
    <t>MV_13052</t>
  </si>
  <si>
    <t>LUZ MERY MUÑOZ MARIN</t>
  </si>
  <si>
    <t>MV_13077</t>
  </si>
  <si>
    <t>CARMEN ELISA GAITAN GONZALEZ</t>
  </si>
  <si>
    <t>MV_13117</t>
  </si>
  <si>
    <t>DORA DELIA CRUZ ROJAS</t>
  </si>
  <si>
    <t>MV_13169</t>
  </si>
  <si>
    <t>EUCLIDES FONTECHA BARRERA</t>
  </si>
  <si>
    <t>MV_13172</t>
  </si>
  <si>
    <t>SAUL PARRA BARRAGAN</t>
  </si>
  <si>
    <t>MV_13190</t>
  </si>
  <si>
    <t>EVER ELIFRAVEL QUIÑONES MEZA</t>
  </si>
  <si>
    <t>MV_13197</t>
  </si>
  <si>
    <t>LUIS FERNANDO HERRERA AGUDELO</t>
  </si>
  <si>
    <t>MV_13198</t>
  </si>
  <si>
    <t>CARLOS EMIRO LEON RODRIGUEZ</t>
  </si>
  <si>
    <t>MV_13201</t>
  </si>
  <si>
    <t>LUZ MARINA SILVA VANEGAS</t>
  </si>
  <si>
    <t>MV_13216</t>
  </si>
  <si>
    <t>MARTHA PATRICIA OSMA SARMIENTO</t>
  </si>
  <si>
    <t>MV_13220</t>
  </si>
  <si>
    <t>HELIODORO JEREZ BARRERA</t>
  </si>
  <si>
    <t>MV_13233</t>
  </si>
  <si>
    <t>ARELIS AGUJA CUMACO</t>
  </si>
  <si>
    <t>MV_13275</t>
  </si>
  <si>
    <t>DOLORES ROMERO</t>
  </si>
  <si>
    <t>MV_13307</t>
  </si>
  <si>
    <t>IVAN ENRIQUE BELLO RINCON</t>
  </si>
  <si>
    <t>MV_13310</t>
  </si>
  <si>
    <t>MARIA DERLI PADILLA PEREZ</t>
  </si>
  <si>
    <t>MV_13317</t>
  </si>
  <si>
    <t>GLORIA ESPERANZA TORRES ESCOBAR</t>
  </si>
  <si>
    <t>MV_13318</t>
  </si>
  <si>
    <t>MARLENY DE JESUS CORREA ALVAREZ</t>
  </si>
  <si>
    <t>MV_13337</t>
  </si>
  <si>
    <t>MARIA NELY HERNANDEZ CHACON</t>
  </si>
  <si>
    <t>MV_13366</t>
  </si>
  <si>
    <t>CONCEPCION CUADROS BARON</t>
  </si>
  <si>
    <t>MV_13371</t>
  </si>
  <si>
    <t>BERTHA INES PIÑEROS HERRERA</t>
  </si>
  <si>
    <t>MV_13382</t>
  </si>
  <si>
    <t>JORGE HINCAPIE</t>
  </si>
  <si>
    <t>MV_13406</t>
  </si>
  <si>
    <t>MARIA DEL CONSUELO QUIROGA MONROY</t>
  </si>
  <si>
    <t>MV_13407</t>
  </si>
  <si>
    <t>OMAR RODRIGUEZ SOLOZA</t>
  </si>
  <si>
    <t>MV_13413</t>
  </si>
  <si>
    <t>ROSALBA GOMEZ GARCIA</t>
  </si>
  <si>
    <t>MV_13419</t>
  </si>
  <si>
    <t>RUBIELA ARISTIZABAL HOYOS</t>
  </si>
  <si>
    <t>MV_13423</t>
  </si>
  <si>
    <t>LUZ GLADYS BASABE</t>
  </si>
  <si>
    <t>MV_13429</t>
  </si>
  <si>
    <t>CARMEN  ELVIRA CORREDOR CARDENAS</t>
  </si>
  <si>
    <t>MV_13433</t>
  </si>
  <si>
    <t>LUZ MARINA GRANADOS VELANDIA</t>
  </si>
  <si>
    <t>MV_13466</t>
  </si>
  <si>
    <t>LIGIA SALAZAR DE ESPITIA</t>
  </si>
  <si>
    <t>MV_13476</t>
  </si>
  <si>
    <t>NERYLLED SATIZABAL CASTRO</t>
  </si>
  <si>
    <t>MV_13478</t>
  </si>
  <si>
    <t>LOISDOVER ORDOÑEZ MONTOYA</t>
  </si>
  <si>
    <t>MV_13485</t>
  </si>
  <si>
    <t>MARIA CECILIA PORTILLA</t>
  </si>
  <si>
    <t>MV_13503</t>
  </si>
  <si>
    <t>FERNANDO LIZARAZO RUIZ</t>
  </si>
  <si>
    <t>MV_13529</t>
  </si>
  <si>
    <t>DANIEL NICOLAS CASTRO FANDIÑO</t>
  </si>
  <si>
    <t>MV_13586</t>
  </si>
  <si>
    <t>LUIS ALFONSO FAJARDO ACOSTA</t>
  </si>
  <si>
    <t>MV_13628</t>
  </si>
  <si>
    <t>BAUDILLO SALCEDO CHACON</t>
  </si>
  <si>
    <t>MV_13646</t>
  </si>
  <si>
    <t>SANDRA PATRICIA ORJUELA SANTANA</t>
  </si>
  <si>
    <t>MV_13659</t>
  </si>
  <si>
    <t>JUAN CARLOS AGUIRRE</t>
  </si>
  <si>
    <t>MV_13671</t>
  </si>
  <si>
    <t>MOISES FAJARDO</t>
  </si>
  <si>
    <t>MV_13687</t>
  </si>
  <si>
    <t>LUZ MERY BORRERO VARGAS</t>
  </si>
  <si>
    <t>MV_13690</t>
  </si>
  <si>
    <t>DANIEL MENDOZA YEPES</t>
  </si>
  <si>
    <t>MV_13696</t>
  </si>
  <si>
    <t>ALONSO GRISALES SKINNER</t>
  </si>
  <si>
    <t>MV_13705</t>
  </si>
  <si>
    <t>BLANCA FLOR SANCHEZ ROMERO</t>
  </si>
  <si>
    <t>MV_13709</t>
  </si>
  <si>
    <t>MARIA CECILIA CARRILLO MORENO</t>
  </si>
  <si>
    <t>MV_13717</t>
  </si>
  <si>
    <t>LORENA MOLINA BURBANO</t>
  </si>
  <si>
    <t>MV_13718</t>
  </si>
  <si>
    <t>MARTHA PATRICIA VARGAS</t>
  </si>
  <si>
    <t>MV_13734</t>
  </si>
  <si>
    <t>CARMENZA RIVERA TRUJILLO</t>
  </si>
  <si>
    <t>MV_13743</t>
  </si>
  <si>
    <t>HUGO VELASQUEZ GUAUTA</t>
  </si>
  <si>
    <t>MV_13747</t>
  </si>
  <si>
    <t xml:space="preserve">JAIME BONILLA GONZALEZ </t>
  </si>
  <si>
    <t>MV_13771</t>
  </si>
  <si>
    <t>MARIA DEL TRANSITO  VILLALOBOS</t>
  </si>
  <si>
    <t>MV_13775</t>
  </si>
  <si>
    <t>GERARDO FIERRO MORENO</t>
  </si>
  <si>
    <t>MV_13784</t>
  </si>
  <si>
    <t>ANA LUCIA VARGAS DE PEDREROS</t>
  </si>
  <si>
    <t>MV_13803</t>
  </si>
  <si>
    <t>ANA BELEN GARCIA MARTINEZ</t>
  </si>
  <si>
    <t>MV_13810</t>
  </si>
  <si>
    <t>LUZ ALBA MURILLO HERNANDEZ</t>
  </si>
  <si>
    <t>MV_13816</t>
  </si>
  <si>
    <t>LIGIA SANTAMARIA PARRA</t>
  </si>
  <si>
    <t>MV_13837</t>
  </si>
  <si>
    <t>ANGEL MARIA LESMES CHIVATA</t>
  </si>
  <si>
    <t>MV_13855</t>
  </si>
  <si>
    <t>AIDE SILVA FAJARDO</t>
  </si>
  <si>
    <t>MV_13859</t>
  </si>
  <si>
    <t>LEONOR LOZANO SANCHEZ</t>
  </si>
  <si>
    <t>MV_13862</t>
  </si>
  <si>
    <t>EVANGELINA REYES RINCON</t>
  </si>
  <si>
    <t>MV_13868</t>
  </si>
  <si>
    <t>ANA FLOR ALBA SEPULVEDA</t>
  </si>
  <si>
    <t>MV_13875</t>
  </si>
  <si>
    <t>RITA LEONOR ONOFRE VILLALOBOS</t>
  </si>
  <si>
    <t>MV_13887</t>
  </si>
  <si>
    <t>MARIA LUISA CHAVARRO JIMENEZ</t>
  </si>
  <si>
    <t>MV_13888</t>
  </si>
  <si>
    <t>LEDY ELIANEGUA MOLANO</t>
  </si>
  <si>
    <t>MV_13893</t>
  </si>
  <si>
    <t>LUZ MARY BOHORQUEZ</t>
  </si>
  <si>
    <t>MV_13895</t>
  </si>
  <si>
    <t>JOSE DE JESUS ANTONIO  TIRIA VIVAS</t>
  </si>
  <si>
    <t>MV_13916</t>
  </si>
  <si>
    <t>CRISANTO LAVAO ALDANA</t>
  </si>
  <si>
    <t>MV_13920</t>
  </si>
  <si>
    <t>POMPILIO MORA DELGADO</t>
  </si>
  <si>
    <t>MV_13922</t>
  </si>
  <si>
    <t>ANA LUCIA MARTINEZ DE PEDRAZA</t>
  </si>
  <si>
    <t>MV_13923</t>
  </si>
  <si>
    <t>MARIA LEONOR FONSECA FERNANDEZ</t>
  </si>
  <si>
    <t>MV_13927</t>
  </si>
  <si>
    <t xml:space="preserve">DAVID ALDANA </t>
  </si>
  <si>
    <t>MV_13938</t>
  </si>
  <si>
    <t>NANCY CAROLINA PARDO GONZALEZ</t>
  </si>
  <si>
    <t>MV_13953</t>
  </si>
  <si>
    <t xml:space="preserve">NUBIA ESTELLA BENAVIDES ROMERO </t>
  </si>
  <si>
    <t>MV_13954</t>
  </si>
  <si>
    <t>RIGOBERTO BERNAL AGUIRRE</t>
  </si>
  <si>
    <t>MV_13966</t>
  </si>
  <si>
    <t>CARMEN ROSA VELASCO DE BELTRAN</t>
  </si>
  <si>
    <t>MV_13971</t>
  </si>
  <si>
    <t>LUIS HUMBERTO PLAZA RIAÑO</t>
  </si>
  <si>
    <t>MV_13975</t>
  </si>
  <si>
    <t>EVELIO MURCIA LLANOS</t>
  </si>
  <si>
    <t>MV_13984</t>
  </si>
  <si>
    <t>ANA SOFIA RODRIGUEZ DIAZ</t>
  </si>
  <si>
    <t>MV_13989</t>
  </si>
  <si>
    <t>LUZ NUBIA MENESES OSPINA</t>
  </si>
  <si>
    <t>MV_13994</t>
  </si>
  <si>
    <t>LUZ MARINA JIMENEZ</t>
  </si>
  <si>
    <t>MV_14008</t>
  </si>
  <si>
    <t>BEATRIZ ARIAS LOPEZ</t>
  </si>
  <si>
    <t>MV_14010</t>
  </si>
  <si>
    <t>ANA LUISA PEÑUELA MARIN</t>
  </si>
  <si>
    <t>MV_14011</t>
  </si>
  <si>
    <t>CARLOS ARTURO CASTRO HERNANDEZ</t>
  </si>
  <si>
    <t>MV_14029</t>
  </si>
  <si>
    <t>MARIA ESTRELLA GONZALEZ DE LEGUIZAMON</t>
  </si>
  <si>
    <t>MV_14039</t>
  </si>
  <si>
    <t>MARIA BRICEIDA MARTINEZ</t>
  </si>
  <si>
    <t>MV_14040</t>
  </si>
  <si>
    <t>LUCRECIA MARTIN DE AGUIRRE</t>
  </si>
  <si>
    <t>MV_14049</t>
  </si>
  <si>
    <t>BLANCA IRENE HENAO VALENCIA</t>
  </si>
  <si>
    <t>MV_14060</t>
  </si>
  <si>
    <t>MARIA ESTER BARON RODRIGUEZ</t>
  </si>
  <si>
    <t>MV_14061</t>
  </si>
  <si>
    <t>ARTURO MARTINEZ DIAZ</t>
  </si>
  <si>
    <t>MV_14069</t>
  </si>
  <si>
    <t>GLORIA ELVIRA CORREA RODRIGUEZ</t>
  </si>
  <si>
    <t>MV_14083</t>
  </si>
  <si>
    <t>ANA MIRYAM VARGAS DE PRIETO</t>
  </si>
  <si>
    <t>MV_14094</t>
  </si>
  <si>
    <t>JESUS EMILIO  SKINNER ALARCON</t>
  </si>
  <si>
    <t>MV_14106</t>
  </si>
  <si>
    <t>JHON MAURICIO MARTINEZ GUTIERREZ</t>
  </si>
  <si>
    <t>MV_14120</t>
  </si>
  <si>
    <t>AYDE JHOANNA TORRES MARTINEZ</t>
  </si>
  <si>
    <t>MV_14126</t>
  </si>
  <si>
    <t>MIGUEL ANTONIO BELTRAN ZARATE</t>
  </si>
  <si>
    <t>MV_14129</t>
  </si>
  <si>
    <t>MARIA DEL CARMEN PULIDO</t>
  </si>
  <si>
    <t>MV_14133</t>
  </si>
  <si>
    <t>MARIA DELFA TORRES HERNANDEZ</t>
  </si>
  <si>
    <t>MV_14139</t>
  </si>
  <si>
    <t>MANUEL ALFONSO APOLINAR PINEDA</t>
  </si>
  <si>
    <t>MV_14148</t>
  </si>
  <si>
    <t>ORLANDO SANCHEZ TORRES</t>
  </si>
  <si>
    <t>MV_14151</t>
  </si>
  <si>
    <t>OMAR TOVAR TAPIERO</t>
  </si>
  <si>
    <t>MV_14173</t>
  </si>
  <si>
    <t>JOSE DOMINGO RIVEROS</t>
  </si>
  <si>
    <t>MV_14180</t>
  </si>
  <si>
    <t>MARIA EMMA MONTIEL SILVA</t>
  </si>
  <si>
    <t>MV_14189</t>
  </si>
  <si>
    <t>ANA JOAQUINA AVELLA BARRERA</t>
  </si>
  <si>
    <t>MV_14213</t>
  </si>
  <si>
    <t>MANUEL ALBERTO PÉREZ CORTÉS</t>
  </si>
  <si>
    <t>MV_14222</t>
  </si>
  <si>
    <t>OCTAVIO SALAS BUITRAGO</t>
  </si>
  <si>
    <t>MV_14223</t>
  </si>
  <si>
    <t>BRICEIDA FONTECHA VARGAS</t>
  </si>
  <si>
    <t>MV_14226</t>
  </si>
  <si>
    <t>ANA GRACIELA CASTILLO RODRIGUEZ</t>
  </si>
  <si>
    <t>MV_14230</t>
  </si>
  <si>
    <t>ELPIDIO ACOSTA SILVA</t>
  </si>
  <si>
    <t>MV_14232</t>
  </si>
  <si>
    <t>JAIRO ALIRIO RODRIGUEZ GARAVITO</t>
  </si>
  <si>
    <t>MV_14303</t>
  </si>
  <si>
    <t>MARIA STELLA MONTAÑO BALLEN</t>
  </si>
  <si>
    <t>MV_14338</t>
  </si>
  <si>
    <t>CONSUELO DURAN DE JIMENEZ</t>
  </si>
  <si>
    <t>MV_14392</t>
  </si>
  <si>
    <t>SAIDA PATRICIA GOMEZ LEMUS</t>
  </si>
  <si>
    <t>MV_14402</t>
  </si>
  <si>
    <t>HERMELINDA MURILLO MONAÑO</t>
  </si>
  <si>
    <t>MV_14416</t>
  </si>
  <si>
    <t>SAMUEL ENRIQUE RODRIGUEZ GUZMAN</t>
  </si>
  <si>
    <t>MV_14436</t>
  </si>
  <si>
    <t>LUIS ANGEL BERNAL CHACON</t>
  </si>
  <si>
    <t>MV_14440</t>
  </si>
  <si>
    <t>JORGE CASTILLO RAMIREZ</t>
  </si>
  <si>
    <t>MV_14451</t>
  </si>
  <si>
    <t>EDISON YAYA OLACHICA</t>
  </si>
  <si>
    <t>MV_14457</t>
  </si>
  <si>
    <t>MARIA LORENA AREVALO PULIDO</t>
  </si>
  <si>
    <t>MV_14479</t>
  </si>
  <si>
    <t>DORA PATRICIA MENESES SUAREZ</t>
  </si>
  <si>
    <t>MV_14536</t>
  </si>
  <si>
    <t>JOSE ERNESTO BUITRAGO HERRERA</t>
  </si>
  <si>
    <t>MV_14541</t>
  </si>
  <si>
    <t>ANA LUCIA BETANCUR ALVAREZ</t>
  </si>
  <si>
    <t>MV_14552</t>
  </si>
  <si>
    <t>BELLA MIRA QUIROGA GALEANO</t>
  </si>
  <si>
    <t>MV_14555</t>
  </si>
  <si>
    <t>SANDRA MILENA MALAMBO LOAIZA</t>
  </si>
  <si>
    <t>MV_14558</t>
  </si>
  <si>
    <t>IDALID HERNANDEZ MONCADA</t>
  </si>
  <si>
    <t>MV_14568</t>
  </si>
  <si>
    <t>FERNANDO TOVAR RAMOS</t>
  </si>
  <si>
    <t>MV_14592</t>
  </si>
  <si>
    <t>ANA DEISY CASAS SALINAS</t>
  </si>
  <si>
    <t>MV_14593</t>
  </si>
  <si>
    <t>ORFELINA CAICEDO CARDONA</t>
  </si>
  <si>
    <t>MV_14606</t>
  </si>
  <si>
    <t>JOHN JAIRO PEREZ ABRIL</t>
  </si>
  <si>
    <t>MV_14611</t>
  </si>
  <si>
    <t>LINA MARCELA GUALTERO BRIÑEZ</t>
  </si>
  <si>
    <t>MV_14618</t>
  </si>
  <si>
    <t>NIDIA YAMILE MARIN</t>
  </si>
  <si>
    <t>MV_14621</t>
  </si>
  <si>
    <t>ARGENY CANGREJO MARENTES</t>
  </si>
  <si>
    <t>MV_14624</t>
  </si>
  <si>
    <t>HENDER ANDRES RAMIREZ GUERRERO</t>
  </si>
  <si>
    <t>MV_14626</t>
  </si>
  <si>
    <t>JANETH ROJAS SAAVEDRA</t>
  </si>
  <si>
    <t>MV_14632</t>
  </si>
  <si>
    <t>BLANCA GILMA RAMOS</t>
  </si>
  <si>
    <t>MV_14675</t>
  </si>
  <si>
    <t>MARIA BLANCA LILIA CONTRERAS SANTOS</t>
  </si>
  <si>
    <t>MV_14693</t>
  </si>
  <si>
    <t>LINA MARGARITA LOPEZ OCAMPO</t>
  </si>
  <si>
    <t>MV_14738</t>
  </si>
  <si>
    <t>AMPARO MORENO LOAIZA</t>
  </si>
  <si>
    <t>MV_14739</t>
  </si>
  <si>
    <t>LUZ NEIDA PEREZ AGUIRRE</t>
  </si>
  <si>
    <t>MV_14748</t>
  </si>
  <si>
    <t>ANA JOAQUINA SANABRIA ESPINOSA</t>
  </si>
  <si>
    <t>MV_14757</t>
  </si>
  <si>
    <t>ROSA NELLY CARVAJAL DE ARTEAGA</t>
  </si>
  <si>
    <t>MV_14761</t>
  </si>
  <si>
    <t>JAIME ARIAS CADENA</t>
  </si>
  <si>
    <t>MV_14786</t>
  </si>
  <si>
    <t>ALBA OFELIA JIMENEZ</t>
  </si>
  <si>
    <t>MV_14793</t>
  </si>
  <si>
    <t>RUTH TORRES NARVAEZ</t>
  </si>
  <si>
    <t>MV_14796</t>
  </si>
  <si>
    <t>GINA JUDITH CONTRERAS OTALORA</t>
  </si>
  <si>
    <t>MV_14797</t>
  </si>
  <si>
    <t>JOSE ANTONIO SUAREZ BERMUDEZ</t>
  </si>
  <si>
    <t>MV_14801</t>
  </si>
  <si>
    <t>EVA EUGENIA MARZOLA VIDES</t>
  </si>
  <si>
    <t>MV_14839</t>
  </si>
  <si>
    <t>MERCEDES CACAIS CANACUE</t>
  </si>
  <si>
    <t>MV_14862</t>
  </si>
  <si>
    <t>MARTHA EMMA OVALLE JIMENEZ</t>
  </si>
  <si>
    <t>MV_14877</t>
  </si>
  <si>
    <t>ERNESTO ARIAS</t>
  </si>
  <si>
    <t>MV_14910</t>
  </si>
  <si>
    <t>FREDY ALONSO CASTILLO BAUTISTA</t>
  </si>
  <si>
    <t>MV_14914</t>
  </si>
  <si>
    <t>MARGARITA FLOREZ HOYOS</t>
  </si>
  <si>
    <t>MV_14926</t>
  </si>
  <si>
    <t>EMPERATRIZ MARTINEZ MORA</t>
  </si>
  <si>
    <t>MV_14931</t>
  </si>
  <si>
    <t>ORLANDO ROJAS</t>
  </si>
  <si>
    <t>MV_14943</t>
  </si>
  <si>
    <t>YEINY PAOLA MALDONADO SANCHEZ</t>
  </si>
  <si>
    <t>MV_14944</t>
  </si>
  <si>
    <t>MARIA DEL ROSARIO VALBUENA ROJAS</t>
  </si>
  <si>
    <t>MV_14947</t>
  </si>
  <si>
    <t>CLELIA SOBEYDA VERA USECHE</t>
  </si>
  <si>
    <t>MV_14949</t>
  </si>
  <si>
    <t>CARLOS SANCHEZ BENAVIDEZ</t>
  </si>
  <si>
    <t>MV_14953</t>
  </si>
  <si>
    <t>BLANCA ILIA NARVAEZ</t>
  </si>
  <si>
    <t>MV_14954</t>
  </si>
  <si>
    <t>SANDRA PATRICIA PULIDO CASTRO</t>
  </si>
  <si>
    <t>MV_14981</t>
  </si>
  <si>
    <t>JOSE ANTONIO JAIR MAYORGA SAENZ</t>
  </si>
  <si>
    <t>MV_15024</t>
  </si>
  <si>
    <t>NELLY MALDONADO LONDOÑO</t>
  </si>
  <si>
    <t>MV_15030</t>
  </si>
  <si>
    <t>ROSALBA CELIS LEMUS</t>
  </si>
  <si>
    <t>MV_15034</t>
  </si>
  <si>
    <t>AMPARO MARTINEZ LOPEZ</t>
  </si>
  <si>
    <t>MV_15037</t>
  </si>
  <si>
    <t>JORGE AROCA YARA</t>
  </si>
  <si>
    <t>MV_15038</t>
  </si>
  <si>
    <t>LUZ JAEL LOPEZ OLARTE</t>
  </si>
  <si>
    <t>MV_15072</t>
  </si>
  <si>
    <t>MARIA VICTORIA PINZON</t>
  </si>
  <si>
    <t>MV_15082</t>
  </si>
  <si>
    <t>JOSE ORLANDO OSPINA OSPINA</t>
  </si>
  <si>
    <t>MV_15089</t>
  </si>
  <si>
    <t>BEATRIZ VARGAS MENDOZA</t>
  </si>
  <si>
    <t>MV_15131</t>
  </si>
  <si>
    <t>AMALIA GUTIERREZ PIRABAN</t>
  </si>
  <si>
    <t>MV_15148</t>
  </si>
  <si>
    <t>ANA ALCIRA LOPEZ PERALTA</t>
  </si>
  <si>
    <t>MV_15155</t>
  </si>
  <si>
    <t>ANA LUCIA PEÑA GARAVITO</t>
  </si>
  <si>
    <t>MV_15156</t>
  </si>
  <si>
    <t>JOAQUIN LOMBANA SANCHEZ</t>
  </si>
  <si>
    <t>MV_15167</t>
  </si>
  <si>
    <t>NATHALY FERNANDA VELASCO</t>
  </si>
  <si>
    <t>MV_15172</t>
  </si>
  <si>
    <t>LEONEL ENRIQUE BRIÑEZ DUARTE</t>
  </si>
  <si>
    <t>MV_15183</t>
  </si>
  <si>
    <t>LEONOR CUENCA LADINO</t>
  </si>
  <si>
    <t>MV_15184</t>
  </si>
  <si>
    <t>OVIDIO TORRES GUTIERREZ</t>
  </si>
  <si>
    <t>MV_15197</t>
  </si>
  <si>
    <t>MARIA LUCIA ACOSTA TAMAYO</t>
  </si>
  <si>
    <t>MV_15200</t>
  </si>
  <si>
    <t>RUTH MAGDALENA PEÑA</t>
  </si>
  <si>
    <t>MV_15203</t>
  </si>
  <si>
    <t>SIGIFREDO MORENO MONTOYA</t>
  </si>
  <si>
    <t>MV_15212</t>
  </si>
  <si>
    <t>EDELMIRA CHOLO SANCHEZ</t>
  </si>
  <si>
    <t>MV_15213</t>
  </si>
  <si>
    <t>LUZ AMIRA NIÑO LEMUS</t>
  </si>
  <si>
    <t>MV_15219</t>
  </si>
  <si>
    <t>MARIA EFIGENIA TORRES WILCHES</t>
  </si>
  <si>
    <t>MV_15223</t>
  </si>
  <si>
    <t>JUAN DE JESUS MOLINA PEREZ</t>
  </si>
  <si>
    <t>MV_15247</t>
  </si>
  <si>
    <t>OSCAR ODIN LARA MALDONADO</t>
  </si>
  <si>
    <t>MV_15282</t>
  </si>
  <si>
    <t>LUIS GUSTAVO MARTINEZ ROSAS</t>
  </si>
  <si>
    <t>MV_15300</t>
  </si>
  <si>
    <t>MARLEN CAPERA GUZMAN</t>
  </si>
  <si>
    <t>MV_15301</t>
  </si>
  <si>
    <t>DORIS ELENA RIVAS SANTAMARIA</t>
  </si>
  <si>
    <t>MV_15309</t>
  </si>
  <si>
    <t>DOLY SANCHEZ SAAVEDRA</t>
  </si>
  <si>
    <t>MV_15314</t>
  </si>
  <si>
    <t>ABRAHAM MENDEZ ORTIZ</t>
  </si>
  <si>
    <t>MV_15322</t>
  </si>
  <si>
    <t>ELKIN DARIO FRANCO RENDON</t>
  </si>
  <si>
    <t>MV_15327</t>
  </si>
  <si>
    <t>CLARA INES GAITAN</t>
  </si>
  <si>
    <t>MV_15340</t>
  </si>
  <si>
    <t>JOSE MANUEL JIMENEZ DIAZ</t>
  </si>
  <si>
    <t>MV_15343</t>
  </si>
  <si>
    <t>JOSE ELBER MORENO DIAZ</t>
  </si>
  <si>
    <t>MV_15376</t>
  </si>
  <si>
    <t>MARIA EDILSE MORENO TAPIERO</t>
  </si>
  <si>
    <t>MV_15382</t>
  </si>
  <si>
    <t>ROSA ELENA GUTIERREZ</t>
  </si>
  <si>
    <t>MV_15389</t>
  </si>
  <si>
    <t>ANGELICA LUNA BENITES</t>
  </si>
  <si>
    <t>MV_15394</t>
  </si>
  <si>
    <t>MIRYAM MUÑOZ ARISTIZABAL</t>
  </si>
  <si>
    <t>MV_15413</t>
  </si>
  <si>
    <t>JESUS FLORENTINO ZAMBRANO</t>
  </si>
  <si>
    <t>MV_15422</t>
  </si>
  <si>
    <t>MARIA HELENA QUINTANA CRUZ</t>
  </si>
  <si>
    <t>MV_15424</t>
  </si>
  <si>
    <t>ANGY ANDREA ROA ALVARADO</t>
  </si>
  <si>
    <t>MV_15442</t>
  </si>
  <si>
    <t>DIANA MARCELA ÑUSTES RODRIGUEZ</t>
  </si>
  <si>
    <t>MV_15444</t>
  </si>
  <si>
    <t>GIOVANNY MORENO DIAZ</t>
  </si>
  <si>
    <t>MV_15447</t>
  </si>
  <si>
    <t>MARIA LUZNEY PULIDO PINEDA</t>
  </si>
  <si>
    <t>MV_15452</t>
  </si>
  <si>
    <t>LUZ MERY SILVA</t>
  </si>
  <si>
    <t>MV_15474</t>
  </si>
  <si>
    <t>DONALDO LOAIZA MALAMBO</t>
  </si>
  <si>
    <t>MV_15476</t>
  </si>
  <si>
    <t>MARIA DEL PILAR DIAZ CONTRERAS</t>
  </si>
  <si>
    <t>MV_15480</t>
  </si>
  <si>
    <t>NOHEMY CANGREJO MARENTES</t>
  </si>
  <si>
    <t>MV_15482</t>
  </si>
  <si>
    <t>YOLIMA ABRIL SEGURA</t>
  </si>
  <si>
    <t>MV_15508</t>
  </si>
  <si>
    <t>ANA DEL CARMEN SARMIENTO TRIANA</t>
  </si>
  <si>
    <t>MV_15527</t>
  </si>
  <si>
    <t>MARGARITA GUZMAN TOVAR</t>
  </si>
  <si>
    <t>MV_15542</t>
  </si>
  <si>
    <t>ORLANDO SOLER CRISTANCHO</t>
  </si>
  <si>
    <t>MV_15558</t>
  </si>
  <si>
    <t>DAVID GUTIERREZ PINEDA</t>
  </si>
  <si>
    <t>MV_15559</t>
  </si>
  <si>
    <t>LUZ CENY ALMARIO VARGAS</t>
  </si>
  <si>
    <t>MV_15562</t>
  </si>
  <si>
    <t>GLADYS CECILIA ESPITIA CHACON</t>
  </si>
  <si>
    <t>MV_15564</t>
  </si>
  <si>
    <t>INES SANCHEZ MORENO</t>
  </si>
  <si>
    <t>MV_15565</t>
  </si>
  <si>
    <t>MARIA NELLY SANCHEZ SIERRA</t>
  </si>
  <si>
    <t>MV_15581</t>
  </si>
  <si>
    <t>GLADYS DIAZ SALINAS</t>
  </si>
  <si>
    <t>MV_15585</t>
  </si>
  <si>
    <t>ISABELINA DIAZ</t>
  </si>
  <si>
    <t>MV_15590</t>
  </si>
  <si>
    <t>MARIA EUGENIA BARRETO CRUZ</t>
  </si>
  <si>
    <t>MV_15620</t>
  </si>
  <si>
    <t>LEIDY GOMEZ MURILLO</t>
  </si>
  <si>
    <t>MV_15622</t>
  </si>
  <si>
    <t>MARIA ESNEDA CABRERA ROMERO</t>
  </si>
  <si>
    <t>MV_15625</t>
  </si>
  <si>
    <t>SOLANGEL RAYO SANJUANES</t>
  </si>
  <si>
    <t>MV_15629</t>
  </si>
  <si>
    <t>MARIA AURORA TORRES MORALES</t>
  </si>
  <si>
    <t>MV_15632</t>
  </si>
  <si>
    <t>JOSE LUIS MUÑOZ</t>
  </si>
  <si>
    <t>MV_15644</t>
  </si>
  <si>
    <t>REINALDA QUIROGA HERNANDEZ</t>
  </si>
  <si>
    <t>MV_15671</t>
  </si>
  <si>
    <t>MARIA DIOSELINA CASTRO CARO</t>
  </si>
  <si>
    <t>MV_15672</t>
  </si>
  <si>
    <t>MANUEL VICENTE MARTINEZ  RAMIREZ</t>
  </si>
  <si>
    <t>MV_15690</t>
  </si>
  <si>
    <t>JAIRO VELASQUEZ</t>
  </si>
  <si>
    <t>MV_15691</t>
  </si>
  <si>
    <t>RAMON DONATO VARGAS DELGADO</t>
  </si>
  <si>
    <t>MV_15713</t>
  </si>
  <si>
    <t>CARMEN ELINA CUADROS BARON</t>
  </si>
  <si>
    <t>MV_15728</t>
  </si>
  <si>
    <t>JORGE ENRIQUE GARCIA DURAN</t>
  </si>
  <si>
    <t>MV_15743</t>
  </si>
  <si>
    <t>CARLOTA VARGAS PINILLA</t>
  </si>
  <si>
    <t>MV_15766</t>
  </si>
  <si>
    <t>EDGAR ALFREDO MAHECHA ROA</t>
  </si>
  <si>
    <t>MV_15769</t>
  </si>
  <si>
    <t>JOSE FERNANDO GAMBOA</t>
  </si>
  <si>
    <t>MV_15770</t>
  </si>
  <si>
    <t>JULIO EDGAR PINEDA</t>
  </si>
  <si>
    <t>MV_15781</t>
  </si>
  <si>
    <t>JOSE GILBERTO SOGAMOSO APACHE</t>
  </si>
  <si>
    <t>MV_15784</t>
  </si>
  <si>
    <t>OSCAR CORTES PINZON</t>
  </si>
  <si>
    <t>MV_15858</t>
  </si>
  <si>
    <t>MARIA ROSMIRA BLANDON  HENAO</t>
  </si>
  <si>
    <t>MV_15882</t>
  </si>
  <si>
    <t>BLANCA LUCIA ROMERO TOQUICA</t>
  </si>
  <si>
    <t>MV_15888</t>
  </si>
  <si>
    <t>DORIAN STELLA ZAMBRANO QUINTERO</t>
  </si>
  <si>
    <t>MV_15889</t>
  </si>
  <si>
    <t>FLOR ROPERO HERNANDEZ</t>
  </si>
  <si>
    <t>MV_15899</t>
  </si>
  <si>
    <t>CLAUDIA MAYERLY PARRA GARZON</t>
  </si>
  <si>
    <t>MV_15907</t>
  </si>
  <si>
    <t>MARIA OLIMPIA OLARTE FLOREZ</t>
  </si>
  <si>
    <t>MV_15908</t>
  </si>
  <si>
    <t>MARLY XIMENA FERNANDEZ GIL</t>
  </si>
  <si>
    <t>MV_15926</t>
  </si>
  <si>
    <t>JOSE EMIGREIS CASTRO</t>
  </si>
  <si>
    <t>MV_16000</t>
  </si>
  <si>
    <t>EFREN DE JESUS MUÑOZ MARIN</t>
  </si>
  <si>
    <t>MV_16009</t>
  </si>
  <si>
    <t>EDUARDO AREVALO GONZALEZ</t>
  </si>
  <si>
    <t>MV_16030</t>
  </si>
  <si>
    <t>HERCILIA CASTILLO GUZMAN</t>
  </si>
  <si>
    <t>MV_16042</t>
  </si>
  <si>
    <t>DIEGO FERMIN VEGA HERNANDEZ</t>
  </si>
  <si>
    <t>MV_16048</t>
  </si>
  <si>
    <t>JON FREDY ESQUIVEL DIAZ</t>
  </si>
  <si>
    <t>MV_16075</t>
  </si>
  <si>
    <t>URIEL RODRIGUEZ VELASCO</t>
  </si>
  <si>
    <t>MV_16081</t>
  </si>
  <si>
    <t>JEFFERSON HERNANDO BECERRA CARDOZO</t>
  </si>
  <si>
    <t>MV_16082</t>
  </si>
  <si>
    <t>PUBLIO LOZANO LOZANO</t>
  </si>
  <si>
    <t>MV_16104</t>
  </si>
  <si>
    <t>HUGO DANIEL BURGOS BLANCO</t>
  </si>
  <si>
    <t>MV_16111</t>
  </si>
  <si>
    <t>DIOMEDES MALAMBO TAPIERO</t>
  </si>
  <si>
    <t>MV_16132</t>
  </si>
  <si>
    <t>MARIS GALILEA SILVA MORENO</t>
  </si>
  <si>
    <t>MV_16156</t>
  </si>
  <si>
    <t>ANA LILIA SAENZ SAENZ</t>
  </si>
  <si>
    <t>MV_16188</t>
  </si>
  <si>
    <t>EDUYN SOTO PAIPA</t>
  </si>
  <si>
    <t>MV_16213</t>
  </si>
  <si>
    <t>ELSY LOPEZ COLMENARES</t>
  </si>
  <si>
    <t>MV_16220</t>
  </si>
  <si>
    <t>LUZ ALBA MAHECHA MARTINEZ</t>
  </si>
  <si>
    <t>MV_16222</t>
  </si>
  <si>
    <t>BLANCA BEDOYA GARCIA</t>
  </si>
  <si>
    <t>MV_16227</t>
  </si>
  <si>
    <t>JOSE EFREN VAQUIRO GIRON</t>
  </si>
  <si>
    <t>MV_16233</t>
  </si>
  <si>
    <t>LISETTE NAYDU RODRIGUEZ CASTILLO</t>
  </si>
  <si>
    <t>MV_16246</t>
  </si>
  <si>
    <t>JAYDIVE ARIAS CADENA</t>
  </si>
  <si>
    <t>MV_16260</t>
  </si>
  <si>
    <t>LUIS ADELIO BARRETO</t>
  </si>
  <si>
    <t>MV_16289</t>
  </si>
  <si>
    <t>VIVIANA RIPOLL SANCHEZ</t>
  </si>
  <si>
    <t>MV_16293</t>
  </si>
  <si>
    <t>LUIS GONZALO AGUDELO LOPEZ</t>
  </si>
  <si>
    <t>MV_16296</t>
  </si>
  <si>
    <t>LEONARDO ENRIQUE FRANCO ACOSTA</t>
  </si>
  <si>
    <t>MV_16319</t>
  </si>
  <si>
    <t xml:space="preserve">JOSE EFRAIN RODRIGUEZ RODRIGUEZ </t>
  </si>
  <si>
    <t>MV_16324</t>
  </si>
  <si>
    <t>LINA MARIA CARDENAS NUÑEZ</t>
  </si>
  <si>
    <t>MV_16332</t>
  </si>
  <si>
    <t>VICTOR MANUEL MONTAÑA ALVARADO</t>
  </si>
  <si>
    <t>MV_16338</t>
  </si>
  <si>
    <t>ROSALBA GAMBA</t>
  </si>
  <si>
    <t>MV_16341</t>
  </si>
  <si>
    <t>JAVIER RODRIGUEZ ALMANZA</t>
  </si>
  <si>
    <t>MV_16346</t>
  </si>
  <si>
    <t>FRANCALINA SANCHEZ</t>
  </si>
  <si>
    <t>MV_16355</t>
  </si>
  <si>
    <t>FIDELIGNA STELLA LOPEZ ROMERO</t>
  </si>
  <si>
    <t>MV_16357</t>
  </si>
  <si>
    <t>CONSUELO ROMERO RUBIO</t>
  </si>
  <si>
    <t>MV_16393</t>
  </si>
  <si>
    <t>MARIA EMMA TRUJILLO GAVIRIA</t>
  </si>
  <si>
    <t>MV_16401</t>
  </si>
  <si>
    <t>LUIS ARMIN URREGO MORERA</t>
  </si>
  <si>
    <t>MV_16410</t>
  </si>
  <si>
    <t>JEYDI LORENA HERNANDEZ</t>
  </si>
  <si>
    <t>MV_16413</t>
  </si>
  <si>
    <t>BENELDA ESLAVA GARCIA</t>
  </si>
  <si>
    <t>MV_16414</t>
  </si>
  <si>
    <t>LUZ NELLY CORTES RUIZ</t>
  </si>
  <si>
    <t>MV_16448</t>
  </si>
  <si>
    <t>ROSALBA TELLEZ BENITEZ</t>
  </si>
  <si>
    <t>MV_16451</t>
  </si>
  <si>
    <t>JOSE GILDARDO CASTELLANOS FLOREZ</t>
  </si>
  <si>
    <t>MV_16456</t>
  </si>
  <si>
    <t>MARIA VALVANERA HENAO DE GUTIERREZ</t>
  </si>
  <si>
    <t>MV_16467</t>
  </si>
  <si>
    <t>BERYENNY MOYA NIÑO</t>
  </si>
  <si>
    <t>MV_16480</t>
  </si>
  <si>
    <t>MARIA EULALIA SIERRA  SIABATO</t>
  </si>
  <si>
    <t>MV_16550</t>
  </si>
  <si>
    <t>LUZ MERY VASQUEZ CARMONA</t>
  </si>
  <si>
    <t>MV_16562</t>
  </si>
  <si>
    <t>DORA NELCY FONSECA CHAVEZ</t>
  </si>
  <si>
    <t>MV_16564</t>
  </si>
  <si>
    <t>ADRIANA DEL CARMEN BEDOYA OSPINA</t>
  </si>
  <si>
    <t>MV_16576</t>
  </si>
  <si>
    <t>ALFONSO ANGEL COSSIO VILLA</t>
  </si>
  <si>
    <t>MV_16596</t>
  </si>
  <si>
    <t>JUAN ALIRIO HERNANDEZ CARDOZO</t>
  </si>
  <si>
    <t>MV_16605</t>
  </si>
  <si>
    <t>JOSE GERARDO SANCHEZ CASTILLO</t>
  </si>
  <si>
    <t>MV_16619</t>
  </si>
  <si>
    <t>ELENA RUIZ LOMBANA</t>
  </si>
  <si>
    <t>MV_16658</t>
  </si>
  <si>
    <t>ALBERTINA DELGADO USECHE</t>
  </si>
  <si>
    <t>MV_16660</t>
  </si>
  <si>
    <t>YELSON RIGO PRECIADO ORTIZ</t>
  </si>
  <si>
    <t>MV_16664</t>
  </si>
  <si>
    <t>JINETH LORENA GONZALEZ NAÑEZ</t>
  </si>
  <si>
    <t>MV_16671</t>
  </si>
  <si>
    <t>KIMBERLY CARMENZA HERRERA CEPEDA</t>
  </si>
  <si>
    <t>MV_16674</t>
  </si>
  <si>
    <t>LUZ MARINA RAMOS CANTOR</t>
  </si>
  <si>
    <t>MV_16717</t>
  </si>
  <si>
    <t>SANDRA PATRICIA ALVARRACIN AYALA</t>
  </si>
  <si>
    <t>MV_16724</t>
  </si>
  <si>
    <t>MIREYA BENAVIDES ROJAS</t>
  </si>
  <si>
    <t>MV_16734</t>
  </si>
  <si>
    <t>TERESA CUBILLOS CRUZ</t>
  </si>
  <si>
    <t>MV_16760</t>
  </si>
  <si>
    <t>JOSE MANUEL GONZALEZ MOYA</t>
  </si>
  <si>
    <t>MV_16789</t>
  </si>
  <si>
    <t>MARIA LUZ MARINA LINARES CIPRIAN</t>
  </si>
  <si>
    <t>MV_16814</t>
  </si>
  <si>
    <t>MARIA MONICA PARRA ALVAREZ</t>
  </si>
  <si>
    <t>MV_16827</t>
  </si>
  <si>
    <t>DIANA MILENA GONZALEZ AVILES</t>
  </si>
  <si>
    <t>MV_16852</t>
  </si>
  <si>
    <t>ROSMIRA RODRIGUEZ RAMIREZ</t>
  </si>
  <si>
    <t>MV_16870</t>
  </si>
  <si>
    <t>SALOMON ZARATE MOYANO</t>
  </si>
  <si>
    <t>MV_16872</t>
  </si>
  <si>
    <t>ANA TERESA MUÑOZ RESTREPO</t>
  </si>
  <si>
    <t>MV_16896</t>
  </si>
  <si>
    <t>IRMA PATRICIA GAVIRIA PEÑA</t>
  </si>
  <si>
    <t>MV_16898</t>
  </si>
  <si>
    <t>JHON FREDY FULA MORENO</t>
  </si>
  <si>
    <t>MV_16902</t>
  </si>
  <si>
    <t>NELSY ROMERO ROMERO</t>
  </si>
  <si>
    <t>MV_16917</t>
  </si>
  <si>
    <t>CARLOS ALBERTO ESCOBAR</t>
  </si>
  <si>
    <t>MV_16978</t>
  </si>
  <si>
    <t>PEDRO ALEJANDRO HERNANDEZ PARRA</t>
  </si>
  <si>
    <t>MV_16985</t>
  </si>
  <si>
    <t>MARIA JANEL GARCIA</t>
  </si>
  <si>
    <t>MV_17037</t>
  </si>
  <si>
    <t>NIDIA LOZANO GARCIA</t>
  </si>
  <si>
    <t>MV_17039</t>
  </si>
  <si>
    <t>MARLEIDIS CANO OLMOS</t>
  </si>
  <si>
    <t>MV_17075</t>
  </si>
  <si>
    <t>ADRIANA FIGUEROA TORRES</t>
  </si>
  <si>
    <t>MV_17078</t>
  </si>
  <si>
    <t>JUAN CARLOS GALVIS CASTAÑO</t>
  </si>
  <si>
    <t>MV_17152</t>
  </si>
  <si>
    <t>REINALDO GALINDO SALCEDO</t>
  </si>
  <si>
    <t>MV_17161</t>
  </si>
  <si>
    <t>MARTHA CECILIA CAMELO BARON</t>
  </si>
  <si>
    <t>MV_17187</t>
  </si>
  <si>
    <t>ADONIAS QUIMBAYO SUAREZ</t>
  </si>
  <si>
    <t>MV_17188</t>
  </si>
  <si>
    <t>ANA LUCIA SALAZAR</t>
  </si>
  <si>
    <t>MV_17860</t>
  </si>
  <si>
    <t>MARIA DEL ROSARIO SIERRA</t>
  </si>
  <si>
    <t>MV_17955</t>
  </si>
  <si>
    <t>MERCEDES SALAZAR GOMEZ</t>
  </si>
  <si>
    <t>MV_17966</t>
  </si>
  <si>
    <t>BERTHA ESPERANZA BALLEN CIFUENTES</t>
  </si>
  <si>
    <t>MV_17979</t>
  </si>
  <si>
    <t xml:space="preserve">CONSTANZA LEON USECHE </t>
  </si>
  <si>
    <t>MV_17983</t>
  </si>
  <si>
    <t>YARLEIN REINA PASCUAS</t>
  </si>
  <si>
    <t>MV_17990</t>
  </si>
  <si>
    <t>GRACIELA TRUJILLO MANRIQUE</t>
  </si>
  <si>
    <t>MV_17991</t>
  </si>
  <si>
    <t>MARIA DE LA CRUZ SANCHEZ DE SUAREZ</t>
  </si>
  <si>
    <t>MV_17993</t>
  </si>
  <si>
    <t>ANA CARLINA HURTADO DE CORTES</t>
  </si>
  <si>
    <t>MV_17996</t>
  </si>
  <si>
    <t>JORGE ABDON PINZON HUERTAS</t>
  </si>
  <si>
    <t>MV_17998</t>
  </si>
  <si>
    <t>LUIS JUVENAL CRISTIANO GUAJE</t>
  </si>
  <si>
    <t>MV_18026</t>
  </si>
  <si>
    <t>CESAR JULIO RODRIGUEZ RAMOS</t>
  </si>
  <si>
    <t>MV_18056</t>
  </si>
  <si>
    <t>LUCY PEDRAZA DE SALAMANCA</t>
  </si>
  <si>
    <t>MV_18109</t>
  </si>
  <si>
    <t>ANA BEATRIZ BONILLA</t>
  </si>
  <si>
    <t>MV_18112</t>
  </si>
  <si>
    <t>ROSARIO YANGUMA USECHE</t>
  </si>
  <si>
    <t>MV_18122</t>
  </si>
  <si>
    <t>LUIS HERNANDO DIAZ GUASCO</t>
  </si>
  <si>
    <t>MV_18144</t>
  </si>
  <si>
    <t>MARIA GRACIELA CASASBUENAS ORTIZ</t>
  </si>
  <si>
    <t>MV_18182</t>
  </si>
  <si>
    <t>MARIA SUSANA RODRIGUEZ LEGUIZAMON</t>
  </si>
  <si>
    <t>MV_18191</t>
  </si>
  <si>
    <t>ROSA ATUESTA DE GUEVARA</t>
  </si>
  <si>
    <t>MV_18193</t>
  </si>
  <si>
    <t>NELLY BONILLA</t>
  </si>
  <si>
    <t>MV_18195</t>
  </si>
  <si>
    <t>MIGUEL ANGEL BAQUERO ACOSTA</t>
  </si>
  <si>
    <t>MV_18254</t>
  </si>
  <si>
    <t>CONCEPCION FONSECA GARZON</t>
  </si>
  <si>
    <t>MV_18300</t>
  </si>
  <si>
    <t>JASBLEYDI RAMIREZ LOAIZA</t>
  </si>
  <si>
    <t>MV_18301</t>
  </si>
  <si>
    <t>MARCO FIDEL GONZALEZ RIVAS</t>
  </si>
  <si>
    <t>MV_18382</t>
  </si>
  <si>
    <t>FLOR EDID LOZANO TRUJILLO</t>
  </si>
  <si>
    <t>MV_18387</t>
  </si>
  <si>
    <t>KELLY JOHANNA MARTINEZ ROSSO</t>
  </si>
  <si>
    <t>MV_18393</t>
  </si>
  <si>
    <t>DANNY JURLEY PEREZ VALBUENA</t>
  </si>
  <si>
    <t>MV_18395</t>
  </si>
  <si>
    <t>NORA ALEXANDRA DAZA CASTELLANOS</t>
  </si>
  <si>
    <t>MV_18403</t>
  </si>
  <si>
    <t>JOSE ARMANDO CORTES SANABRIA</t>
  </si>
  <si>
    <t>MV_18415</t>
  </si>
  <si>
    <t>LUIS ORLANDO CASTILLO MARTINEZ</t>
  </si>
  <si>
    <t>MV_18421</t>
  </si>
  <si>
    <t>JOSE LIBER MOLINA</t>
  </si>
  <si>
    <t>MV_18425</t>
  </si>
  <si>
    <t>BLANCA INES GONZALEZ ROCHA</t>
  </si>
  <si>
    <t>MV_18429</t>
  </si>
  <si>
    <t>LUZ BETTY BOCANEGRA LEYTON</t>
  </si>
  <si>
    <t>MV_20709</t>
  </si>
  <si>
    <t>FIDELIGNO SILVA HERNANDEZ</t>
  </si>
  <si>
    <t>MV_20714</t>
  </si>
  <si>
    <t>JOSE LUIS PINZON TRIANA</t>
  </si>
  <si>
    <t>MV_20715</t>
  </si>
  <si>
    <t>FLORENTINO GONZALEZ PRIETO</t>
  </si>
  <si>
    <t>MV_20741</t>
  </si>
  <si>
    <t>MARIA CAMILA GUAPO</t>
  </si>
  <si>
    <t>MV_20749</t>
  </si>
  <si>
    <t>ROSALBINA CONTRERAS MONTES</t>
  </si>
  <si>
    <t>MV_20858</t>
  </si>
  <si>
    <t>MARIA ISMA CARO CALDERON</t>
  </si>
  <si>
    <t>MV_20859</t>
  </si>
  <si>
    <t>DORA LIBIA MACIAS DE CHAVARRO</t>
  </si>
  <si>
    <t>MV_20864</t>
  </si>
  <si>
    <t>OLGA ESMERALDA MARTINEZ PERDOMO</t>
  </si>
  <si>
    <t>MV_20865</t>
  </si>
  <si>
    <t xml:space="preserve">LUZ FANNY SIERRA CARDONA </t>
  </si>
  <si>
    <t>MV_20866</t>
  </si>
  <si>
    <t>FLOR ESPERANZA CORREDOR BELTRAN</t>
  </si>
  <si>
    <t>MV_20875</t>
  </si>
  <si>
    <t>SILVIA CORDOBA SOTO</t>
  </si>
  <si>
    <t>MV_20880</t>
  </si>
  <si>
    <t>MARIA MAGDALENA VALENCIA GIRALDO</t>
  </si>
  <si>
    <t>MV_20882</t>
  </si>
  <si>
    <t>PEDRO NEL CUARTAS MONTAÑO</t>
  </si>
  <si>
    <t>MV_20884</t>
  </si>
  <si>
    <t>LUIS  ALEJANDRO  PRIETO HERNANDEZ</t>
  </si>
  <si>
    <t>MV_20893</t>
  </si>
  <si>
    <t>VICTOR MANUEL BARON</t>
  </si>
  <si>
    <t>MV_20895</t>
  </si>
  <si>
    <t>MARIA LUCILA CORREDOR PACHON</t>
  </si>
  <si>
    <t>MV_20898</t>
  </si>
  <si>
    <t>CRISANTA VARGAS LOPEZ</t>
  </si>
  <si>
    <t>MV_20904</t>
  </si>
  <si>
    <t>MARY CONSUELO AGUIRRE RUEDA</t>
  </si>
  <si>
    <t>MV_20910</t>
  </si>
  <si>
    <t>ANCIZAR RAMOS LOSADA</t>
  </si>
  <si>
    <t>MV_20911</t>
  </si>
  <si>
    <t>YOLANDA CORTES PERILLA</t>
  </si>
  <si>
    <t>MV_20913</t>
  </si>
  <si>
    <t>DORIS ELENA ROMERO OVIEDO</t>
  </si>
  <si>
    <t>MV_20927</t>
  </si>
  <si>
    <t>RICARDO MARIN CAMACHO</t>
  </si>
  <si>
    <t>MV_20946</t>
  </si>
  <si>
    <t>CARLOS ADRIAN PARRA BENAVIDES</t>
  </si>
  <si>
    <t>MV_20952</t>
  </si>
  <si>
    <t>GIOVANNY DURAN ANTONIO</t>
  </si>
  <si>
    <t>MV_20964</t>
  </si>
  <si>
    <t>MOISES LOAIZA PRADA</t>
  </si>
  <si>
    <t>MV_20989</t>
  </si>
  <si>
    <t>ARAMINTA HERNANDEZ BETANCOURT</t>
  </si>
  <si>
    <t>MV_20999</t>
  </si>
  <si>
    <t>GLORIA GONZALEZ</t>
  </si>
  <si>
    <t>MV_21010</t>
  </si>
  <si>
    <t xml:space="preserve">MARIA OLGA DIAZ </t>
  </si>
  <si>
    <t>MV_21016</t>
  </si>
  <si>
    <t>CLAUDIA YOLANDA FRANCO MURCIA</t>
  </si>
  <si>
    <t>MV_21021</t>
  </si>
  <si>
    <t>LUIS HUMBERTO RUIZ</t>
  </si>
  <si>
    <t>MV_21030</t>
  </si>
  <si>
    <t>MARGARITA MORA MORA</t>
  </si>
  <si>
    <t>MV_21034</t>
  </si>
  <si>
    <t>LUZ MARINA DE LAS MERCEDES CASTELLANOS GUTIERREZ</t>
  </si>
  <si>
    <t>MV_21039</t>
  </si>
  <si>
    <t>ANGEL MARIA MORA VILLAMIL</t>
  </si>
  <si>
    <t>MV_21044</t>
  </si>
  <si>
    <t>YENNY CAROLINA MONTAÑA RIVEROS</t>
  </si>
  <si>
    <t>MV_21052</t>
  </si>
  <si>
    <t>ELVA MARIA CORTES</t>
  </si>
  <si>
    <t>MV_21054</t>
  </si>
  <si>
    <t>ISRAEL BENITEZ CANDELA</t>
  </si>
  <si>
    <t>MV_21055</t>
  </si>
  <si>
    <t>FLOR MARINA HUERTAS RAMIREZ</t>
  </si>
  <si>
    <t>MV_21066</t>
  </si>
  <si>
    <t>BLANCA ESTELA RUBIANO PERILLA</t>
  </si>
  <si>
    <t>MV_21072</t>
  </si>
  <si>
    <t>CENAIDA CARDENAS MUÑOZ</t>
  </si>
  <si>
    <t>MV_21085</t>
  </si>
  <si>
    <t>PEDRO DANILO MORA ROMERO</t>
  </si>
  <si>
    <t>MV_21134</t>
  </si>
  <si>
    <t>VILMA LUCERO CASTRO SIERRA</t>
  </si>
  <si>
    <t>MV_21179</t>
  </si>
  <si>
    <t>CARMEN ODILIA  PULIDO DE MOLINA</t>
  </si>
  <si>
    <t>MV_21189</t>
  </si>
  <si>
    <t>HELVERTH CEPEDA CASTILLO</t>
  </si>
  <si>
    <t>MV_21194</t>
  </si>
  <si>
    <t>BLANCA ANA DEL CARMEN RODRIGUEZ</t>
  </si>
  <si>
    <t>MV_21208</t>
  </si>
  <si>
    <t>HERLINDA PAEZ LUGO</t>
  </si>
  <si>
    <t>MV_21209</t>
  </si>
  <si>
    <t>AURELIANO MORENO JIMENEZ</t>
  </si>
  <si>
    <t>MV_21211</t>
  </si>
  <si>
    <t>ANDRES GUTIERREZ PEREZ</t>
  </si>
  <si>
    <t>MV_21216</t>
  </si>
  <si>
    <t>GLORIA STELLA BARBOSA VARGAS</t>
  </si>
  <si>
    <t>MV_21231</t>
  </si>
  <si>
    <t>MARIA CONSUELO GRANADOS DIAZ</t>
  </si>
  <si>
    <t>MV_21239</t>
  </si>
  <si>
    <t>ALBADEL SOCORRO RIASCO CHAVES</t>
  </si>
  <si>
    <t>MV_21243</t>
  </si>
  <si>
    <t>REYNA MARIA CEPEDA</t>
  </si>
  <si>
    <t>MV_21254</t>
  </si>
  <si>
    <t>DAVID PUENTES NUÑEZ</t>
  </si>
  <si>
    <t>MV_21255</t>
  </si>
  <si>
    <t>ORLANDO MUNERA GARZON</t>
  </si>
  <si>
    <t>MV_21256</t>
  </si>
  <si>
    <t>MARIVETH ANGULO</t>
  </si>
  <si>
    <t>MV_21265</t>
  </si>
  <si>
    <t>JOSE MANUEL URREA FLOREZ</t>
  </si>
  <si>
    <t>MV_21276</t>
  </si>
  <si>
    <t>MARYELY MAHECHA MAHECHA</t>
  </si>
  <si>
    <t>MV_21305</t>
  </si>
  <si>
    <t>LEIDY JOHANA ORTIZ PABON</t>
  </si>
  <si>
    <t>MV_21307</t>
  </si>
  <si>
    <t>DIANA MARIA CHAPARRO</t>
  </si>
  <si>
    <t>MV_21309</t>
  </si>
  <si>
    <t>MIRIAM ELIZABETH RAMIREZ LOZANO</t>
  </si>
  <si>
    <t>MV_21310</t>
  </si>
  <si>
    <t>MARIA ROBIRA SAMBONI ORTEGA</t>
  </si>
  <si>
    <t>MV_21331</t>
  </si>
  <si>
    <t xml:space="preserve">MARIBEL GAMEZ BELLO </t>
  </si>
  <si>
    <t>MV_21338</t>
  </si>
  <si>
    <t>ANA DE DIOS CAMPOS GUERRERO</t>
  </si>
  <si>
    <t>MV_21339</t>
  </si>
  <si>
    <t>MARIA VISITACION SALDAÑA ROA</t>
  </si>
  <si>
    <t>MV_21344</t>
  </si>
  <si>
    <t>GLADYS GONZALEZ ZAMORA</t>
  </si>
  <si>
    <t>MV_21367</t>
  </si>
  <si>
    <t>DORIAN LOPEZ GOMEZ</t>
  </si>
  <si>
    <t>MV_21375</t>
  </si>
  <si>
    <t>MARIA BELEN OROZCO OCAMPO</t>
  </si>
  <si>
    <t>MV_21390</t>
  </si>
  <si>
    <t>FERMIN GONZALEZ GOMEZ</t>
  </si>
  <si>
    <t>MV_21394</t>
  </si>
  <si>
    <t>HENRY BARRERA RUIZ</t>
  </si>
  <si>
    <t>MV_21406</t>
  </si>
  <si>
    <t>ANA ROSALBA ALDANA MORA</t>
  </si>
  <si>
    <t>MV_21408</t>
  </si>
  <si>
    <t>MARIELA CASTAÑEDA GORDILLO</t>
  </si>
  <si>
    <t>MV_21417</t>
  </si>
  <si>
    <t>GLADYS JEANNETTE CAMARGO DELGADO</t>
  </si>
  <si>
    <t>MV_21427</t>
  </si>
  <si>
    <t>ANA ROSA GORDILLO</t>
  </si>
  <si>
    <t>MV_21430</t>
  </si>
  <si>
    <t>JOSE RAFAEL ALDANA MORA</t>
  </si>
  <si>
    <t>MV_21444</t>
  </si>
  <si>
    <t>LUISA CRISTINA SEGURA PRIETO</t>
  </si>
  <si>
    <t>MV_21452</t>
  </si>
  <si>
    <t>JOSE FAUSTO ALARCON AGUILERA</t>
  </si>
  <si>
    <t>MV_21468</t>
  </si>
  <si>
    <t>LUZ MIRIAN GOMEZ FISGATIVA</t>
  </si>
  <si>
    <t>MV_21474</t>
  </si>
  <si>
    <t>FRANCISCO LAUREANO PEÑUELA RODRIGUEZ</t>
  </si>
  <si>
    <t>MV_21481</t>
  </si>
  <si>
    <t>ANDRES MAURICIO CONTRERAS PANCHE</t>
  </si>
  <si>
    <t>MV_21620</t>
  </si>
  <si>
    <t>BRICEIDA RUBIANO MORENO</t>
  </si>
  <si>
    <t>MV_21679</t>
  </si>
  <si>
    <t>ROMELIA PEREZ</t>
  </si>
  <si>
    <t>MV_22780</t>
  </si>
  <si>
    <t>RODRIGO SIERRA</t>
  </si>
  <si>
    <t>MV_22787</t>
  </si>
  <si>
    <t>JOSE EDUARDO CUTIVA SILVA</t>
  </si>
  <si>
    <t>MV_22809</t>
  </si>
  <si>
    <t>MIGUEL ANTONIO GONZALEZ DELGADO</t>
  </si>
  <si>
    <t>MV_22822</t>
  </si>
  <si>
    <t>GLORIA PIEDAD GARCIA ALBADAN</t>
  </si>
  <si>
    <t>MV_22827</t>
  </si>
  <si>
    <t>LUISA FERNANDA MEJIA MATEUS</t>
  </si>
  <si>
    <t>MV_22830</t>
  </si>
  <si>
    <t>JUAN DE JESUS PAEZ CAÑON</t>
  </si>
  <si>
    <t>MV_22831</t>
  </si>
  <si>
    <t>LUZ OMAIRA GUADA</t>
  </si>
  <si>
    <t>MV_22834</t>
  </si>
  <si>
    <t>FLOR MARIA CAMPOS CERQUERA</t>
  </si>
  <si>
    <t>MV_22843</t>
  </si>
  <si>
    <t xml:space="preserve">WALTER STIV OLARTE FRANCO </t>
  </si>
  <si>
    <t>MV_22863</t>
  </si>
  <si>
    <t>ERVIN PORTO ROMERO</t>
  </si>
  <si>
    <t>MV_22872</t>
  </si>
  <si>
    <t>EMILIA MEDINA SARIAS</t>
  </si>
  <si>
    <t>MV_22875</t>
  </si>
  <si>
    <t>RIGOBERTO SANCHEZ ARAGON</t>
  </si>
  <si>
    <t>MV_22880</t>
  </si>
  <si>
    <t>DORA GILMA NARANJO TABORDA</t>
  </si>
  <si>
    <t>MV_22894</t>
  </si>
  <si>
    <t>NELSY ROCIO CARVAJAL ANGARITA</t>
  </si>
  <si>
    <t>MV_22910</t>
  </si>
  <si>
    <t>LUZ ELVIA PINZON RAMIREZ</t>
  </si>
  <si>
    <t>MV_22914</t>
  </si>
  <si>
    <t>YAZMIN ROCIO MARTINEZ CASTRO</t>
  </si>
  <si>
    <t>MV_23021</t>
  </si>
  <si>
    <t>GLORIA MARIA TOBAR FLOREZ</t>
  </si>
  <si>
    <t>MV_23034</t>
  </si>
  <si>
    <t>LEIDY YUBIDIA MEJIA MATEUS</t>
  </si>
  <si>
    <t>MV_23094</t>
  </si>
  <si>
    <t>CARMEN ROCIO CHICA VARGAS</t>
  </si>
  <si>
    <t>MV_23111</t>
  </si>
  <si>
    <t>LUZ MARINA HERRERA</t>
  </si>
  <si>
    <t>MV_23141</t>
  </si>
  <si>
    <t>DIANA CAROLINA ACUNA GARZON</t>
  </si>
  <si>
    <t>MV_23155</t>
  </si>
  <si>
    <t>ANA VIRGINIA BERRIOS SALAS</t>
  </si>
  <si>
    <t>MV_23183</t>
  </si>
  <si>
    <t>ANA SILVIA GONZALEZ JIMENEZ</t>
  </si>
  <si>
    <t>MV_1016</t>
  </si>
  <si>
    <t>MARIA MARGARITA FRANCO URREGO</t>
  </si>
  <si>
    <t>MVCA_0812</t>
  </si>
  <si>
    <t>ANA MARIA CASTRO NIÑO</t>
  </si>
  <si>
    <t>MVBV_1015</t>
  </si>
  <si>
    <t>ALEJANDRINA LIBERATO DE SANCHEZ</t>
  </si>
  <si>
    <t>TOTAL COSTO DIRECTO</t>
  </si>
  <si>
    <t>AIU 26%</t>
  </si>
  <si>
    <t xml:space="preserve">VALOR FINAL </t>
  </si>
  <si>
    <t>VALOR INICIAL</t>
  </si>
  <si>
    <t>SALDO CONTRATO</t>
  </si>
  <si>
    <t>COSTO TOTAL DE LA OBRA</t>
  </si>
  <si>
    <t>INFORMACIÓN GENERAL 517 BENEFICIARIOS PROYECTO BORDE SOACHA</t>
  </si>
  <si>
    <t>CHIP</t>
  </si>
  <si>
    <t xml:space="preserve">DIRECCIÓN </t>
  </si>
  <si>
    <t>CEDULA</t>
  </si>
  <si>
    <t>NOMBRES Y APELLIDOS</t>
  </si>
  <si>
    <t>COSTO DIRECTO POR VIVIENDA SIN AIU</t>
  </si>
  <si>
    <t>COSTOS INDIRECTOS (A.I.U.)</t>
  </si>
  <si>
    <t>VALOR TOTAL POR VIVIENDA</t>
  </si>
  <si>
    <t>COSTO DIRECTO POR VIVIENDA SIN AIU ofertado</t>
  </si>
  <si>
    <t>COSTOS INDIRECTOS (A.I.U.) Ofertado</t>
  </si>
  <si>
    <t>Valor Total por Vivienda Ofertado</t>
  </si>
  <si>
    <t>Observaciones</t>
  </si>
  <si>
    <t>AAA019DDXR</t>
  </si>
  <si>
    <t>AAA0019BAWW</t>
  </si>
  <si>
    <t>AAA0187UEOE</t>
  </si>
  <si>
    <t>AAA0147PDDM</t>
  </si>
  <si>
    <t>AAA0019AWYX</t>
  </si>
  <si>
    <t>AAA0019DOMR</t>
  </si>
  <si>
    <t>AAA0147RDFT</t>
  </si>
  <si>
    <t>AAA0019AYMS</t>
  </si>
  <si>
    <t>AAA0028SBJZ</t>
  </si>
  <si>
    <t>AAA0147PZXR</t>
  </si>
  <si>
    <t>AAA0238ENNN</t>
  </si>
  <si>
    <t>AAA0019AXLF</t>
  </si>
  <si>
    <t xml:space="preserve">AAA0257WWEA </t>
  </si>
  <si>
    <t>AAA0028SJON</t>
  </si>
  <si>
    <t>AAA0147RXAF</t>
  </si>
  <si>
    <t>AAA0171DUWF</t>
  </si>
  <si>
    <t>AAA0019BHBR</t>
  </si>
  <si>
    <t>AAA0187KKZM</t>
  </si>
  <si>
    <t>AAA0019CWJH</t>
  </si>
  <si>
    <t>AAA0019DDSK</t>
  </si>
  <si>
    <t>AAA0019DHCX</t>
  </si>
  <si>
    <t>AAA0147NNMS</t>
  </si>
  <si>
    <t>AAA0147NTCX</t>
  </si>
  <si>
    <t>AAA0147PZZM</t>
  </si>
  <si>
    <t>AAA0147XUYN</t>
  </si>
  <si>
    <t>AAA0147YAEA</t>
  </si>
  <si>
    <t>AAA0028TPMS</t>
  </si>
  <si>
    <t>AAA0171JRHK</t>
  </si>
  <si>
    <t>AAA0028TLDM</t>
  </si>
  <si>
    <t>AAA0244SOWF</t>
  </si>
  <si>
    <t>AAA0147RUJZ</t>
  </si>
  <si>
    <t>AAA0216ADAF</t>
  </si>
  <si>
    <t>AAA0147WONN</t>
  </si>
  <si>
    <t>AAA0209SJNN</t>
  </si>
  <si>
    <t>AAA0165UZOM</t>
  </si>
  <si>
    <t>AAA0147XUXS</t>
  </si>
  <si>
    <t>AAA0171HMEA</t>
  </si>
  <si>
    <t>AAAA0019DHLW</t>
  </si>
  <si>
    <t>AAA0165WFLF</t>
  </si>
  <si>
    <t>AAA0166BWCX</t>
  </si>
  <si>
    <t>AAA0028TCUH</t>
  </si>
  <si>
    <t>AAA0028TDLW</t>
  </si>
  <si>
    <t>AAA0028TDRU</t>
  </si>
  <si>
    <t>AAA0165WNRJ</t>
  </si>
  <si>
    <t>AAA0028SHCN</t>
  </si>
  <si>
    <t>AAA0028SJLF</t>
  </si>
  <si>
    <t>AAA0165FNAF</t>
  </si>
  <si>
    <t>AAA0028TKKC</t>
  </si>
  <si>
    <t>AAA0028TKLF</t>
  </si>
  <si>
    <t>AAA0028TKZE</t>
  </si>
  <si>
    <t>AAA0028TLHY</t>
  </si>
  <si>
    <t>AAA0028TLTO</t>
  </si>
  <si>
    <t>AAA0019COMS</t>
  </si>
  <si>
    <t>AAA0028TNEA</t>
  </si>
  <si>
    <t>AAA0028SLRJ</t>
  </si>
  <si>
    <t>AAA0154BDCX</t>
  </si>
  <si>
    <t>AAA0165UZSY</t>
  </si>
  <si>
    <t>AAA0165UZWW</t>
  </si>
  <si>
    <t>AAA0028SNCN</t>
  </si>
  <si>
    <t>AAA0028SNXS</t>
  </si>
  <si>
    <t>AAA0028SOBR</t>
  </si>
  <si>
    <t>AAA0028SREP</t>
  </si>
  <si>
    <t>AAA0028SRPA</t>
  </si>
  <si>
    <t>AAA0153SEEP</t>
  </si>
  <si>
    <t>AAA0153SDXR</t>
  </si>
  <si>
    <t>MV_08485</t>
  </si>
  <si>
    <t>AAA0165WEAF</t>
  </si>
  <si>
    <t>AAA0215ABAW</t>
  </si>
  <si>
    <t>AAA0166BPMR</t>
  </si>
  <si>
    <t>AAA0165CESK</t>
  </si>
  <si>
    <t>AAA0147RWEP</t>
  </si>
  <si>
    <t>AAA0220MXXS</t>
  </si>
  <si>
    <t>AAA0147PSEP</t>
  </si>
  <si>
    <t>AAA0147PLDM</t>
  </si>
  <si>
    <t>AAA0166BWYX</t>
  </si>
  <si>
    <t>AAA0209RZOM</t>
  </si>
  <si>
    <t>AAA0019DJSK</t>
  </si>
  <si>
    <t>AAA0028TUYN</t>
  </si>
  <si>
    <t>AAA0230UXOE</t>
  </si>
  <si>
    <t>AAA0019DHDM</t>
  </si>
  <si>
    <t>AAA0147RSYN</t>
  </si>
  <si>
    <t>AAA0171BAYX</t>
  </si>
  <si>
    <t>AAA0244OEAF</t>
  </si>
  <si>
    <t>AAA0244NDEA</t>
  </si>
  <si>
    <t>AAA0234FXBS</t>
  </si>
  <si>
    <t>AAA0237ZOCK</t>
  </si>
  <si>
    <t>MV_08889</t>
  </si>
  <si>
    <t>AAA0147WMKL</t>
  </si>
  <si>
    <t>AAA0147SMCX</t>
  </si>
  <si>
    <t>AAA0147UWUZ</t>
  </si>
  <si>
    <t>AAA0171DBDE</t>
  </si>
  <si>
    <t>AAA0235NSSY</t>
  </si>
  <si>
    <t>AAA0215TOUH</t>
  </si>
  <si>
    <t>AAA0240EDRJ</t>
  </si>
  <si>
    <t>AAA0028THXR</t>
  </si>
  <si>
    <t>AAA0019ASZM</t>
  </si>
  <si>
    <t>AAA0019BWCN</t>
  </si>
  <si>
    <t>AAA0240PRBR</t>
  </si>
  <si>
    <t>AAA0019CUNN</t>
  </si>
  <si>
    <t>AAA0166BPJZ</t>
  </si>
  <si>
    <t>AAA0240PATD</t>
  </si>
  <si>
    <t>AAA0028RJSK</t>
  </si>
  <si>
    <t>AAA0219NMCN</t>
  </si>
  <si>
    <t>AAA0147NKAW</t>
  </si>
  <si>
    <t>AAA0228ZNUZ</t>
  </si>
  <si>
    <t>AAA0171AHWF</t>
  </si>
  <si>
    <t>AAA0242OKKL</t>
  </si>
  <si>
    <t>AAA0019AZCN</t>
  </si>
  <si>
    <t>AAA0166BPAW</t>
  </si>
  <si>
    <t>AAA0028SUYX</t>
  </si>
  <si>
    <t>AAA0147SUFT</t>
  </si>
  <si>
    <t>AAA0147RUXS</t>
  </si>
  <si>
    <t>AAA0019ARWW</t>
  </si>
  <si>
    <t>AAA0019CHLF</t>
  </si>
  <si>
    <t>AAA0019CHUH</t>
  </si>
  <si>
    <t>AAA0171DXNX</t>
  </si>
  <si>
    <t>AAA0019DJXR</t>
  </si>
  <si>
    <t>AAA0147WUDM</t>
  </si>
  <si>
    <t>AAA0215DYYN</t>
  </si>
  <si>
    <t>AAA0171KCJZ</t>
  </si>
  <si>
    <t>AAA0171AHMS</t>
  </si>
  <si>
    <t>AAA0209RZJZ</t>
  </si>
  <si>
    <t>AAA0147RWNX</t>
  </si>
  <si>
    <t>AAA0028TTTO</t>
  </si>
  <si>
    <t>AAA0028TTFT</t>
  </si>
  <si>
    <t>AAA0164OFCX</t>
  </si>
  <si>
    <t>AAA0147XSRJ</t>
  </si>
  <si>
    <t>AAA0147XSUH</t>
  </si>
  <si>
    <t>AAA0147NTTO</t>
  </si>
  <si>
    <t>AAA0147NUBS</t>
  </si>
  <si>
    <t>AAA0147NSYN</t>
  </si>
  <si>
    <t>AAA0147NJKL</t>
  </si>
  <si>
    <t>AAA0147NNEA</t>
  </si>
  <si>
    <t>AAA0147PZMS</t>
  </si>
  <si>
    <t>AAA0171KEAW</t>
  </si>
  <si>
    <t>AAA0147NOFZ</t>
  </si>
  <si>
    <t>AAA0195AERJ</t>
  </si>
  <si>
    <t>AAA0147PCFZ</t>
  </si>
  <si>
    <t>AAA0147RACN</t>
  </si>
  <si>
    <t>AAA0147RAXS</t>
  </si>
  <si>
    <t>AAA0147RAYN</t>
  </si>
  <si>
    <t>AAA0147RDXR</t>
  </si>
  <si>
    <t>AAA0147NPKL</t>
  </si>
  <si>
    <t>AAA0147NRBR</t>
  </si>
  <si>
    <t>AAA0147PXYX</t>
  </si>
  <si>
    <t>AAA0147PYKC</t>
  </si>
  <si>
    <t>AAA0147OYLW</t>
  </si>
  <si>
    <t>AAA0147OYXR</t>
  </si>
  <si>
    <t>AAA0147PNXR</t>
  </si>
  <si>
    <t>AAA0147PPBR</t>
  </si>
  <si>
    <t>AAA0147PPOE</t>
  </si>
  <si>
    <t>AAA0147PRYX</t>
  </si>
  <si>
    <t>AAA0147PRZM</t>
  </si>
  <si>
    <t>AAA0147PSDE</t>
  </si>
  <si>
    <t>AAA0147PSFZ</t>
  </si>
  <si>
    <t>AAA0147PTPP</t>
  </si>
  <si>
    <t>AAA0147PTTO</t>
  </si>
  <si>
    <t>AAA0147PUMR</t>
  </si>
  <si>
    <t>AAA0171PUMR</t>
  </si>
  <si>
    <t>AAA0147OZMR</t>
  </si>
  <si>
    <t>AAA0147PUTD</t>
  </si>
  <si>
    <t>AAA0147BWAW</t>
  </si>
  <si>
    <t>AAA0147PWDE</t>
  </si>
  <si>
    <t>AAA0194XTKL</t>
  </si>
  <si>
    <t>AAA0147PXHY</t>
  </si>
  <si>
    <t>AAA0147OUFT</t>
  </si>
  <si>
    <t>MV_11030</t>
  </si>
  <si>
    <t>AAA0147OUKL</t>
  </si>
  <si>
    <t>AAA0171KEZE</t>
  </si>
  <si>
    <t>AAA0147REOM</t>
  </si>
  <si>
    <t>MV_11050</t>
  </si>
  <si>
    <t>AAA0147OWCX</t>
  </si>
  <si>
    <t>AAA0147PENX</t>
  </si>
  <si>
    <t>AAA0147PELF</t>
  </si>
  <si>
    <t>AAA0147PEMR</t>
  </si>
  <si>
    <t>AAA0171JEPP</t>
  </si>
  <si>
    <t>AAA0147PZTO</t>
  </si>
  <si>
    <t>AAA0190HJBR</t>
  </si>
  <si>
    <t>AAA0147PHBR</t>
  </si>
  <si>
    <t>AAA0147PHFT</t>
  </si>
  <si>
    <t>AAA0147OXEP</t>
  </si>
  <si>
    <t>AAA0147OXFZ</t>
  </si>
  <si>
    <t>AAA0147PCWW</t>
  </si>
  <si>
    <t>AAA0147PHUZ</t>
  </si>
  <si>
    <t>AAA0203TOTO</t>
  </si>
  <si>
    <t>AAA0147PNHY</t>
  </si>
  <si>
    <t>AAA0147PNKL</t>
  </si>
  <si>
    <t>AAA0147PJYX</t>
  </si>
  <si>
    <t>AAA0147PKEP</t>
  </si>
  <si>
    <t>AAA0147PKHK</t>
  </si>
  <si>
    <t>AAA0147XBWF</t>
  </si>
  <si>
    <t>MV_11463</t>
  </si>
  <si>
    <t>AAA0147PNWF</t>
  </si>
  <si>
    <t>AAA0028TSFZ</t>
  </si>
  <si>
    <t>AAA0147STUH</t>
  </si>
  <si>
    <t>AAA0147SUWF</t>
  </si>
  <si>
    <t>AAA0147SUYX</t>
  </si>
  <si>
    <t>AAA0203SUTD</t>
  </si>
  <si>
    <t>AAA0147RWCN</t>
  </si>
  <si>
    <t>AAA0206SLHK</t>
  </si>
  <si>
    <t>AAA0147SWRU</t>
  </si>
  <si>
    <t>AAA0147SXAW</t>
  </si>
  <si>
    <t>AAA0147SXEP</t>
  </si>
  <si>
    <t>AAA0162WSWW</t>
  </si>
  <si>
    <t>AAA0147RSZE</t>
  </si>
  <si>
    <t>AAA0019COPP</t>
  </si>
  <si>
    <t>AAA0147RTDM</t>
  </si>
  <si>
    <t>AAA0185OPYN</t>
  </si>
  <si>
    <t>AAA0147SLMR</t>
  </si>
  <si>
    <t>AAA0147SBWW</t>
  </si>
  <si>
    <t>AAA0189DMKC</t>
  </si>
  <si>
    <t>AAA0185ORWW</t>
  </si>
  <si>
    <t>AAA0147SSMS</t>
  </si>
  <si>
    <t>AAA0154JHAF</t>
  </si>
  <si>
    <t>AAA0206MYFT</t>
  </si>
  <si>
    <t>AAA0147SONN</t>
  </si>
  <si>
    <t>AAA0206JYRJ</t>
  </si>
  <si>
    <t>AAA0147SSPP</t>
  </si>
  <si>
    <t>AAA0019AWFT</t>
  </si>
  <si>
    <t>AAA0019AXBS</t>
  </si>
  <si>
    <t>AAA0147PLEA</t>
  </si>
  <si>
    <t>AAA0147PMSY</t>
  </si>
  <si>
    <t>AAA0147NRFT</t>
  </si>
  <si>
    <t>AAA0147NPUZ</t>
  </si>
  <si>
    <t>AAA0147NRMS</t>
  </si>
  <si>
    <t>AAA0160FLMR</t>
  </si>
  <si>
    <t>AAA0028RDAF</t>
  </si>
  <si>
    <t>AAA0019DOTD</t>
  </si>
  <si>
    <t>AAA0171DYXR</t>
  </si>
  <si>
    <t>AAA0171ETRU</t>
  </si>
  <si>
    <t>AAA0171ETXR</t>
  </si>
  <si>
    <t>AAA0019ATDE</t>
  </si>
  <si>
    <t>AAA0209SJSK</t>
  </si>
  <si>
    <t>AAA0209SJTO</t>
  </si>
  <si>
    <t>AAA0147RDZM</t>
  </si>
  <si>
    <t>AAA0171KMSY</t>
  </si>
  <si>
    <t>AAA014XSTD</t>
  </si>
  <si>
    <t>AAA0147XTEA</t>
  </si>
  <si>
    <t>AAA0028TTXR</t>
  </si>
  <si>
    <t>AAA0147YABR</t>
  </si>
  <si>
    <t>AAA0147XUSY</t>
  </si>
  <si>
    <t>AAA0147YBPA</t>
  </si>
  <si>
    <t>AAA0147YCRU</t>
  </si>
  <si>
    <t>AAA0147XZUZ</t>
  </si>
  <si>
    <t>AAA0147YASK</t>
  </si>
  <si>
    <t>AAA0147UZLF</t>
  </si>
  <si>
    <t>AAA0147WFLF</t>
  </si>
  <si>
    <t>AAA0147WSCX</t>
  </si>
  <si>
    <t>AAA0147WTNX</t>
  </si>
  <si>
    <t>AAA0167SPMR</t>
  </si>
  <si>
    <t>AAA0147WAHY</t>
  </si>
  <si>
    <t>AAA0147WKRU</t>
  </si>
  <si>
    <t>AAA0028SWYX</t>
  </si>
  <si>
    <t>AAA0147UKLW</t>
  </si>
  <si>
    <t>AAA0147ULLF</t>
  </si>
  <si>
    <t>AAA0147PRCX</t>
  </si>
  <si>
    <t>AAA0147XWUH</t>
  </si>
  <si>
    <t>AAA0191FLOM</t>
  </si>
  <si>
    <t>AAA0147WRCN</t>
  </si>
  <si>
    <t>AAA0147WROM</t>
  </si>
  <si>
    <t>AAA0147WSEA</t>
  </si>
  <si>
    <t>AAA0171EXWF</t>
  </si>
  <si>
    <t>AAA0147WKXR</t>
  </si>
  <si>
    <t>AAA0147WLBS</t>
  </si>
  <si>
    <t>AAA0147UYZM</t>
  </si>
  <si>
    <t>AAA0028RKYN</t>
  </si>
  <si>
    <t>AAA0028RLNN</t>
  </si>
  <si>
    <t>AAA0147WMJH</t>
  </si>
  <si>
    <t>AAA0147WOYX</t>
  </si>
  <si>
    <t>AAA0147WOZM</t>
  </si>
  <si>
    <t>AAA0028PZBR</t>
  </si>
  <si>
    <t>AAA0028PZYX</t>
  </si>
  <si>
    <t>AAA0028RAMR</t>
  </si>
  <si>
    <t>AAA0028RAYN</t>
  </si>
  <si>
    <t>AAA0028RBNN</t>
  </si>
  <si>
    <t>AAA0019CNSY</t>
  </si>
  <si>
    <t>AAA0028RFTO</t>
  </si>
  <si>
    <t>AAA0028RHDM</t>
  </si>
  <si>
    <t>AAA0028RJFT</t>
  </si>
  <si>
    <t>AAA0147UPPA</t>
  </si>
  <si>
    <t>AAA0147UYFT</t>
  </si>
  <si>
    <t>AAA0195ABFT</t>
  </si>
  <si>
    <t>AAA0019DMCN</t>
  </si>
  <si>
    <t>AAA0171DUKL</t>
  </si>
  <si>
    <t>AAA0019AWOE</t>
  </si>
  <si>
    <t>MV_13695</t>
  </si>
  <si>
    <t>AAA0019AWXR</t>
  </si>
  <si>
    <t>AAA0019AWWF</t>
  </si>
  <si>
    <t>AAA0019AXWW</t>
  </si>
  <si>
    <t>AAA0019BEEP</t>
  </si>
  <si>
    <t>AAA0019BFDM</t>
  </si>
  <si>
    <t>AAA0019AYXR</t>
  </si>
  <si>
    <t>AAA0019ANNX</t>
  </si>
  <si>
    <t>AAA0019BSXS</t>
  </si>
  <si>
    <t>AAA0162WDFT</t>
  </si>
  <si>
    <t>AAA0019BSCN</t>
  </si>
  <si>
    <t>AAA0019BHPP</t>
  </si>
  <si>
    <t>AAA0019AFBS</t>
  </si>
  <si>
    <t>AAA0019BAYN</t>
  </si>
  <si>
    <t>AAA0019BBDM</t>
  </si>
  <si>
    <t>AAA0019BBMS</t>
  </si>
  <si>
    <t>AAA0019BBWF</t>
  </si>
  <si>
    <t>AAA0164CTLW</t>
  </si>
  <si>
    <t>AAA0019BYUH</t>
  </si>
  <si>
    <t>AAA0019BYZE</t>
  </si>
  <si>
    <t>AAA0019BZUZ</t>
  </si>
  <si>
    <t>AAA0019BZZM</t>
  </si>
  <si>
    <t>MV_13908</t>
  </si>
  <si>
    <t>AAA0019ATLF</t>
  </si>
  <si>
    <t>AAA0019AUAF</t>
  </si>
  <si>
    <t>AAA0019BCHK</t>
  </si>
  <si>
    <t>AAA0019BCMR</t>
  </si>
  <si>
    <t>AAA0019BCPA</t>
  </si>
  <si>
    <t>AAA0019BDKL</t>
  </si>
  <si>
    <t>AAA0019DMBS</t>
  </si>
  <si>
    <t>AAA0019DNDM</t>
  </si>
  <si>
    <t>AAA0019DABS</t>
  </si>
  <si>
    <t>AAA0019CNWW</t>
  </si>
  <si>
    <t>AAA0159YXHY</t>
  </si>
  <si>
    <t>AAA0019CHPA</t>
  </si>
  <si>
    <t>AAA0019AHZE</t>
  </si>
  <si>
    <t>AAA0019DBPP</t>
  </si>
  <si>
    <t>AAA0019DBRU</t>
  </si>
  <si>
    <t>AAA0019DCZE</t>
  </si>
  <si>
    <t>AAA0019DNYX</t>
  </si>
  <si>
    <t>AAA0019DONX</t>
  </si>
  <si>
    <t>AAA0019CRKC</t>
  </si>
  <si>
    <t>AAA0019CSUZ</t>
  </si>
  <si>
    <t>AAA0019CUEA</t>
  </si>
  <si>
    <t>AAA0019DDWF</t>
  </si>
  <si>
    <t>AAA0019DERJ</t>
  </si>
  <si>
    <t>AAA0019DFBR</t>
  </si>
  <si>
    <t>AAA0019DFOE</t>
  </si>
  <si>
    <t>AAA0019AMMS</t>
  </si>
  <si>
    <t>AAA0019DHXR</t>
  </si>
  <si>
    <t>AAA0019DJHY</t>
  </si>
  <si>
    <t>AAA0019ALYN</t>
  </si>
  <si>
    <t>AAA0019CWUZ</t>
  </si>
  <si>
    <t>MV_14184</t>
  </si>
  <si>
    <t>AAA0019CXEP</t>
  </si>
  <si>
    <t>AAA0019CXUH</t>
  </si>
  <si>
    <t>AAA0019DKOM</t>
  </si>
  <si>
    <t>AAA0019DKPA</t>
  </si>
  <si>
    <t>AAA0019CKBR</t>
  </si>
  <si>
    <t>MV_14231</t>
  </si>
  <si>
    <t>AAA0019CKEA</t>
  </si>
  <si>
    <t>AAA0019CKJH</t>
  </si>
  <si>
    <t>AAA0171JFWW</t>
  </si>
  <si>
    <t>AAA0240MZLF</t>
  </si>
  <si>
    <t>AAA0147WMYX</t>
  </si>
  <si>
    <t>AAA0147WOFT</t>
  </si>
  <si>
    <t>AAA0147NSCN</t>
  </si>
  <si>
    <t>AAA0228SBEP</t>
  </si>
  <si>
    <t>AAA0028RDPP</t>
  </si>
  <si>
    <t>MV_14486</t>
  </si>
  <si>
    <t>AAA0171BHOM</t>
  </si>
  <si>
    <t>AAA0147SOOE</t>
  </si>
  <si>
    <t>AAA0147SWXR</t>
  </si>
  <si>
    <t>AAA0169EDLF</t>
  </si>
  <si>
    <t>AAA0147SMFT</t>
  </si>
  <si>
    <t>AAA0019CHHK</t>
  </si>
  <si>
    <t>AAA0019AXPA</t>
  </si>
  <si>
    <t>AAA0147RTZM</t>
  </si>
  <si>
    <t>AAA0019BDTO</t>
  </si>
  <si>
    <t>AAA0171BFHK</t>
  </si>
  <si>
    <t>AAA0171FFMR</t>
  </si>
  <si>
    <t>AAA0028TPEA</t>
  </si>
  <si>
    <t>AAA0019BZMS</t>
  </si>
  <si>
    <t>AAA00238WSJZ</t>
  </si>
  <si>
    <t>AAA0147NNLW</t>
  </si>
  <si>
    <t>AAA0147NNOE</t>
  </si>
  <si>
    <t>AAA0147NOJZ</t>
  </si>
  <si>
    <t>AAA0019CLKC</t>
  </si>
  <si>
    <t>AAA0209SFTO</t>
  </si>
  <si>
    <t>AAA0171KAHK</t>
  </si>
  <si>
    <t>AAA0019DLOE</t>
  </si>
  <si>
    <t>AAA0209SHZM</t>
  </si>
  <si>
    <t>AAA0209SJDM</t>
  </si>
  <si>
    <t>AAA0028RLBR</t>
  </si>
  <si>
    <t>AAA0171JRRJ</t>
  </si>
  <si>
    <t>AAA0147PTOE</t>
  </si>
  <si>
    <t>AAA0147PYBS</t>
  </si>
  <si>
    <t>AAA0028RKAW</t>
  </si>
  <si>
    <t>AAA0028RKJZ</t>
  </si>
  <si>
    <t>AAA0147NSKC</t>
  </si>
  <si>
    <t>AAA0147NSMR</t>
  </si>
  <si>
    <t>AAA0185JLZM</t>
  </si>
  <si>
    <t>AAA0147NSXS</t>
  </si>
  <si>
    <t>AAA0147NTNN</t>
  </si>
  <si>
    <t>AAA0171HXZE</t>
  </si>
  <si>
    <t>AAA0147PEHK</t>
  </si>
  <si>
    <t>AAA0207PFZE</t>
  </si>
  <si>
    <t>AAA0147PHAF</t>
  </si>
  <si>
    <t>AAA0019CADM</t>
  </si>
  <si>
    <t>AAA0171DXZE</t>
  </si>
  <si>
    <t>MV_15111</t>
  </si>
  <si>
    <t>AAA0209SPAF</t>
  </si>
  <si>
    <t>AAA0019BTEA</t>
  </si>
  <si>
    <t>AAA0019AHDE</t>
  </si>
  <si>
    <t>AAA0019DLPP</t>
  </si>
  <si>
    <t>AAA0160FEUZ</t>
  </si>
  <si>
    <t>AAA0147URZE</t>
  </si>
  <si>
    <t>AAA0019ARLF</t>
  </si>
  <si>
    <t>AAA0171DYEA</t>
  </si>
  <si>
    <t>AAA0019CYMS</t>
  </si>
  <si>
    <t>AAA0168NXSY</t>
  </si>
  <si>
    <t>AAA0019AUDM</t>
  </si>
  <si>
    <t>AAA0195ADOE</t>
  </si>
  <si>
    <t>AAA0019DFMS</t>
  </si>
  <si>
    <t>AAA0019CUPP</t>
  </si>
  <si>
    <t>AAA0019BESY</t>
  </si>
  <si>
    <t>AAA0019BEUH</t>
  </si>
  <si>
    <t>AAA0019CHXS</t>
  </si>
  <si>
    <t>AAA0019CORU</t>
  </si>
  <si>
    <t>AAA0209SJCX</t>
  </si>
  <si>
    <t>AAA0019BTOE</t>
  </si>
  <si>
    <t>AAA0028SKUZ</t>
  </si>
  <si>
    <t>AAA0147PTCX</t>
  </si>
  <si>
    <t>AAA0019CPEP</t>
  </si>
  <si>
    <t>AAA0019DHPP</t>
  </si>
  <si>
    <t>AAA0147WOHY</t>
  </si>
  <si>
    <t>AAA0019CSAF</t>
  </si>
  <si>
    <t>AAA0147PWXS</t>
  </si>
  <si>
    <t>AAA0147PNPP</t>
  </si>
  <si>
    <t>AAA0028RFFT</t>
  </si>
  <si>
    <t>AAA0028RMUH</t>
  </si>
  <si>
    <t>AAA0147SUHY</t>
  </si>
  <si>
    <t>AAA0171HYRU</t>
  </si>
  <si>
    <t>AAA0147WFKC</t>
  </si>
  <si>
    <t>AAA0147PLTO</t>
  </si>
  <si>
    <t>AAA0019DJKL</t>
  </si>
  <si>
    <t>AAA0189UEEA</t>
  </si>
  <si>
    <t>AAA0028RELF</t>
  </si>
  <si>
    <t>AAA0019DHFT</t>
  </si>
  <si>
    <t>AAA0019BELF</t>
  </si>
  <si>
    <t>AAA0147WLDE</t>
  </si>
  <si>
    <t>AAA0147WEMS</t>
  </si>
  <si>
    <t>AAA0019DKSY</t>
  </si>
  <si>
    <t>AAA0019DEDE</t>
  </si>
  <si>
    <t>MV_15610</t>
  </si>
  <si>
    <t>AAA0223BHDE</t>
  </si>
  <si>
    <t>AAA0209SRWF</t>
  </si>
  <si>
    <t>AAA0028SPAW</t>
  </si>
  <si>
    <t>AAA0147WSAF</t>
  </si>
  <si>
    <t>AAA0147RDMS</t>
  </si>
  <si>
    <t>AAA0028RNDM</t>
  </si>
  <si>
    <t>AAA0019APUH</t>
  </si>
  <si>
    <t>AAA0147PFNN</t>
  </si>
  <si>
    <t>AAA0147PKWW</t>
  </si>
  <si>
    <t>AAA0209SOYN</t>
  </si>
  <si>
    <t>AAA0019BYFZ</t>
  </si>
  <si>
    <t>AAA0256XAOE</t>
  </si>
  <si>
    <t>AAA0019COTO</t>
  </si>
  <si>
    <t>AAA0244NAKC</t>
  </si>
  <si>
    <t>AAA0019DDJH</t>
  </si>
  <si>
    <t>AAA0019DFKL</t>
  </si>
  <si>
    <t>AAA0028TSNX</t>
  </si>
  <si>
    <t>AAA0028RDMS</t>
  </si>
  <si>
    <t>AAA0028TTBR</t>
  </si>
  <si>
    <t>AAA0019AHHK</t>
  </si>
  <si>
    <t>AAA0171JOAF</t>
  </si>
  <si>
    <t>AAA0171BCBR</t>
  </si>
  <si>
    <t>AAA0147RESY</t>
  </si>
  <si>
    <t>AAA0160HTZE</t>
  </si>
  <si>
    <t>AAA0230NFPA</t>
  </si>
  <si>
    <t>AAA0147PDOE</t>
  </si>
  <si>
    <t>AAA0241MYAW</t>
  </si>
  <si>
    <t>AAA0019DEPA</t>
  </si>
  <si>
    <t>MV_16061</t>
  </si>
  <si>
    <t>AAA0238HHTD</t>
  </si>
  <si>
    <t>AAA0019DHJH</t>
  </si>
  <si>
    <t>AAA0228JKBS</t>
  </si>
  <si>
    <t>AAA0147RDRU</t>
  </si>
  <si>
    <t>AAA0248TLZM</t>
  </si>
  <si>
    <t>AAA0147OUSK</t>
  </si>
  <si>
    <t>AAA0028REMR</t>
  </si>
  <si>
    <t>AAA0244NCJZ</t>
  </si>
  <si>
    <t>AAA0171BFNX</t>
  </si>
  <si>
    <t>AAA0165WHBS</t>
  </si>
  <si>
    <t>AAA0209SHBR</t>
  </si>
  <si>
    <t>AAA0171DWCX</t>
  </si>
  <si>
    <t>AAA0181BPSK</t>
  </si>
  <si>
    <t>MV_16257</t>
  </si>
  <si>
    <t>AAA0147PFRU</t>
  </si>
  <si>
    <t>AAA0171JSWF</t>
  </si>
  <si>
    <t>AAA0246PYTD</t>
  </si>
  <si>
    <t>AAA0147PBLW</t>
  </si>
  <si>
    <t>AAA0236ZJMR</t>
  </si>
  <si>
    <t>AAA0209SCHK</t>
  </si>
  <si>
    <t>AAA0147PTAF</t>
  </si>
  <si>
    <t>AAA0147PSOM</t>
  </si>
  <si>
    <t>AAA0246YKOE</t>
  </si>
  <si>
    <t>AAA0019CYEA</t>
  </si>
  <si>
    <t>AAA0019ALBS</t>
  </si>
  <si>
    <t>AAA0248YOKL</t>
  </si>
  <si>
    <t>AAA0248YOLW</t>
  </si>
  <si>
    <t>AAA0248ALDE</t>
  </si>
  <si>
    <t>AAA0171JDXS</t>
  </si>
  <si>
    <t>AAA0248TFCX</t>
  </si>
  <si>
    <t>AAA0248PZAF</t>
  </si>
  <si>
    <t>AAA0248TETD</t>
  </si>
  <si>
    <t>AAA0250YPUZ</t>
  </si>
  <si>
    <t>AAA0147YCMS</t>
  </si>
  <si>
    <t>AAA0028SYCX</t>
  </si>
  <si>
    <t>AAA0019AYOE</t>
  </si>
  <si>
    <t>AAA0147YBMR</t>
  </si>
  <si>
    <t>AAA0251MZEP</t>
  </si>
  <si>
    <t>AAA0147WLZE</t>
  </si>
  <si>
    <t>AAA0147PMMR</t>
  </si>
  <si>
    <t>AAA0252ABCX</t>
  </si>
  <si>
    <t>AAA0171HNDE</t>
  </si>
  <si>
    <t>AAA0147NJRU</t>
  </si>
  <si>
    <t>AAA0171JOXR</t>
  </si>
  <si>
    <t>MV_16837</t>
  </si>
  <si>
    <t>AAA0147WLWW</t>
  </si>
  <si>
    <t>AAA0244OJAW</t>
  </si>
  <si>
    <t>AAA0019CYTO</t>
  </si>
  <si>
    <t>AA0147YJFZ</t>
  </si>
  <si>
    <t>AAA0165WDZE</t>
  </si>
  <si>
    <t>AAA0147RDYX</t>
  </si>
  <si>
    <t>AAA0147NSSY</t>
  </si>
  <si>
    <t>AAA0147XSLF</t>
  </si>
  <si>
    <t>AAA0028PYXS</t>
  </si>
  <si>
    <t>MV_16990</t>
  </si>
  <si>
    <t>AAA0019AWSK</t>
  </si>
  <si>
    <t>AAA0147RALF</t>
  </si>
  <si>
    <t>AAA0171EUNX</t>
  </si>
  <si>
    <t>AAA0019DLRU</t>
  </si>
  <si>
    <t>AAA0147SXZE</t>
  </si>
  <si>
    <t>ARBORIZADORA ALTA</t>
  </si>
  <si>
    <t>AAA0028RRZM</t>
  </si>
  <si>
    <t>CL 72F SUR 34A 11</t>
  </si>
  <si>
    <t>AAA0028TPNN</t>
  </si>
  <si>
    <t>KR 37 77 45 SUR</t>
  </si>
  <si>
    <t>AAA0165WKKL</t>
  </si>
  <si>
    <t>CL 73A SUR 34 25</t>
  </si>
  <si>
    <t>AAA0204DDNN</t>
  </si>
  <si>
    <t>CL 75B SUR 34 11</t>
  </si>
  <si>
    <t>AAA0028SPJZ</t>
  </si>
  <si>
    <t>CL 75 SUR 33 61</t>
  </si>
  <si>
    <t>AAA0165WDXS</t>
  </si>
  <si>
    <t>TV 32 79 51 SUR</t>
  </si>
  <si>
    <t>AAA0028SYWF</t>
  </si>
  <si>
    <t>DG 73A BIS  SUR 36 34</t>
  </si>
  <si>
    <t>AAA0028SYXR</t>
  </si>
  <si>
    <t>DG 73A BIS  SUR 36 38</t>
  </si>
  <si>
    <t>AAA0028SZOM</t>
  </si>
  <si>
    <t>DG 73A SUR 36 53</t>
  </si>
  <si>
    <t>AAA0165WOOE</t>
  </si>
  <si>
    <t>TV 34 BIS  74D 15 SUR</t>
  </si>
  <si>
    <t>SANTO DOMINGO</t>
  </si>
  <si>
    <t>AAA0147RXPP</t>
  </si>
  <si>
    <t>KR 77B 68C 14 SUR MJ 1</t>
  </si>
  <si>
    <t>JERUSALEN</t>
  </si>
  <si>
    <t>AAA0019CJWW</t>
  </si>
  <si>
    <t>TV 45 78A 34 SUR</t>
  </si>
  <si>
    <t>SANTA VIVIANA</t>
  </si>
  <si>
    <t>AAA0147OXHK</t>
  </si>
  <si>
    <t>KR 75B 75C 13 SUR MJ</t>
  </si>
  <si>
    <t>AAA0147NMCN</t>
  </si>
  <si>
    <t>KR 75F 75F 21 SUR MJ</t>
  </si>
  <si>
    <t>AAA0147NPXR</t>
  </si>
  <si>
    <t>TV 75I 75C 43 SUR MJ</t>
  </si>
  <si>
    <t>AAA0147NROE</t>
  </si>
  <si>
    <t>TV 75I 75C 22 SUR MJ</t>
  </si>
  <si>
    <t>AAA0147OZPA</t>
  </si>
  <si>
    <t>KR 75B 75C 34 SUR MJ</t>
  </si>
  <si>
    <t>AAA0147RYPA</t>
  </si>
  <si>
    <t>CL 69A SUR 77B 38 MJ 1</t>
  </si>
  <si>
    <t>AAA0147SBOM</t>
  </si>
  <si>
    <t>DG 67A SUR 76C 09 MJ 1</t>
  </si>
  <si>
    <t>AAA0147SSKL</t>
  </si>
  <si>
    <t>CL 68C SUR 76 20 MJ 1</t>
  </si>
  <si>
    <t>AAA0028REWW</t>
  </si>
  <si>
    <t>CL 74 SUR 38A 44</t>
  </si>
  <si>
    <t>AAA0028RNLW</t>
  </si>
  <si>
    <t>TV 36A 72F 92 SUR</t>
  </si>
  <si>
    <t>AAA0028RNZM</t>
  </si>
  <si>
    <t>TV 36 72F 51 SUR</t>
  </si>
  <si>
    <t>AAA0028RRPP</t>
  </si>
  <si>
    <t>KR 35 72G 11 SUR</t>
  </si>
  <si>
    <t>AAA0028RSZE</t>
  </si>
  <si>
    <t>DG 72F SUR 33 35</t>
  </si>
  <si>
    <t>AAA0028RRDM</t>
  </si>
  <si>
    <t>CL 72G SUR 35A 13</t>
  </si>
  <si>
    <t>AAA0019ANUH</t>
  </si>
  <si>
    <t>KR 45C 82C 03 SUR</t>
  </si>
  <si>
    <t>AAA0028RNCX</t>
  </si>
  <si>
    <t>DG 73A BIS  SUR 36D 31 IN 6</t>
  </si>
  <si>
    <t>AAA0019DMAW</t>
  </si>
  <si>
    <t>CL 82B SUR 44A 95</t>
  </si>
  <si>
    <t>AAA0019DAXS</t>
  </si>
  <si>
    <t>CL 80 SUR 41 15</t>
  </si>
  <si>
    <t>AAA0019DKXS</t>
  </si>
  <si>
    <t>CL 82A SUR 44A 78</t>
  </si>
  <si>
    <t>AAA0243OXAF</t>
  </si>
  <si>
    <t>CL 72F SUR 34A 35</t>
  </si>
  <si>
    <t>AAA0244ORPA</t>
  </si>
  <si>
    <t>KR 40 79A 28 SUR</t>
  </si>
  <si>
    <t>AAA0147RUAW</t>
  </si>
  <si>
    <t>KR 77 69A 19 SUR MJ 1</t>
  </si>
  <si>
    <t>AAA0240NAHK</t>
  </si>
  <si>
    <t>TV 75J 75C 50 SUR MJ</t>
  </si>
  <si>
    <t>CARACOLI</t>
  </si>
  <si>
    <t>AAA0147YCEA</t>
  </si>
  <si>
    <t>KR 74A 77 12 SUR</t>
  </si>
  <si>
    <t>AAA0206YBNX</t>
  </si>
  <si>
    <t>KR 77B 68C 26 SUR MJ</t>
  </si>
  <si>
    <t>AAA0147SROM</t>
  </si>
  <si>
    <t>CL 68C SUR 76 42 MJ</t>
  </si>
  <si>
    <t>AAA0028RUSY</t>
  </si>
  <si>
    <t>DG 72F SUR 33 64</t>
  </si>
  <si>
    <t>AAA0171BFFZ</t>
  </si>
  <si>
    <t>CL 68A BIS SUR 75L 99</t>
  </si>
  <si>
    <t>AAA0166BXKC</t>
  </si>
  <si>
    <t>TV 35B 75 02 SUR</t>
  </si>
  <si>
    <t>MV_15737</t>
  </si>
  <si>
    <t>AAA0229DTDE</t>
  </si>
  <si>
    <t>TV 36 72F 55 SUR</t>
  </si>
  <si>
    <t>BLANCA FLOR CESPEDES RAMIREZ</t>
  </si>
  <si>
    <t>AAA0147PPDM</t>
  </si>
  <si>
    <t>CL 75G SUR 73H 33 MJ</t>
  </si>
  <si>
    <t>AAA0185KEXR</t>
  </si>
  <si>
    <t>TV 73G BIS A 75C 16 SUR MJ</t>
  </si>
  <si>
    <t>AAA0209ETLW</t>
  </si>
  <si>
    <t>TV 35D 72G 61 SUR</t>
  </si>
  <si>
    <t>AAA0171AFSK</t>
  </si>
  <si>
    <t>CL 69A SUR 77A 20</t>
  </si>
  <si>
    <t>AAA0171KOWW</t>
  </si>
  <si>
    <t>KR 75 76 A 93 SUR</t>
  </si>
  <si>
    <t>AAA0028TKYN</t>
  </si>
  <si>
    <t>CL 75C SUR 34 76</t>
  </si>
  <si>
    <t>AAA0028STKC</t>
  </si>
  <si>
    <t>CL 73A SUR 34B 09</t>
  </si>
  <si>
    <t>AAA0147YCKL</t>
  </si>
  <si>
    <t>KR 73L 77 13 SUR</t>
  </si>
  <si>
    <t>AAA0147PDXR</t>
  </si>
  <si>
    <t>KR 74C 75C 62 SUR MJ</t>
  </si>
  <si>
    <t>AAA0147SAEA</t>
  </si>
  <si>
    <t>KR 77B 68A 32 SUR MJ 1</t>
  </si>
  <si>
    <t>AAA0228HKUH</t>
  </si>
  <si>
    <t>KR 45B 82 19 SUR</t>
  </si>
  <si>
    <t>AAA0147RWFZ</t>
  </si>
  <si>
    <t>CL 69A SUR 76C 20 MJ 1</t>
  </si>
  <si>
    <t>AAA0147RYBS</t>
  </si>
  <si>
    <t>CL 69A SUR 77B 02 MJ 1</t>
  </si>
  <si>
    <t>AAA0147RUDE</t>
  </si>
  <si>
    <t>KR 77 69A 37 SUR MJ 1</t>
  </si>
  <si>
    <t>AAA0028RRFT</t>
  </si>
  <si>
    <t>CL 72G SUR 35A 03</t>
  </si>
  <si>
    <t>AAA0019DLBR</t>
  </si>
  <si>
    <t>CL 82 SUR 44A 63</t>
  </si>
  <si>
    <t>AAA0028RNEA</t>
  </si>
  <si>
    <t>DG 73A BIS  SUR 36D 31 IN 4</t>
  </si>
  <si>
    <t>AAA0147YMKL</t>
  </si>
  <si>
    <t>KR 75B 77 32 SUR</t>
  </si>
  <si>
    <t>AAA0019AMTO</t>
  </si>
  <si>
    <t>DG 80A SUR 46A 16</t>
  </si>
  <si>
    <t>AAA0019AZHK</t>
  </si>
  <si>
    <t>KR 45A 82 02 SUR</t>
  </si>
  <si>
    <t>AAA0019DMTD</t>
  </si>
  <si>
    <t>CL 82C BIS  SUR 42 61</t>
  </si>
  <si>
    <t>AAA0019CHEP</t>
  </si>
  <si>
    <t>TV 44B 78A 56 SUR</t>
  </si>
  <si>
    <t>AAA0168KPUZ</t>
  </si>
  <si>
    <t>CL 83 SUR 44B 04</t>
  </si>
  <si>
    <t>AAA0244ORNX</t>
  </si>
  <si>
    <t>KR 39 79A 82 SUR</t>
  </si>
  <si>
    <t>AAA0019CLEP</t>
  </si>
  <si>
    <t>CL 79B SUR 42 57</t>
  </si>
  <si>
    <t>AAA0147PMAW</t>
  </si>
  <si>
    <t>KR 73H BIS  75C 54 SUR MJ</t>
  </si>
  <si>
    <t>AAA0028ROOM</t>
  </si>
  <si>
    <t>CL 72H SUR 35C 18 IN 19</t>
  </si>
  <si>
    <t>AAA0147RYWW</t>
  </si>
  <si>
    <t>CL 68C SUR 77B 51 MJ 1</t>
  </si>
  <si>
    <t>AAA0028RCRJ</t>
  </si>
  <si>
    <t>DG 73A BIS  SUR 38A 32</t>
  </si>
  <si>
    <t>AAA0147PLJH</t>
  </si>
  <si>
    <t>KR 73I 75C 30 SUR MJ</t>
  </si>
  <si>
    <t>AAA0171AKJZ</t>
  </si>
  <si>
    <t>CL 68C SUR 76B 74</t>
  </si>
  <si>
    <t>AAA0248PEHK</t>
  </si>
  <si>
    <t>CL 72F SUR 34A 21</t>
  </si>
  <si>
    <t>AAA0209FATO</t>
  </si>
  <si>
    <t>TV 35D 72F 38 SUR</t>
  </si>
  <si>
    <t>AAA0257HHCX</t>
  </si>
  <si>
    <t>KR 38 77 24 SUR</t>
  </si>
  <si>
    <t>AAA0241DPOM</t>
  </si>
  <si>
    <t>TV 34 BIS  74D 20 SUR</t>
  </si>
  <si>
    <t>AAA0028SPBS</t>
  </si>
  <si>
    <t>CL 75 BIS  SUR 33 48</t>
  </si>
  <si>
    <t>AAA0147NSJZ</t>
  </si>
  <si>
    <t>TV 75H 75C 54 SUR MJ</t>
  </si>
  <si>
    <t>AAA0028SUJH</t>
  </si>
  <si>
    <t>CL 74A SUR 38B 12</t>
  </si>
  <si>
    <t>AAA0019AHFZ</t>
  </si>
  <si>
    <t>KR 46A 82A 15 SUR</t>
  </si>
  <si>
    <t>AAA0147OZXS</t>
  </si>
  <si>
    <t>CL 75C BIS  SUR 75 15 MJ</t>
  </si>
  <si>
    <t>AAA0019DJTO</t>
  </si>
  <si>
    <t>CL 82 SUR 44A 26</t>
  </si>
  <si>
    <t>AAA0166BNXS</t>
  </si>
  <si>
    <t>CL 75 SUR 32 40</t>
  </si>
  <si>
    <t>AAA0019APZE</t>
  </si>
  <si>
    <t>KR 46A 82A 28 SUR</t>
  </si>
  <si>
    <t>AAA0165WMKL</t>
  </si>
  <si>
    <t>CL 76 SUR 34 14</t>
  </si>
  <si>
    <t>AAA0165UZMR</t>
  </si>
  <si>
    <t>CL 76 SUR 34 57</t>
  </si>
  <si>
    <t>AAA0028TRFT</t>
  </si>
  <si>
    <t>CL 78 SUR 36 54</t>
  </si>
  <si>
    <t>AAA0162WMBS</t>
  </si>
  <si>
    <t>CL 77 A SUR 38 25</t>
  </si>
  <si>
    <t>AAA0258ENNN</t>
  </si>
  <si>
    <t>KR 74F 76 75 SUR</t>
  </si>
  <si>
    <t>AAA0258RKWF</t>
  </si>
  <si>
    <t>KR 75B 76A 30 SUR</t>
  </si>
  <si>
    <t>AAA0257TSAW</t>
  </si>
  <si>
    <t>KR 75B 77 20 SUR</t>
  </si>
  <si>
    <t>AAA0028SYUZ</t>
  </si>
  <si>
    <t>DG 73A BIS  SUR 36 30</t>
  </si>
  <si>
    <t>AAA0028TCNX</t>
  </si>
  <si>
    <t>TV 35 74A 53 SUR</t>
  </si>
  <si>
    <t>AAA0224OBUH</t>
  </si>
  <si>
    <t>TV 38A BIS  72D 86 SUR</t>
  </si>
  <si>
    <t>AAA0028RALF</t>
  </si>
  <si>
    <t>TV 40 72D 34 SUR</t>
  </si>
  <si>
    <t>AAA0165WELW</t>
  </si>
  <si>
    <t>TV 34 BIS  74D 31 SUR</t>
  </si>
  <si>
    <t>ESPINO I SECTOR</t>
  </si>
  <si>
    <t>AAA0252HALW</t>
  </si>
  <si>
    <t>CL 67A SUR 77A 44 MJ</t>
  </si>
  <si>
    <t>AAA0147TREA</t>
  </si>
  <si>
    <t>CL 67A SUR 77A 51</t>
  </si>
  <si>
    <t>AAA0019AMDM</t>
  </si>
  <si>
    <t>CL 80A SUR 46A 47</t>
  </si>
  <si>
    <t>AAA0147YCLW</t>
  </si>
  <si>
    <t>KR 73L 77 17 SUR</t>
  </si>
  <si>
    <t>AAA0147SPYN</t>
  </si>
  <si>
    <t>CL 68A BIS  SUR 76B 19 MJ 1</t>
  </si>
  <si>
    <t>AAA0171BJEP</t>
  </si>
  <si>
    <t>CL 68A BIS  SUR 76B 37</t>
  </si>
  <si>
    <t>AAA0190FLTO</t>
  </si>
  <si>
    <t>KR 76B 68A 15 SUR MJ</t>
  </si>
  <si>
    <t>AAA0019BFCX</t>
  </si>
  <si>
    <t>DG 79D SUR 45B 51</t>
  </si>
  <si>
    <t>AAA0019BEHK</t>
  </si>
  <si>
    <t>DG 80 SUR 45 39</t>
  </si>
  <si>
    <t>AAA0019CXNX</t>
  </si>
  <si>
    <t>KR 40 80B 16 SUR</t>
  </si>
  <si>
    <t>AAA0019BTAF</t>
  </si>
  <si>
    <t>KR 42 77 28 SUR</t>
  </si>
  <si>
    <t>AAA0019CHTD</t>
  </si>
  <si>
    <t>TV 44A 78A 15 SUR</t>
  </si>
  <si>
    <t>AAA0019CHWW</t>
  </si>
  <si>
    <t>TV 44A 78A 27 SUR</t>
  </si>
  <si>
    <t>AAA0206UXFZ</t>
  </si>
  <si>
    <t>CL 75C BIS  SUR 75 36 MJ 2</t>
  </si>
  <si>
    <t>AAA0147NJMS</t>
  </si>
  <si>
    <t>DG 75F SUR 75G 26 MJ</t>
  </si>
  <si>
    <t>AAA0147PLNN</t>
  </si>
  <si>
    <t>KR 73H BIS  75C 53 SUR MJ</t>
  </si>
  <si>
    <t>AAA0147PKFZ</t>
  </si>
  <si>
    <t>KR 73L 75C 30 SUR MJ</t>
  </si>
  <si>
    <t>AAA0147PWRJ</t>
  </si>
  <si>
    <t>KR 74D 75D 45 SUR MJ</t>
  </si>
  <si>
    <t>AAA0209SKCN</t>
  </si>
  <si>
    <t>KR 75 75D 14 SUR MJ 1</t>
  </si>
  <si>
    <t>AAA0209SFWF</t>
  </si>
  <si>
    <t>TV 75J 75C 26 SUR MJ</t>
  </si>
  <si>
    <t>MV_14483</t>
  </si>
  <si>
    <t>AAA0147RYRJ</t>
  </si>
  <si>
    <t>CL 69A SUR 77B 44</t>
  </si>
  <si>
    <t>FIDEL LOPEZ ANTIVAR</t>
  </si>
  <si>
    <t>URBANIZACION USMINIA</t>
  </si>
  <si>
    <t>AAA0026DEPA</t>
  </si>
  <si>
    <t>KR 9A 103 10 SUR</t>
  </si>
  <si>
    <t>AAA0026DJCX</t>
  </si>
  <si>
    <t>KR 11 103 54 SUR</t>
  </si>
  <si>
    <t>AAA0026DJFT</t>
  </si>
  <si>
    <t>KR 11 103 36 SUR</t>
  </si>
  <si>
    <t>AAA0026DJSK</t>
  </si>
  <si>
    <t>KR 10 103A 01 SUR</t>
  </si>
  <si>
    <t>AAA0026DRMS</t>
  </si>
  <si>
    <t>CL 104 SUR 11 03</t>
  </si>
  <si>
    <t>AAA0026DDAF</t>
  </si>
  <si>
    <t>CL 102 SUR 9 69</t>
  </si>
  <si>
    <t>AAA0026DKTD</t>
  </si>
  <si>
    <t>KR 9 103A 21 SUR</t>
  </si>
  <si>
    <t>AAA0222RXDM</t>
  </si>
  <si>
    <t>KR 9B 102A 15 SUR</t>
  </si>
  <si>
    <t>MV_22987</t>
  </si>
  <si>
    <t>AAA0193YTFT</t>
  </si>
  <si>
    <t>DG 100C SUR 2B 38 MJ 2</t>
  </si>
  <si>
    <t>ARISTOBULO DAZA BERNAL</t>
  </si>
  <si>
    <t>EL MORTIÑO</t>
  </si>
  <si>
    <t>AAA0026CZPA</t>
  </si>
  <si>
    <t>KR 10 106 22 SUR</t>
  </si>
  <si>
    <t>AAA0026DAEP</t>
  </si>
  <si>
    <t>CL 106 SUR 7 49</t>
  </si>
  <si>
    <t>AAA0026DBBR</t>
  </si>
  <si>
    <t>CL 106B SUR 7 86</t>
  </si>
  <si>
    <t>AAA0026DBKL</t>
  </si>
  <si>
    <t>CL 106A SUR 7 85</t>
  </si>
  <si>
    <t>AAA0026DBNN</t>
  </si>
  <si>
    <t>CL 106A SUR 7 69</t>
  </si>
  <si>
    <t>AAA0026DBRU</t>
  </si>
  <si>
    <t>CL 106A SUR 7 51</t>
  </si>
  <si>
    <t>AAA0026DBTO</t>
  </si>
  <si>
    <t>CL 106A SUR 7 39</t>
  </si>
  <si>
    <t>AAA0026DMTD</t>
  </si>
  <si>
    <t>CL 106 SUR 7 32</t>
  </si>
  <si>
    <t>AAA0026DNDM</t>
  </si>
  <si>
    <t>CL 105 SUR 7 51</t>
  </si>
  <si>
    <t>AAA0026DNFT</t>
  </si>
  <si>
    <t>CL 105 SUR 7 37</t>
  </si>
  <si>
    <t>AAA0026DNJH</t>
  </si>
  <si>
    <t>CL 105 SUR 7 25</t>
  </si>
  <si>
    <t>AAA0026DAXS</t>
  </si>
  <si>
    <t>CL 106B SUR 7 28</t>
  </si>
  <si>
    <t>AAA0026DBLW</t>
  </si>
  <si>
    <t>CL 106A SUR 7 83</t>
  </si>
  <si>
    <t>BRAZUELOS</t>
  </si>
  <si>
    <t>AAA0026DTRU</t>
  </si>
  <si>
    <t>CL 105 SUR 10 27</t>
  </si>
  <si>
    <t>AAA0145KSAF</t>
  </si>
  <si>
    <t>KR 12 113 21 SUR</t>
  </si>
  <si>
    <t>AAA0145KSKL</t>
  </si>
  <si>
    <t>CL 112A SUR 10 41</t>
  </si>
  <si>
    <t>AAA0171XFWW</t>
  </si>
  <si>
    <t>KR 7B 100B 13 SUR</t>
  </si>
  <si>
    <t>AAA0232XPMR</t>
  </si>
  <si>
    <t>KR 12 103 87 SUR</t>
  </si>
  <si>
    <t>AAA0026DTSK</t>
  </si>
  <si>
    <t>CL 105 SUR 11 01</t>
  </si>
  <si>
    <t>AAA0145KNYN</t>
  </si>
  <si>
    <t>CL 108 SUR 11 20</t>
  </si>
  <si>
    <t>AAA0145KOHY</t>
  </si>
  <si>
    <t>CL 107 SUR 11 04</t>
  </si>
  <si>
    <t>AAA0145KOKL</t>
  </si>
  <si>
    <t>KR 12 106 08 SUR</t>
  </si>
  <si>
    <t>ALTOS DE BRAZUELOS</t>
  </si>
  <si>
    <t>AAA0026CUDM</t>
  </si>
  <si>
    <t>KR 14 109 22 SUR</t>
  </si>
  <si>
    <t>AAA0026DYYN</t>
  </si>
  <si>
    <t>CL 111A SUR 9 18</t>
  </si>
  <si>
    <t>AAA0026DZDM</t>
  </si>
  <si>
    <t>CL 111A SUR 9A 28</t>
  </si>
  <si>
    <t>AAA0026DZLW</t>
  </si>
  <si>
    <t>CL 111A SUR 9B 26</t>
  </si>
  <si>
    <t>AAA0026DZNN</t>
  </si>
  <si>
    <t>CL 111A SUR 9B 38</t>
  </si>
  <si>
    <t>AAA0026DZXR</t>
  </si>
  <si>
    <t>CL 112 SUR 10 12</t>
  </si>
  <si>
    <t>AAA0026EALW</t>
  </si>
  <si>
    <t>CL 111A SUR 13 19</t>
  </si>
  <si>
    <t>AAA0026EATO</t>
  </si>
  <si>
    <t>CL 111A SUR 9B 49</t>
  </si>
  <si>
    <t>AAA0026EAYX</t>
  </si>
  <si>
    <t>CL 111A SUR 9B 23</t>
  </si>
  <si>
    <t>AAA0026EBCN</t>
  </si>
  <si>
    <t>KR 9B 111A 23 SUR</t>
  </si>
  <si>
    <t>BOSQUE EL LIMONAR II</t>
  </si>
  <si>
    <t>AAA0145LDFT</t>
  </si>
  <si>
    <t>CL 114 BIS  SUR 8 76</t>
  </si>
  <si>
    <t>AAA0145LDJH</t>
  </si>
  <si>
    <t>CL 114 SUR 8 65</t>
  </si>
  <si>
    <t>AAA0145LDKL</t>
  </si>
  <si>
    <t>CL 114 SUR 8 59</t>
  </si>
  <si>
    <t>AAA0145LDWF</t>
  </si>
  <si>
    <t>CL 114 SUR 8 56</t>
  </si>
  <si>
    <t>AAA0145LEBS</t>
  </si>
  <si>
    <t>CL 113A SUR 8 57</t>
  </si>
  <si>
    <t>AAA0145LERJ</t>
  </si>
  <si>
    <t>CL 113A SUR 8 56</t>
  </si>
  <si>
    <t>AAA0172OAHY</t>
  </si>
  <si>
    <t>CL 113 SUR 8 61</t>
  </si>
  <si>
    <t>AAA0178UKHY</t>
  </si>
  <si>
    <t>CL 114 BIS  SUR 8 64 MJ</t>
  </si>
  <si>
    <t>AAA0228LOUH</t>
  </si>
  <si>
    <t>CL 114 SUR 8 75</t>
  </si>
  <si>
    <t>VILLA ANITA III SECTOR</t>
  </si>
  <si>
    <t>AAA0172OBWW</t>
  </si>
  <si>
    <t>CL 114A SUR 9A 43 MJ</t>
  </si>
  <si>
    <t>AAA0172OCWF</t>
  </si>
  <si>
    <t>CL 114 BIS  SUR 10 07 MJ</t>
  </si>
  <si>
    <t>AAA0172ODAW</t>
  </si>
  <si>
    <t>CL 114A SUR 9A 28 MJ</t>
  </si>
  <si>
    <t>AAA0172ODDE</t>
  </si>
  <si>
    <t>CL 114A SUR 9A 60 MJ</t>
  </si>
  <si>
    <t>AAA0172ODOM</t>
  </si>
  <si>
    <t>CL 114 BIS  SUR 9A 17 MJ</t>
  </si>
  <si>
    <t>AAA0172OEOE</t>
  </si>
  <si>
    <t>CL 113A SUR 10 05 MJ</t>
  </si>
  <si>
    <t>AAA0172OEZM</t>
  </si>
  <si>
    <t>CL 114 SUR 9A 70 MJ</t>
  </si>
  <si>
    <t>AAA0172OFCN</t>
  </si>
  <si>
    <t>CL 113A SUR 9A 53 MJ</t>
  </si>
  <si>
    <t>AAA0172OFJZ</t>
  </si>
  <si>
    <t>CL 113A SUR 9A 17 MJ</t>
  </si>
  <si>
    <t>AAA0177TZSY</t>
  </si>
  <si>
    <t>CL 113 SUR 9A 29 MJ</t>
  </si>
  <si>
    <t>AAA0199JXKC</t>
  </si>
  <si>
    <t>CL 114A SUR 9A 31 MJ</t>
  </si>
  <si>
    <t>AAA0207EXYX</t>
  </si>
  <si>
    <t>CL 114 BIS  SUR 10 13 MJ</t>
  </si>
  <si>
    <t>AAA0172OCZM</t>
  </si>
  <si>
    <t>CL 114A SUR 9A 22 MJ</t>
  </si>
  <si>
    <t>AAA0172OCNN</t>
  </si>
  <si>
    <t>KR 14 114 80 SUR IN 1 MJ 1</t>
  </si>
  <si>
    <t>BOSQUE EL LIMONAR</t>
  </si>
  <si>
    <t>AAA0145LCZE</t>
  </si>
  <si>
    <t>CL 114 BIS  SUR 8 08</t>
  </si>
  <si>
    <t>AAA0145LDAF</t>
  </si>
  <si>
    <t>CL 114 BIS  SUR 8 18</t>
  </si>
  <si>
    <t>AAA0145LEDE</t>
  </si>
  <si>
    <t>CL 113A SUR 8 45</t>
  </si>
  <si>
    <t>AAA0145LEFZ</t>
  </si>
  <si>
    <t>CL 113A SUR 8 29</t>
  </si>
  <si>
    <t>AAA0145LETD</t>
  </si>
  <si>
    <t>CL 113 SUR 8 43</t>
  </si>
  <si>
    <t>AAA0145LEXS</t>
  </si>
  <si>
    <t>CL 113 SUR 8 15</t>
  </si>
  <si>
    <t>AAA0145LFDM</t>
  </si>
  <si>
    <t>CL 113 SUR 8 34</t>
  </si>
  <si>
    <t>AAA0145LFLW</t>
  </si>
  <si>
    <t>CL 112A SUR 8 41</t>
  </si>
  <si>
    <t>AAA0145LFMS</t>
  </si>
  <si>
    <t>CL 112A SUR 8 31</t>
  </si>
  <si>
    <t>AAA0145LFOE</t>
  </si>
  <si>
    <t>CL 112A SUR 8 15</t>
  </si>
  <si>
    <t>AAA0167RKAW</t>
  </si>
  <si>
    <t>CL 114 BIS  SUR 8 54 MJ</t>
  </si>
  <si>
    <t>AAA0172NZXR</t>
  </si>
  <si>
    <t>CL 114 SUR 8 25 MJ</t>
  </si>
  <si>
    <t>VILLA ANITA SUR</t>
  </si>
  <si>
    <t>AAA0145LLAF</t>
  </si>
  <si>
    <t>CL 114A SUR 9 05</t>
  </si>
  <si>
    <t>AAA0145LLOE</t>
  </si>
  <si>
    <t>CL 114A SUR 8 25</t>
  </si>
  <si>
    <t>AAA0145LMTD</t>
  </si>
  <si>
    <t>CL 115B SUR 8 44</t>
  </si>
  <si>
    <t>AAA0145LNMS</t>
  </si>
  <si>
    <t>CL 115A SUR 8 65</t>
  </si>
  <si>
    <t>AAA0145LNZM</t>
  </si>
  <si>
    <t>CL 116 SUR 9 22</t>
  </si>
  <si>
    <t>AAA0145LOHK</t>
  </si>
  <si>
    <t>CL 115B SUR 9 71</t>
  </si>
  <si>
    <t>AAA0145LONX</t>
  </si>
  <si>
    <t>CL 115B SUR 9 29</t>
  </si>
  <si>
    <t>AAA0145LOYN</t>
  </si>
  <si>
    <t>CL 116 SUR 8A 48</t>
  </si>
  <si>
    <t>AAA0145LPCX</t>
  </si>
  <si>
    <t>CL 116 SUR 8A 88</t>
  </si>
  <si>
    <t>AAA0145LRAF</t>
  </si>
  <si>
    <t>CL 116 SUR 8 94</t>
  </si>
  <si>
    <t>AAA0145LRCX</t>
  </si>
  <si>
    <t>CL 115B SUR 8 51</t>
  </si>
  <si>
    <t>AAA0145LRDM</t>
  </si>
  <si>
    <t>CL 115B SUR 8 41</t>
  </si>
  <si>
    <t>AAA0145LRYX</t>
  </si>
  <si>
    <t>CL 116 SUR 9 25</t>
  </si>
  <si>
    <t>AAA0145LSOM</t>
  </si>
  <si>
    <t>CL 116A SUR 8A 82</t>
  </si>
  <si>
    <t>AAA0145LUUH</t>
  </si>
  <si>
    <t>CL 116A SUR 9 49</t>
  </si>
  <si>
    <t>AAA0145LJUZ</t>
  </si>
  <si>
    <t>KR 9A 114 48 SUR</t>
  </si>
  <si>
    <t>AAA0145LRRU</t>
  </si>
  <si>
    <t>KR 9A 116 22 SUR</t>
  </si>
  <si>
    <t>AAA0145LKRJ</t>
  </si>
  <si>
    <t>CL 114A SUR 9 71</t>
  </si>
  <si>
    <t>AAA0145LPJH</t>
  </si>
  <si>
    <t>CL 115B SUR 8A 71</t>
  </si>
  <si>
    <t>AAA0145LPOE</t>
  </si>
  <si>
    <t>CL 115B SUR 8A 19</t>
  </si>
  <si>
    <t>MV_20505</t>
  </si>
  <si>
    <t>ANTONIO JOSE DE SUCRE III</t>
  </si>
  <si>
    <t>AAA0137LMOE</t>
  </si>
  <si>
    <t>CL 115A SUR 7 70</t>
  </si>
  <si>
    <t>JOHN GUILLERMO ALBARRACIN</t>
  </si>
  <si>
    <t>AAA0145MEBR</t>
  </si>
  <si>
    <t>CL 112A SUR 7 16</t>
  </si>
  <si>
    <t>AAA0145MENN</t>
  </si>
  <si>
    <t>CL 112 SUR 7 41</t>
  </si>
  <si>
    <t>AAA0145METO</t>
  </si>
  <si>
    <t>CL 112 SUR 7 09</t>
  </si>
  <si>
    <t>AAA0145MFLF</t>
  </si>
  <si>
    <t>CL 112A SUR 7 53</t>
  </si>
  <si>
    <t>AAA0145MFMR</t>
  </si>
  <si>
    <t>CL 112A SUR 7 47</t>
  </si>
  <si>
    <t>AAA0145MFOM</t>
  </si>
  <si>
    <t>CL 112A SUR 7 37</t>
  </si>
  <si>
    <t>AAA0145MFUH</t>
  </si>
  <si>
    <t>CL 112A SUR 7 05</t>
  </si>
  <si>
    <t>AAA0145MHNX</t>
  </si>
  <si>
    <t>CL 113 SUR 7 47</t>
  </si>
  <si>
    <t>AAA0145MHXS</t>
  </si>
  <si>
    <t>CL 114 SUR 7 36</t>
  </si>
  <si>
    <t>AAA0145MJBS</t>
  </si>
  <si>
    <t>CL 114 SUR 7 62</t>
  </si>
  <si>
    <t>AAA0145MJOM</t>
  </si>
  <si>
    <t>CL 114 SUR 7 47</t>
  </si>
  <si>
    <t>AAA0145MJPA</t>
  </si>
  <si>
    <t>CL 114 SUR 7 41</t>
  </si>
  <si>
    <t>AAA0145MJRJ</t>
  </si>
  <si>
    <t>CL 114 SUR 7 35</t>
  </si>
  <si>
    <t>AAA0145MKCX</t>
  </si>
  <si>
    <t>CL 115 SUR 7 66</t>
  </si>
  <si>
    <t>AAA0145MKPP</t>
  </si>
  <si>
    <t>CL 114A SUR 7 43</t>
  </si>
  <si>
    <t>AAA0145MMBR</t>
  </si>
  <si>
    <t>CL 115 SUR 7 05</t>
  </si>
  <si>
    <t>AAA0145MMDM</t>
  </si>
  <si>
    <t>CL 115B SUR 7 10</t>
  </si>
  <si>
    <t>AAA0145MMFT</t>
  </si>
  <si>
    <t>CL 115B SUR 7 20</t>
  </si>
  <si>
    <t>AAA0145MMHY</t>
  </si>
  <si>
    <t>CL 115B SUR 7 26</t>
  </si>
  <si>
    <t>AAA0145MNJZ</t>
  </si>
  <si>
    <t>CL 116 SUR 7 40</t>
  </si>
  <si>
    <t>AAA0145MNSY</t>
  </si>
  <si>
    <t>CL 115B SUR 7 17</t>
  </si>
  <si>
    <t>AAA0145MNTD</t>
  </si>
  <si>
    <t>CL 115B SUR 7 11</t>
  </si>
  <si>
    <t>AAA0145MPBS</t>
  </si>
  <si>
    <t>CL 116 SUR 5 79</t>
  </si>
  <si>
    <t>AAA0145MPLF</t>
  </si>
  <si>
    <t>CL 116 SUR 5 25</t>
  </si>
  <si>
    <t>AAA0145MRCN</t>
  </si>
  <si>
    <t>CL 116 SUR 5 72</t>
  </si>
  <si>
    <t>AAA0145MRHK</t>
  </si>
  <si>
    <t>CL 115B SUR 5 89</t>
  </si>
  <si>
    <t>AAA0145MRYN</t>
  </si>
  <si>
    <t>KR 5 115B 11 SUR</t>
  </si>
  <si>
    <t>AAA0145MSMS</t>
  </si>
  <si>
    <t>CL 115B SUR 5 72</t>
  </si>
  <si>
    <t>AAA0145MSZM</t>
  </si>
  <si>
    <t>CL 115A SUR 5 65</t>
  </si>
  <si>
    <t>AAA0145MTCN</t>
  </si>
  <si>
    <t>CL 115A SUR 5 47</t>
  </si>
  <si>
    <t>AAA0145MTUH</t>
  </si>
  <si>
    <t>CL 115A SUR 5 42</t>
  </si>
  <si>
    <t>AAA0145MUDM</t>
  </si>
  <si>
    <t>CL 115A SUR 5 86</t>
  </si>
  <si>
    <t>AAA0145MUZM</t>
  </si>
  <si>
    <t>CL 115 SUR 5 23</t>
  </si>
  <si>
    <t>AAA0145MWHY</t>
  </si>
  <si>
    <t>CL 115 SUR 5 34</t>
  </si>
  <si>
    <t>AAA0145MXNX</t>
  </si>
  <si>
    <t>KR 6 114A 19 SUR</t>
  </si>
  <si>
    <t>AAA0234RDBS</t>
  </si>
  <si>
    <t>CL 116 SUR 5 31 MJ</t>
  </si>
  <si>
    <t>AAA0145MNZE</t>
  </si>
  <si>
    <t>CL 116A SUR 7 18</t>
  </si>
  <si>
    <t>TOTALES</t>
  </si>
  <si>
    <t>REVISION 29 HOGARES  OFICIO 1-2021-19326
29 HOGARES RELACIONADOS</t>
  </si>
  <si>
    <t>NUMERO</t>
  </si>
  <si>
    <t>TCO</t>
  </si>
  <si>
    <t>MV</t>
  </si>
  <si>
    <t xml:space="preserve">NOMBRE </t>
  </si>
  <si>
    <t xml:space="preserve">CEDULA </t>
  </si>
  <si>
    <t>DIRECCIÓN</t>
  </si>
  <si>
    <t>BARRIO</t>
  </si>
  <si>
    <t>RESOLUCIÓN</t>
  </si>
  <si>
    <t>CONTRATO ASIGNADO</t>
  </si>
  <si>
    <t>Asitio a reunión de inicio
SI / NO</t>
  </si>
  <si>
    <t>Solicitud de reclamacón
Radicado SDHT - PQR</t>
  </si>
  <si>
    <t>Fecha de entrega MV</t>
  </si>
  <si>
    <t>JALISCO</t>
  </si>
  <si>
    <t>MVJA_3811</t>
  </si>
  <si>
    <t>AAA0261YDJH</t>
  </si>
  <si>
    <t>BLANCA MARGOTH GUALTEROS</t>
  </si>
  <si>
    <t>KR 19B 60 10 SUR</t>
  </si>
  <si>
    <t>LA ACACIA SUR PARTE BAJA III SECTOR</t>
  </si>
  <si>
    <t>682 DE 2019</t>
  </si>
  <si>
    <t>469 DE 2019</t>
  </si>
  <si>
    <t>SI - 24 SEP 2019</t>
  </si>
  <si>
    <t>NO HA RADICADO PETICIONES EN LA SDHT</t>
  </si>
  <si>
    <t>MVJA_1613</t>
  </si>
  <si>
    <t>AAA0022OPOM</t>
  </si>
  <si>
    <t>LUZ MERY MENDEZ VELASQUEZ</t>
  </si>
  <si>
    <t>DG 62A SUR 19B 57</t>
  </si>
  <si>
    <t>URBANIZACION LA PALMERA</t>
  </si>
  <si>
    <t>482 DE 2019</t>
  </si>
  <si>
    <t>MVJA_3655</t>
  </si>
  <si>
    <t>AAA0020YWAF</t>
  </si>
  <si>
    <t>AMPARO EDID MORALES ZAMBRANO</t>
  </si>
  <si>
    <t>KR 18V 64A 13 SUR</t>
  </si>
  <si>
    <t>SAN LUIS</t>
  </si>
  <si>
    <t>MVJA_1365</t>
  </si>
  <si>
    <t>AAA0027RKSK</t>
  </si>
  <si>
    <t>ROSANA CORREA</t>
  </si>
  <si>
    <t>CL 65 BIS  SUR 18N 88</t>
  </si>
  <si>
    <t>LAS DELICIAS DEL SUR ZONA 19</t>
  </si>
  <si>
    <t>544 DE 2019</t>
  </si>
  <si>
    <t>HABITARTE 2019</t>
  </si>
  <si>
    <t>MVCB_0191</t>
  </si>
  <si>
    <t>AAA0021JKAF</t>
  </si>
  <si>
    <t>CLARA INES MARTIN NOVOA</t>
  </si>
  <si>
    <t>CL 65B SUR 18N 85</t>
  </si>
  <si>
    <t>URBANIZACION COMPARTIR</t>
  </si>
  <si>
    <t>863 DE 2019</t>
  </si>
  <si>
    <t>SI - 04 FEB 2020</t>
  </si>
  <si>
    <t>MV_01</t>
  </si>
  <si>
    <t>AAA0027NAZM</t>
  </si>
  <si>
    <t>ROSMIRA BOLAÑOS SERRATO</t>
  </si>
  <si>
    <t>KR 18R 66C 22 SUR</t>
  </si>
  <si>
    <t>JUAN PABLO II</t>
  </si>
  <si>
    <t>034 DE 2019</t>
  </si>
  <si>
    <t>MV_03</t>
  </si>
  <si>
    <t>AAA0027NBBS</t>
  </si>
  <si>
    <t>MAGNOLIA LOPEZ RODRIGUEZ</t>
  </si>
  <si>
    <t>KR 18R 66C 08 SUR</t>
  </si>
  <si>
    <t>SI - 24 SEP 2019 - SI 04 FEB 2020</t>
  </si>
  <si>
    <t>MVCB_0607</t>
  </si>
  <si>
    <t>AAA0021KDTO</t>
  </si>
  <si>
    <t>JORGE ELIECER BUITRAGO</t>
  </si>
  <si>
    <t>CL 66 BIS  SUR 18W 10</t>
  </si>
  <si>
    <t>NO - 04 FEB 2020</t>
  </si>
  <si>
    <t>MVCB_0664</t>
  </si>
  <si>
    <t>AAA0021KHJH</t>
  </si>
  <si>
    <t>JUAN NEPOMUCENO GOMEZ BORDA</t>
  </si>
  <si>
    <t>CL 65B BIS  SUR 18V 64</t>
  </si>
  <si>
    <t>MVJA_1652</t>
  </si>
  <si>
    <t>AAA0022OPAW</t>
  </si>
  <si>
    <t>ARNULFO SERRANO MOSQUERA Y OTRA</t>
  </si>
  <si>
    <t>DG 62C SUR 19B 68</t>
  </si>
  <si>
    <t>ACACIAS SUR</t>
  </si>
  <si>
    <t>MVJA_4396</t>
  </si>
  <si>
    <t>AAA0022OLBS</t>
  </si>
  <si>
    <t>MILTON HERNANDEZ PUENTES</t>
  </si>
  <si>
    <t>TV 18R 64B 20 SUR</t>
  </si>
  <si>
    <t>470 DE 2019</t>
  </si>
  <si>
    <t>CASO ESPECIAL ATENDIDO
Entrada SDHT 1-2020-06732 y Salida SDHT 2-2020-08009 
Entrada SDQS 689752020 y Salida SDHT 2-2020-09225  
Entrada SDQS 878642020 y Salida SDHT 2-2020-09804.</t>
  </si>
  <si>
    <t>04 de Marzo de 2020. 
Recibo aprobado  por parte de Interventora</t>
  </si>
  <si>
    <t>MVCB_0584</t>
  </si>
  <si>
    <t>AAA0021KCSY</t>
  </si>
  <si>
    <t>OLGA ROCIO QUINTERO MENDEZ</t>
  </si>
  <si>
    <t>CL 66A SUR 18V 38</t>
  </si>
  <si>
    <t>MVCB_3728</t>
  </si>
  <si>
    <t>AAA0027MPBR</t>
  </si>
  <si>
    <t xml:space="preserve">FANNY PALACIOS MUÑETON </t>
  </si>
  <si>
    <t>CL 66A SUR 18V 35</t>
  </si>
  <si>
    <t>MVCB_0727</t>
  </si>
  <si>
    <t>AAA0021KKXS</t>
  </si>
  <si>
    <t>CHIQUINQUIRA GONZALEZ RIVAS</t>
  </si>
  <si>
    <t>KR 18Y 66A 45 SUR</t>
  </si>
  <si>
    <t>NO HA RADICADO PETICIONES EN LA SDHT 
FIRMA LA SOLICITUD SARA HURTADO CEDULA 52130309</t>
  </si>
  <si>
    <t>MVCB_0722</t>
  </si>
  <si>
    <t>AAA0021KKRJ</t>
  </si>
  <si>
    <t>MARIA DOLORES VARGAS</t>
  </si>
  <si>
    <t>KR 18Y 66A 11 SUR</t>
  </si>
  <si>
    <t>NO HA RADICADO PETICIONES EN LA SDHT FIRMA LA SOLICITUD SILENA GÓMEZ CEDULA 51747537</t>
  </si>
  <si>
    <t>MV_04</t>
  </si>
  <si>
    <t>AAA0027NBCN</t>
  </si>
  <si>
    <t>MARTA PATRICIA BUITRAGO</t>
  </si>
  <si>
    <t>KR 18R 66C 0 SUR</t>
  </si>
  <si>
    <t>MVJA_1622</t>
  </si>
  <si>
    <t>AAA0022NOHK</t>
  </si>
  <si>
    <t>AZUCENA MANCIPE GONZALEZ</t>
  </si>
  <si>
    <t>DG 62A SUR 19B 86</t>
  </si>
  <si>
    <t xml:space="preserve">
CASO ESPECIAL ATENDIDO
Entrada SDHT 1-2020-21972 y Salida SDHT 2-2020-23978 
Entrada SDHT 2-2020-13941 y Salida SDHT 2-2020-25671 
Salida  SDHT 2-2020-30627 
Salida  SDHT 2-2020-31957
Entrada SDQS 2460442020 y Salida SDHT 2-2020-34998.
Entrada SDHT 1-2020-30711 y Salida SDHT 2-2020-41354</t>
  </si>
  <si>
    <t>30 de septiembre de 2020. 
Recibo aprobado  por parte de Interventora .</t>
  </si>
  <si>
    <t>MVCB_3746</t>
  </si>
  <si>
    <t>AAA0027MPXR</t>
  </si>
  <si>
    <t xml:space="preserve">CRISTIAN STIVEN GONZALEZ SERNA </t>
  </si>
  <si>
    <t>KR 18V BIS  66B 35 SUR</t>
  </si>
  <si>
    <t>MVCB_0910</t>
  </si>
  <si>
    <t>AAA0021KTXR</t>
  </si>
  <si>
    <t>BELARMINA BERRIO SERNA</t>
  </si>
  <si>
    <t>CL 68 SUR 18X 33</t>
  </si>
  <si>
    <t>ENTRADA SDHT 1-2021-12596 y Salidad  SDHT 2-2021-17793
En proceso de atención posventa</t>
  </si>
  <si>
    <t>MVJA_1911</t>
  </si>
  <si>
    <t>AAA0020YJHK</t>
  </si>
  <si>
    <t>JOSE TOBIAS GIRALDO</t>
  </si>
  <si>
    <t>DG 64 BIS A SUR 19A 59</t>
  </si>
  <si>
    <t>COLMENA</t>
  </si>
  <si>
    <t>MV_09</t>
  </si>
  <si>
    <t>AAA0027NBJZ</t>
  </si>
  <si>
    <t>GLADYS ROJAS VAICUE</t>
  </si>
  <si>
    <t>KR 18R 66A 22 SUR</t>
  </si>
  <si>
    <t>MVCB_0444</t>
  </si>
  <si>
    <t>AAA0021JWWF</t>
  </si>
  <si>
    <t>MARIA EMMA BARRETO DE CHACON</t>
  </si>
  <si>
    <t>DG 65 SUR 18R 25</t>
  </si>
  <si>
    <t>MVCB_0689</t>
  </si>
  <si>
    <t>AAA0021KJLW</t>
  </si>
  <si>
    <t>YENY ANDREA HERRERA AGUILERA</t>
  </si>
  <si>
    <t>CL 65B SUR 19 26</t>
  </si>
  <si>
    <t>26/082020</t>
  </si>
  <si>
    <t>MVJA_1900</t>
  </si>
  <si>
    <t>AAA0020YEAF</t>
  </si>
  <si>
    <t>JOHANA ELVIRA BARRERA MONTEJO</t>
  </si>
  <si>
    <t>DG 64 BIS A SUR 19A 27</t>
  </si>
  <si>
    <t>LA COLMENA</t>
  </si>
  <si>
    <t>MVJA_1890</t>
  </si>
  <si>
    <t>AAA0020YEFT</t>
  </si>
  <si>
    <t>DIMAS ROA ROJAS</t>
  </si>
  <si>
    <t>DG 64 BIS A SUR 19A 07</t>
  </si>
  <si>
    <t>MVCB_0365</t>
  </si>
  <si>
    <t>AAA0021JSMS</t>
  </si>
  <si>
    <t>JOSE ALVEIRO PRADA DUCUARA</t>
  </si>
  <si>
    <t>DG 65A BIS  SUR 18P 21</t>
  </si>
  <si>
    <t>MVCB_2195</t>
  </si>
  <si>
    <t>AAA0253PUWW</t>
  </si>
  <si>
    <t>FLOR ANGEL MARIN CARDONA</t>
  </si>
  <si>
    <t>KR 18R BIS  69B 35 SUR</t>
  </si>
  <si>
    <t>MARANDU</t>
  </si>
  <si>
    <t>ENTRADA SDHT 1-2021-09148 y Salida SDHT 2-2021-09148 - SDHT 2-2021-17793
ENTRADA SDHT 1-2021-21670 - SALIDA 2-2021-26769
En proceso de atención posventa</t>
  </si>
  <si>
    <t>MVCB_2191</t>
  </si>
  <si>
    <t>AAA0265MLZM</t>
  </si>
  <si>
    <t>EDGAR LUIS LASPRILLA</t>
  </si>
  <si>
    <t>CL 69B BIS  SUR 18R 37</t>
  </si>
  <si>
    <t>MVCB_0232</t>
  </si>
  <si>
    <t>AAA0021JLUH</t>
  </si>
  <si>
    <t>MARIA JAZMIN GALINDO GUTIERREZ</t>
  </si>
  <si>
    <t>CL 65A BIS  SUR 18N 96</t>
  </si>
  <si>
    <t xml:space="preserve">Postventas Vigentes </t>
  </si>
  <si>
    <t xml:space="preserve">Casos especiales de Obra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</si>
</sst>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_-* #,##0.00_-;\-* #,##0.00_-;_-* &quot;-&quot;??_-;_-@_-"/>
    <numFmt numFmtId="165" formatCode="_-* #,##0\ _€_-;\-* #,##0\ _€_-;_-* &quot;-&quot;??\ _€_-;_-@_-"/>
    <numFmt numFmtId="166" formatCode="_-* #,##0.000000\ _€_-;\-* #,##0.000000\ _€_-;_-* &quot;-&quot;??\ _€_-;_-@_-"/>
    <numFmt numFmtId="167" formatCode="[$$-240A]\ #,##0.00;\-[$$-240A]\ #,##0.00"/>
    <numFmt numFmtId="168" formatCode="&quot;$&quot;\ 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sz val="11"/>
      <name val="Century Gothic"/>
      <family val="2"/>
    </font>
    <font>
      <sz val="8"/>
      <name val="Century Gothic"/>
      <family val="2"/>
    </font>
    <font>
      <sz val="8"/>
      <color rgb="FFFF0000"/>
      <name val="Century Gothic"/>
      <family val="2"/>
    </font>
    <font>
      <b/>
      <sz val="14"/>
      <color theme="1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7F7F7F"/>
        <bgColor rgb="FF7F7F7F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rgb="FFB7B7B7"/>
      </patternFill>
    </fill>
    <fill>
      <patternFill patternType="solid">
        <fgColor theme="0" tint="-0.14999847407452621"/>
        <bgColor rgb="FFA5A5A5"/>
      </patternFill>
    </fill>
    <fill>
      <patternFill patternType="solid">
        <fgColor theme="4" tint="0.59999389629810485"/>
        <bgColor rgb="FFB7B7B7"/>
      </patternFill>
    </fill>
    <fill>
      <patternFill patternType="solid">
        <fgColor theme="4" tint="0.59999389629810485"/>
        <bgColor rgb="FFA5A5A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7" fillId="0" borderId="0"/>
    <xf numFmtId="0" fontId="10" fillId="0" borderId="0"/>
  </cellStyleXfs>
  <cellXfs count="105">
    <xf numFmtId="0" fontId="0" fillId="0" borderId="0" xfId="0"/>
    <xf numFmtId="165" fontId="2" fillId="3" borderId="9" xfId="0" applyNumberFormat="1" applyFont="1" applyFill="1" applyBorder="1" applyAlignment="1" applyProtection="1">
      <alignment vertical="center" wrapText="1"/>
    </xf>
    <xf numFmtId="0" fontId="2" fillId="3" borderId="9" xfId="0" applyFont="1" applyFill="1" applyBorder="1" applyAlignment="1" applyProtection="1">
      <alignment vertical="center" wrapText="1"/>
    </xf>
    <xf numFmtId="0" fontId="2" fillId="3" borderId="7" xfId="0" applyFont="1" applyFill="1" applyBorder="1" applyAlignment="1" applyProtection="1">
      <alignment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165" fontId="2" fillId="4" borderId="12" xfId="1" applyNumberFormat="1" applyFont="1" applyFill="1" applyBorder="1" applyAlignment="1" applyProtection="1">
      <alignment horizontal="center" vertical="center" wrapText="1"/>
    </xf>
    <xf numFmtId="165" fontId="3" fillId="5" borderId="13" xfId="0" applyNumberFormat="1" applyFont="1" applyFill="1" applyBorder="1" applyAlignment="1" applyProtection="1">
      <alignment vertical="center" wrapText="1"/>
    </xf>
    <xf numFmtId="166" fontId="3" fillId="6" borderId="14" xfId="0" applyNumberFormat="1" applyFont="1" applyFill="1" applyBorder="1" applyAlignment="1" applyProtection="1">
      <alignment horizontal="center" vertical="center" wrapText="1"/>
    </xf>
    <xf numFmtId="166" fontId="3" fillId="0" borderId="15" xfId="0" applyNumberFormat="1" applyFont="1" applyBorder="1" applyAlignment="1" applyProtection="1">
      <alignment horizontal="left" vertical="center"/>
    </xf>
    <xf numFmtId="166" fontId="3" fillId="0" borderId="15" xfId="0" applyNumberFormat="1" applyFont="1" applyBorder="1" applyAlignment="1" applyProtection="1">
      <alignment horizontal="center" vertical="center"/>
    </xf>
    <xf numFmtId="165" fontId="3" fillId="0" borderId="15" xfId="0" applyNumberFormat="1" applyFont="1" applyBorder="1" applyAlignment="1" applyProtection="1">
      <alignment horizontal="left" vertical="center" wrapText="1"/>
    </xf>
    <xf numFmtId="167" fontId="3" fillId="0" borderId="15" xfId="1" applyNumberFormat="1" applyFont="1" applyBorder="1" applyAlignment="1" applyProtection="1">
      <alignment horizontal="right" vertical="center"/>
    </xf>
    <xf numFmtId="167" fontId="3" fillId="0" borderId="16" xfId="1" applyNumberFormat="1" applyFont="1" applyBorder="1" applyAlignment="1" applyProtection="1">
      <alignment horizontal="right" vertical="center"/>
    </xf>
    <xf numFmtId="0" fontId="4" fillId="0" borderId="17" xfId="0" applyFont="1" applyBorder="1" applyAlignment="1" applyProtection="1">
      <alignment horizontal="center" vertical="center"/>
    </xf>
    <xf numFmtId="165" fontId="3" fillId="5" borderId="18" xfId="0" applyNumberFormat="1" applyFont="1" applyFill="1" applyBorder="1" applyAlignment="1" applyProtection="1">
      <alignment vertical="center" wrapText="1"/>
    </xf>
    <xf numFmtId="166" fontId="3" fillId="6" borderId="19" xfId="0" applyNumberFormat="1" applyFont="1" applyFill="1" applyBorder="1" applyAlignment="1" applyProtection="1">
      <alignment horizontal="center" vertical="center" wrapText="1"/>
    </xf>
    <xf numFmtId="166" fontId="3" fillId="0" borderId="2" xfId="0" applyNumberFormat="1" applyFont="1" applyBorder="1" applyAlignment="1" applyProtection="1">
      <alignment horizontal="left" vertical="center"/>
    </xf>
    <xf numFmtId="166" fontId="3" fillId="0" borderId="2" xfId="0" applyNumberFormat="1" applyFont="1" applyBorder="1" applyAlignment="1" applyProtection="1">
      <alignment horizontal="center" vertical="center"/>
    </xf>
    <xf numFmtId="165" fontId="3" fillId="0" borderId="2" xfId="0" applyNumberFormat="1" applyFont="1" applyBorder="1" applyAlignment="1" applyProtection="1">
      <alignment horizontal="left" vertical="center" wrapText="1"/>
    </xf>
    <xf numFmtId="167" fontId="3" fillId="0" borderId="3" xfId="1" applyNumberFormat="1" applyFont="1" applyBorder="1" applyAlignment="1" applyProtection="1">
      <alignment horizontal="right" vertical="center"/>
    </xf>
    <xf numFmtId="167" fontId="3" fillId="0" borderId="2" xfId="1" applyNumberFormat="1" applyFont="1" applyBorder="1" applyAlignment="1" applyProtection="1">
      <alignment horizontal="right" vertical="center"/>
    </xf>
    <xf numFmtId="167" fontId="3" fillId="0" borderId="4" xfId="1" applyNumberFormat="1" applyFont="1" applyBorder="1" applyAlignment="1" applyProtection="1">
      <alignment horizontal="right" vertical="center"/>
    </xf>
    <xf numFmtId="0" fontId="4" fillId="0" borderId="20" xfId="0" applyFont="1" applyBorder="1" applyAlignment="1" applyProtection="1">
      <alignment horizontal="center" vertical="center"/>
    </xf>
    <xf numFmtId="165" fontId="3" fillId="7" borderId="18" xfId="0" applyNumberFormat="1" applyFont="1" applyFill="1" applyBorder="1" applyAlignment="1" applyProtection="1">
      <alignment vertical="center" wrapText="1"/>
    </xf>
    <xf numFmtId="166" fontId="3" fillId="8" borderId="19" xfId="0" applyNumberFormat="1" applyFont="1" applyFill="1" applyBorder="1" applyAlignment="1" applyProtection="1">
      <alignment horizontal="center" vertical="center" wrapText="1"/>
    </xf>
    <xf numFmtId="166" fontId="3" fillId="9" borderId="2" xfId="0" applyNumberFormat="1" applyFont="1" applyFill="1" applyBorder="1" applyAlignment="1" applyProtection="1">
      <alignment horizontal="left" vertical="center"/>
    </xf>
    <xf numFmtId="166" fontId="3" fillId="9" borderId="2" xfId="0" applyNumberFormat="1" applyFont="1" applyFill="1" applyBorder="1" applyAlignment="1" applyProtection="1">
      <alignment horizontal="center" vertical="center"/>
    </xf>
    <xf numFmtId="165" fontId="3" fillId="9" borderId="2" xfId="0" applyNumberFormat="1" applyFont="1" applyFill="1" applyBorder="1" applyAlignment="1" applyProtection="1">
      <alignment horizontal="left" vertical="center" wrapText="1"/>
    </xf>
    <xf numFmtId="167" fontId="3" fillId="9" borderId="3" xfId="1" applyNumberFormat="1" applyFont="1" applyFill="1" applyBorder="1" applyAlignment="1" applyProtection="1">
      <alignment horizontal="right" vertical="center"/>
    </xf>
    <xf numFmtId="167" fontId="3" fillId="9" borderId="2" xfId="1" applyNumberFormat="1" applyFont="1" applyFill="1" applyBorder="1" applyAlignment="1" applyProtection="1">
      <alignment horizontal="right" vertical="center"/>
    </xf>
    <xf numFmtId="167" fontId="3" fillId="9" borderId="4" xfId="1" applyNumberFormat="1" applyFont="1" applyFill="1" applyBorder="1" applyAlignment="1" applyProtection="1">
      <alignment horizontal="right" vertical="center"/>
    </xf>
    <xf numFmtId="0" fontId="4" fillId="9" borderId="20" xfId="0" applyFont="1" applyFill="1" applyBorder="1" applyAlignment="1" applyProtection="1">
      <alignment horizontal="center" vertical="center"/>
    </xf>
    <xf numFmtId="165" fontId="3" fillId="0" borderId="18" xfId="0" applyNumberFormat="1" applyFont="1" applyFill="1" applyBorder="1" applyAlignment="1" applyProtection="1">
      <alignment vertical="center" wrapText="1"/>
    </xf>
    <xf numFmtId="166" fontId="3" fillId="0" borderId="19" xfId="0" applyNumberFormat="1" applyFont="1" applyFill="1" applyBorder="1" applyAlignment="1" applyProtection="1">
      <alignment horizontal="center" vertical="center" wrapText="1"/>
    </xf>
    <xf numFmtId="166" fontId="3" fillId="0" borderId="2" xfId="0" applyNumberFormat="1" applyFont="1" applyFill="1" applyBorder="1" applyAlignment="1" applyProtection="1">
      <alignment horizontal="left" vertical="center"/>
    </xf>
    <xf numFmtId="166" fontId="3" fillId="0" borderId="2" xfId="0" applyNumberFormat="1" applyFont="1" applyFill="1" applyBorder="1" applyAlignment="1" applyProtection="1">
      <alignment horizontal="center" vertical="center"/>
    </xf>
    <xf numFmtId="165" fontId="3" fillId="0" borderId="2" xfId="0" applyNumberFormat="1" applyFont="1" applyFill="1" applyBorder="1" applyAlignment="1" applyProtection="1">
      <alignment horizontal="left" vertical="center" wrapText="1"/>
    </xf>
    <xf numFmtId="167" fontId="3" fillId="0" borderId="3" xfId="1" applyNumberFormat="1" applyFont="1" applyFill="1" applyBorder="1" applyAlignment="1" applyProtection="1">
      <alignment horizontal="right" vertical="center"/>
    </xf>
    <xf numFmtId="167" fontId="3" fillId="0" borderId="2" xfId="1" applyNumberFormat="1" applyFont="1" applyFill="1" applyBorder="1" applyAlignment="1" applyProtection="1">
      <alignment horizontal="right" vertical="center"/>
    </xf>
    <xf numFmtId="167" fontId="3" fillId="0" borderId="4" xfId="1" applyNumberFormat="1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43" fontId="5" fillId="2" borderId="25" xfId="1" applyNumberFormat="1" applyFont="1" applyFill="1" applyBorder="1" applyAlignment="1" applyProtection="1">
      <alignment vertical="center"/>
    </xf>
    <xf numFmtId="43" fontId="5" fillId="2" borderId="24" xfId="1" applyNumberFormat="1" applyFont="1" applyFill="1" applyBorder="1" applyAlignment="1" applyProtection="1">
      <alignment vertical="center"/>
    </xf>
    <xf numFmtId="0" fontId="4" fillId="2" borderId="26" xfId="0" applyFont="1" applyFill="1" applyBorder="1" applyAlignment="1" applyProtection="1">
      <alignment horizontal="center" vertical="center"/>
    </xf>
    <xf numFmtId="0" fontId="0" fillId="0" borderId="0" xfId="0"/>
    <xf numFmtId="0" fontId="0" fillId="9" borderId="0" xfId="0" applyFont="1" applyFill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0" xfId="0" applyFont="1"/>
    <xf numFmtId="0" fontId="8" fillId="0" borderId="2" xfId="0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 applyProtection="1">
      <alignment horizontal="center" vertical="center" wrapText="1"/>
    </xf>
    <xf numFmtId="166" fontId="8" fillId="0" borderId="2" xfId="0" applyNumberFormat="1" applyFont="1" applyFill="1" applyBorder="1" applyAlignment="1" applyProtection="1">
      <alignment horizontal="left" vertical="center" wrapText="1"/>
    </xf>
    <xf numFmtId="168" fontId="8" fillId="0" borderId="2" xfId="0" applyNumberFormat="1" applyFont="1" applyFill="1" applyBorder="1" applyAlignment="1">
      <alignment horizontal="right" vertical="center" wrapText="1"/>
    </xf>
    <xf numFmtId="168" fontId="0" fillId="0" borderId="5" xfId="0" applyNumberFormat="1" applyFont="1" applyFill="1" applyBorder="1" applyAlignment="1">
      <alignment horizontal="right" vertical="center" wrapText="1"/>
    </xf>
    <xf numFmtId="0" fontId="0" fillId="0" borderId="2" xfId="0" applyFont="1" applyBorder="1"/>
    <xf numFmtId="168" fontId="0" fillId="10" borderId="2" xfId="0" applyNumberFormat="1" applyFont="1" applyFill="1" applyBorder="1" applyAlignment="1">
      <alignment horizontal="right" vertical="center" wrapText="1"/>
    </xf>
    <xf numFmtId="168" fontId="0" fillId="10" borderId="0" xfId="0" applyNumberFormat="1" applyFont="1" applyFill="1" applyBorder="1" applyAlignment="1">
      <alignment horizontal="right" vertical="center" wrapText="1"/>
    </xf>
    <xf numFmtId="166" fontId="8" fillId="0" borderId="2" xfId="0" applyNumberFormat="1" applyFont="1" applyFill="1" applyBorder="1" applyAlignment="1" applyProtection="1">
      <alignment horizontal="left" vertical="center"/>
    </xf>
    <xf numFmtId="168" fontId="9" fillId="0" borderId="2" xfId="0" applyNumberFormat="1" applyFont="1" applyBorder="1"/>
    <xf numFmtId="168" fontId="9" fillId="0" borderId="0" xfId="0" applyNumberFormat="1" applyFont="1"/>
    <xf numFmtId="0" fontId="9" fillId="0" borderId="0" xfId="0" applyFont="1"/>
    <xf numFmtId="0" fontId="11" fillId="0" borderId="0" xfId="0" applyFont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5" fillId="13" borderId="2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12" borderId="19" xfId="0" applyFont="1" applyFill="1" applyBorder="1" applyAlignment="1">
      <alignment horizontal="center" vertical="center"/>
    </xf>
    <xf numFmtId="0" fontId="12" fillId="12" borderId="2" xfId="0" applyFont="1" applyFill="1" applyBorder="1" applyAlignment="1">
      <alignment horizontal="center" vertical="center"/>
    </xf>
    <xf numFmtId="0" fontId="12" fillId="12" borderId="2" xfId="0" applyFont="1" applyFill="1" applyBorder="1" applyAlignment="1">
      <alignment horizontal="center" vertical="center" wrapText="1"/>
    </xf>
    <xf numFmtId="0" fontId="12" fillId="12" borderId="20" xfId="0" applyFont="1" applyFill="1" applyBorder="1" applyAlignment="1">
      <alignment horizontal="center" vertical="center" wrapText="1"/>
    </xf>
    <xf numFmtId="14" fontId="14" fillId="0" borderId="20" xfId="0" applyNumberFormat="1" applyFont="1" applyBorder="1" applyAlignment="1">
      <alignment horizontal="center" vertical="center"/>
    </xf>
    <xf numFmtId="14" fontId="14" fillId="0" borderId="20" xfId="0" applyNumberFormat="1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14" fontId="14" fillId="0" borderId="29" xfId="0" applyNumberFormat="1" applyFont="1" applyBorder="1" applyAlignment="1">
      <alignment horizontal="center" vertical="center" wrapText="1"/>
    </xf>
    <xf numFmtId="0" fontId="16" fillId="13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43" fontId="3" fillId="2" borderId="24" xfId="1" applyNumberFormat="1" applyFont="1" applyFill="1" applyBorder="1" applyAlignment="1" applyProtection="1">
      <alignment horizontal="center" vertical="center"/>
    </xf>
    <xf numFmtId="43" fontId="3" fillId="2" borderId="22" xfId="1" applyNumberFormat="1" applyFont="1" applyFill="1" applyBorder="1" applyAlignment="1" applyProtection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99"/>
      <color rgb="FFFF6699"/>
      <color rgb="FFBB93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92.168.0.1/Privado/OBRAS/OBRAS/OB-046-UTMIC%20HABITAT/TECNICO/CORTES%20DE%20OBRA/CORTE%20DE%20OBRA%20FINAL/ACTA%20DE%20CORTE%20DE%20OBRA%20N&#176;%2015%20UT%20MIC%20VIVIENDAS%202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RVMIC/Privado/OBRAS/OBRAS/OB-046-UTMIC%20HABITAT/TECNICO/CORTES%20DE%20OBRA/CORTE%20DE%20OBRA%20001/FORMATO%20INFORMACI&#211;N%20GEN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CORTE 15"/>
      <sheetName val="Hoja8"/>
      <sheetName val="Hoja6"/>
      <sheetName val="CONSOLIDADO ENTREGAS"/>
      <sheetName val="Hoja1"/>
      <sheetName val="Hoja2"/>
      <sheetName val="GENERAL"/>
      <sheetName val="GENERAL (2)"/>
      <sheetName val="Hoja3"/>
      <sheetName val="Hoja4"/>
      <sheetName val="Hoja5"/>
      <sheetName val="Hoja7"/>
      <sheetName val="CORTE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86">
          <cell r="E486" t="str">
            <v>MV_07162</v>
          </cell>
          <cell r="F486" t="str">
            <v>AAA0019DDXR</v>
          </cell>
          <cell r="G486" t="str">
            <v>KR 45 80 10 SUR</v>
          </cell>
          <cell r="H486" t="str">
            <v>JERUSALEN</v>
          </cell>
          <cell r="I486" t="str">
            <v>LUIS EDUARDO CORREA OSORIO</v>
          </cell>
        </row>
        <row r="487">
          <cell r="E487" t="str">
            <v>MV_07184</v>
          </cell>
          <cell r="F487" t="str">
            <v>AAA0019BAWW</v>
          </cell>
          <cell r="G487" t="str">
            <v>KR 45A 82B 05 SUR</v>
          </cell>
          <cell r="H487" t="str">
            <v>JERUSALEN</v>
          </cell>
          <cell r="I487" t="str">
            <v>MARIA JUDITH AGUIAR DE DIAZ</v>
          </cell>
        </row>
        <row r="488">
          <cell r="E488" t="str">
            <v>MV_07188</v>
          </cell>
          <cell r="F488" t="str">
            <v>AAA0187UEOE</v>
          </cell>
          <cell r="G488" t="str">
            <v>CL 82C BIS  SUR 44A 45</v>
          </cell>
          <cell r="H488" t="str">
            <v>JERUSALEN</v>
          </cell>
          <cell r="I488" t="str">
            <v>ORFILIA CASTRO</v>
          </cell>
        </row>
        <row r="489">
          <cell r="E489" t="str">
            <v>MV_07216</v>
          </cell>
          <cell r="F489" t="str">
            <v>AAA0019AWYX</v>
          </cell>
          <cell r="G489" t="str">
            <v>KR 45C 82 52 SUR</v>
          </cell>
          <cell r="H489" t="str">
            <v>JERUSALEN</v>
          </cell>
          <cell r="I489" t="str">
            <v>LUIS CARLOS BAUTISTA OTALORA</v>
          </cell>
        </row>
        <row r="490">
          <cell r="E490" t="str">
            <v>MV_07217</v>
          </cell>
          <cell r="F490" t="str">
            <v>AAA0019DOMR</v>
          </cell>
          <cell r="G490" t="str">
            <v>KR 45 82A 04 SUR</v>
          </cell>
          <cell r="H490" t="str">
            <v>JERUSALEN</v>
          </cell>
          <cell r="I490" t="str">
            <v>MARIA JAIDI ALCALA</v>
          </cell>
        </row>
        <row r="491">
          <cell r="E491" t="str">
            <v>MV_07362</v>
          </cell>
          <cell r="F491" t="str">
            <v>AAA0028SJOM</v>
          </cell>
          <cell r="G491" t="str">
            <v>TV 33 79 47 SUR</v>
          </cell>
          <cell r="H491" t="str">
            <v>ARBORIZADORA ALTA</v>
          </cell>
          <cell r="I491" t="str">
            <v>LUIS GERMAN RODRIGUEZ INFANTE</v>
          </cell>
        </row>
        <row r="492">
          <cell r="E492" t="str">
            <v>MV_07443</v>
          </cell>
          <cell r="F492" t="str">
            <v>AAA0171DUWF</v>
          </cell>
          <cell r="G492" t="str">
            <v>DG 80 SUR 45 42</v>
          </cell>
          <cell r="H492" t="str">
            <v>JERUSALEN</v>
          </cell>
          <cell r="I492" t="str">
            <v>VITALIA REYES SANCHEZ</v>
          </cell>
        </row>
        <row r="493">
          <cell r="E493" t="str">
            <v>MV_07467</v>
          </cell>
          <cell r="F493" t="str">
            <v>AAA0187KKZM</v>
          </cell>
          <cell r="G493" t="str">
            <v>DG 79 SUR 41 23</v>
          </cell>
          <cell r="H493" t="str">
            <v>JERUSALEN</v>
          </cell>
          <cell r="I493" t="str">
            <v>AURA ALICIA LEON FERNANDEZ</v>
          </cell>
        </row>
        <row r="494">
          <cell r="E494" t="str">
            <v>MV_07490</v>
          </cell>
          <cell r="F494" t="str">
            <v>AAA0019DDSK</v>
          </cell>
          <cell r="G494" t="str">
            <v>CL 80A SUR 44A 66</v>
          </cell>
          <cell r="H494" t="str">
            <v>JERUSALEN</v>
          </cell>
          <cell r="I494" t="str">
            <v>PATRICIA LEGUIZAMON GONZALEZ</v>
          </cell>
        </row>
        <row r="495">
          <cell r="E495" t="str">
            <v>MV_07511</v>
          </cell>
          <cell r="F495" t="str">
            <v>AAA0147NNMS</v>
          </cell>
          <cell r="G495" t="str">
            <v>TV 75L 75C 07 SUR MJ</v>
          </cell>
          <cell r="H495" t="str">
            <v>SANTA VIVIANA</v>
          </cell>
          <cell r="I495" t="str">
            <v>UBILMER GONZALEZ GOMEZ</v>
          </cell>
        </row>
        <row r="496">
          <cell r="E496" t="str">
            <v>MV_07515</v>
          </cell>
          <cell r="F496" t="str">
            <v>AAA0147NTCX</v>
          </cell>
          <cell r="G496" t="str">
            <v>TV 75G 75C 59 SUR MJ</v>
          </cell>
          <cell r="H496" t="str">
            <v>SANTA VIVIANA</v>
          </cell>
          <cell r="I496" t="str">
            <v>HECTOR ALEXANDER BOTIA</v>
          </cell>
        </row>
        <row r="497">
          <cell r="E497" t="str">
            <v>MV_07614</v>
          </cell>
          <cell r="F497" t="str">
            <v>AAA0147XUYN</v>
          </cell>
          <cell r="G497" t="str">
            <v>KR 73G 77 03 SUR</v>
          </cell>
          <cell r="H497" t="str">
            <v>CARACOLI</v>
          </cell>
          <cell r="I497" t="str">
            <v>RODRIGO ROJAS</v>
          </cell>
        </row>
        <row r="498">
          <cell r="E498" t="str">
            <v>MV_07691</v>
          </cell>
          <cell r="F498" t="str">
            <v>AAA0028TPMS</v>
          </cell>
          <cell r="G498" t="str">
            <v>KR 37 77 41 SUR</v>
          </cell>
          <cell r="H498" t="str">
            <v>ARBORIZADORA ALTA</v>
          </cell>
          <cell r="I498" t="str">
            <v>MARIELA LEONOR ECHEVERRIA SILVA</v>
          </cell>
        </row>
        <row r="499">
          <cell r="E499" t="str">
            <v>MV_07694</v>
          </cell>
          <cell r="F499" t="str">
            <v>AAA0171JRHK</v>
          </cell>
          <cell r="G499" t="str">
            <v>TV 73I 75G 09 SUR MJ</v>
          </cell>
          <cell r="H499" t="str">
            <v>SANTA VIVIANA</v>
          </cell>
          <cell r="I499" t="str">
            <v>JOSE ANIBAL GUTIERREZ ESQUIVEL</v>
          </cell>
        </row>
        <row r="500">
          <cell r="E500" t="str">
            <v>MV_07751</v>
          </cell>
          <cell r="F500" t="str">
            <v>AAA0028TLDM</v>
          </cell>
          <cell r="G500" t="str">
            <v>CL 75B SUR 34 93</v>
          </cell>
          <cell r="H500" t="str">
            <v>ARBORIZADORA ALTA</v>
          </cell>
          <cell r="I500" t="str">
            <v>LUIS ALFREDO GONZALEZ MORALES</v>
          </cell>
        </row>
        <row r="501">
          <cell r="E501" t="str">
            <v>MV_07782</v>
          </cell>
          <cell r="F501" t="str">
            <v>AAA0216ADAF</v>
          </cell>
          <cell r="G501" t="str">
            <v>KR 74B 75F 23 SUR MJ</v>
          </cell>
          <cell r="H501" t="str">
            <v>SANTA VIVIANA</v>
          </cell>
          <cell r="I501" t="str">
            <v>MARIA ELCY MAYORGA GALINDO</v>
          </cell>
        </row>
        <row r="502">
          <cell r="E502" t="str">
            <v>MV_07784</v>
          </cell>
          <cell r="F502" t="str">
            <v>AAA0147WONN</v>
          </cell>
          <cell r="G502" t="str">
            <v>KR 74A 76A 52 SUR</v>
          </cell>
          <cell r="H502" t="str">
            <v>CARACOLI</v>
          </cell>
          <cell r="I502" t="str">
            <v>CARLOS GAMBOA PARRA</v>
          </cell>
        </row>
        <row r="503">
          <cell r="E503" t="str">
            <v>MV_07801</v>
          </cell>
          <cell r="F503" t="str">
            <v>AAA0209SJNN</v>
          </cell>
          <cell r="G503" t="str">
            <v>KR 73I 75D 18 SUR MJ 1</v>
          </cell>
          <cell r="H503" t="str">
            <v>SANTA VIVIANA</v>
          </cell>
          <cell r="I503" t="str">
            <v>REBECA ESMERALDA ALFONSO ALFONSO</v>
          </cell>
        </row>
        <row r="504">
          <cell r="E504" t="str">
            <v>MV_07825</v>
          </cell>
          <cell r="F504" t="str">
            <v>AAA0147XUXS</v>
          </cell>
          <cell r="G504" t="str">
            <v>CL 77 SUR 73G 09</v>
          </cell>
          <cell r="H504" t="str">
            <v>CARACOLI</v>
          </cell>
          <cell r="I504" t="str">
            <v>JONATHAN SMITH ARENAS HERNANDEZ</v>
          </cell>
        </row>
        <row r="505">
          <cell r="E505" t="str">
            <v>MV_07835</v>
          </cell>
          <cell r="F505" t="str">
            <v>AAA0171HMEA</v>
          </cell>
          <cell r="G505" t="str">
            <v>KR 75D 75C 13 SUR MJ</v>
          </cell>
          <cell r="H505" t="str">
            <v>SANTA VIVIANA</v>
          </cell>
          <cell r="I505" t="str">
            <v>JULIO CESAR ACEVEDO MATAJUDIOS</v>
          </cell>
        </row>
        <row r="506">
          <cell r="E506" t="str">
            <v>MV_07885</v>
          </cell>
          <cell r="F506" t="str">
            <v>AAA0019DHLW</v>
          </cell>
          <cell r="G506" t="str">
            <v>CL 81A SUR 44A 20</v>
          </cell>
          <cell r="H506" t="str">
            <v>JERUSALEN</v>
          </cell>
          <cell r="I506" t="str">
            <v>JOSE SAENZ ARIAS</v>
          </cell>
        </row>
        <row r="507">
          <cell r="E507" t="str">
            <v>MV_08072</v>
          </cell>
          <cell r="F507" t="str">
            <v>AAA0028TDLW</v>
          </cell>
          <cell r="G507" t="str">
            <v>TV 35 74A 34 SUR</v>
          </cell>
          <cell r="H507" t="str">
            <v>ARBORIZADORA ALTA</v>
          </cell>
          <cell r="I507" t="str">
            <v>EDGAR JESUS MENDEZ SIERRA</v>
          </cell>
        </row>
        <row r="508">
          <cell r="E508" t="str">
            <v>MV_08076</v>
          </cell>
          <cell r="F508" t="str">
            <v>AAA0028TDRU</v>
          </cell>
          <cell r="G508" t="str">
            <v>TV 35 74A 14 SUR</v>
          </cell>
          <cell r="H508" t="str">
            <v>ARBORIZADORA ALTA</v>
          </cell>
          <cell r="I508" t="str">
            <v>ROSA BASTO</v>
          </cell>
        </row>
        <row r="509">
          <cell r="E509" t="str">
            <v>MV_08175</v>
          </cell>
          <cell r="F509" t="str">
            <v>AAA0028TKKC</v>
          </cell>
          <cell r="G509" t="str">
            <v>CL 75C SUR 34 28</v>
          </cell>
          <cell r="H509" t="str">
            <v>ARBORIZADORA ALTA</v>
          </cell>
          <cell r="I509" t="str">
            <v>JUAN MUÑOZ VILLARAGA</v>
          </cell>
        </row>
        <row r="510">
          <cell r="E510" t="str">
            <v>MV_08184</v>
          </cell>
          <cell r="F510" t="str">
            <v>AAA0028TLHY</v>
          </cell>
          <cell r="G510" t="str">
            <v>CL 75B SUR 34 77</v>
          </cell>
          <cell r="H510" t="str">
            <v>ARBORIZADORA ALTA</v>
          </cell>
          <cell r="I510" t="str">
            <v>MARTHA LICINA CELY CORREDOR</v>
          </cell>
        </row>
        <row r="511">
          <cell r="E511" t="str">
            <v>MV_08190</v>
          </cell>
          <cell r="F511" t="str">
            <v>AAA0028TLTO</v>
          </cell>
          <cell r="G511" t="str">
            <v>CL 75B SUR 34 37</v>
          </cell>
          <cell r="H511" t="str">
            <v>ARBORIZADORA ALTA</v>
          </cell>
          <cell r="I511" t="str">
            <v>LUZ STELLA VARGAS DE CARO</v>
          </cell>
        </row>
        <row r="512">
          <cell r="E512" t="str">
            <v>MV_08258</v>
          </cell>
          <cell r="F512" t="str">
            <v>AAA0028SLRJ</v>
          </cell>
          <cell r="G512" t="str">
            <v>CL 75C SUR 33 43</v>
          </cell>
          <cell r="H512" t="str">
            <v>ARBORIZADORA ALTA</v>
          </cell>
          <cell r="I512" t="str">
            <v>DEYANIRA LOAIZA DE ZABALA</v>
          </cell>
        </row>
        <row r="513">
          <cell r="E513" t="str">
            <v>MV_08270</v>
          </cell>
          <cell r="F513" t="str">
            <v>AAA0154BDCX</v>
          </cell>
          <cell r="G513" t="str">
            <v>CL 77 SUR 34 16</v>
          </cell>
          <cell r="H513" t="str">
            <v>ARBORIZADORA ALTA</v>
          </cell>
          <cell r="I513" t="str">
            <v>ADELINA ROJAS MENDOZA</v>
          </cell>
        </row>
        <row r="514">
          <cell r="E514" t="str">
            <v>MV_08287</v>
          </cell>
          <cell r="F514" t="str">
            <v>AAA0165UZSY</v>
          </cell>
          <cell r="G514" t="str">
            <v>CL 76 SUR 34 41</v>
          </cell>
          <cell r="H514" t="str">
            <v>ARBORIZADORA ALTA</v>
          </cell>
          <cell r="I514" t="str">
            <v>CECILIA NUÑEZ FUQUE</v>
          </cell>
        </row>
        <row r="515">
          <cell r="E515" t="str">
            <v>MV_08288</v>
          </cell>
          <cell r="F515" t="str">
            <v>AAA0165UZWW</v>
          </cell>
          <cell r="G515" t="str">
            <v>CL 76 SUR 34 33</v>
          </cell>
          <cell r="H515" t="str">
            <v>ARBORIZADORA ALTA</v>
          </cell>
          <cell r="I515" t="str">
            <v>CARMEN ELENA ESPER VILLA</v>
          </cell>
        </row>
        <row r="516">
          <cell r="E516" t="str">
            <v>MV_08327</v>
          </cell>
          <cell r="F516" t="str">
            <v>AAA0028SNXS</v>
          </cell>
          <cell r="G516" t="str">
            <v>CL 75B SUR 33 36</v>
          </cell>
          <cell r="H516" t="str">
            <v>ARBORIZADORA ALTA</v>
          </cell>
          <cell r="I516" t="str">
            <v>FLOR ALBA GONZALEZ</v>
          </cell>
        </row>
        <row r="517">
          <cell r="E517" t="str">
            <v>MV_08329</v>
          </cell>
          <cell r="F517" t="str">
            <v>AAA0028SOBR</v>
          </cell>
          <cell r="G517" t="str">
            <v>CL 75B SUR 33 52</v>
          </cell>
          <cell r="H517" t="str">
            <v>ARBORIZADORA ALTA</v>
          </cell>
          <cell r="I517" t="str">
            <v>MARIA ROSALBA ALARCON BAUTISTA</v>
          </cell>
        </row>
        <row r="518">
          <cell r="E518" t="str">
            <v>MV_08380</v>
          </cell>
          <cell r="F518" t="str">
            <v>AAA0028SRPA</v>
          </cell>
          <cell r="G518" t="str">
            <v>CL 75 SUR 33 56</v>
          </cell>
          <cell r="H518" t="str">
            <v>ARBORIZADORA ALTA</v>
          </cell>
          <cell r="I518" t="str">
            <v>ISRAEL GIL CUBILLOS</v>
          </cell>
        </row>
        <row r="519">
          <cell r="E519" t="str">
            <v>MV_08469</v>
          </cell>
          <cell r="F519" t="str">
            <v>AAA0153SDXR</v>
          </cell>
          <cell r="G519" t="str">
            <v>TV 35 79 93 SUR</v>
          </cell>
          <cell r="H519" t="str">
            <v>ARBORIZADORA ALTA</v>
          </cell>
          <cell r="I519" t="str">
            <v>LUIS ALFONSO RIPPE LOPEZ</v>
          </cell>
        </row>
        <row r="520">
          <cell r="E520" t="str">
            <v>MV_08493</v>
          </cell>
          <cell r="F520" t="str">
            <v>AAA0166BPMR</v>
          </cell>
          <cell r="G520" t="str">
            <v>CL 75 SUR 32 13</v>
          </cell>
          <cell r="H520" t="str">
            <v>ARBORIZADORA ALTA</v>
          </cell>
          <cell r="I520" t="str">
            <v>LUZ ANGELA BARRERO MOLINA</v>
          </cell>
        </row>
        <row r="521">
          <cell r="E521" t="str">
            <v>MV_08706</v>
          </cell>
          <cell r="F521" t="str">
            <v>AAA0147PSEP</v>
          </cell>
          <cell r="G521" t="str">
            <v>CL 75H SUR 73I 30 MJ</v>
          </cell>
          <cell r="H521" t="str">
            <v>SANTA VIVIANA</v>
          </cell>
          <cell r="I521" t="str">
            <v>AURA ROJAS LEGUIZAMON</v>
          </cell>
        </row>
        <row r="522">
          <cell r="E522" t="str">
            <v>MV_08716</v>
          </cell>
          <cell r="F522" t="str">
            <v>AAA0166BWYX</v>
          </cell>
          <cell r="G522" t="str">
            <v>TV 35B 75 52 SUR</v>
          </cell>
          <cell r="H522" t="str">
            <v>ARBORIZADORA ALTA</v>
          </cell>
          <cell r="I522" t="str">
            <v>NOHORA ELENA RESTREPO MORENO</v>
          </cell>
        </row>
        <row r="523">
          <cell r="E523" t="str">
            <v>MV_08738</v>
          </cell>
          <cell r="F523" t="str">
            <v>AAA0209RZOM</v>
          </cell>
          <cell r="G523" t="str">
            <v>CL 68B SUR 76 69 MJ</v>
          </cell>
          <cell r="H523" t="str">
            <v>SANTO DOMINGO</v>
          </cell>
          <cell r="I523" t="str">
            <v>FREDY CANGREJO MARENTES</v>
          </cell>
        </row>
        <row r="524">
          <cell r="E524" t="str">
            <v>MV_08768</v>
          </cell>
          <cell r="F524" t="str">
            <v>AAA0028TUYN</v>
          </cell>
          <cell r="G524" t="str">
            <v>CL 78C SUR 36 35</v>
          </cell>
          <cell r="H524" t="str">
            <v>ARBORIZADORA ALTA</v>
          </cell>
          <cell r="I524" t="str">
            <v>VERONICA MENDOZA CEPEDA</v>
          </cell>
        </row>
        <row r="525">
          <cell r="E525" t="str">
            <v>MV_08789</v>
          </cell>
          <cell r="F525" t="str">
            <v>AAA0230UXOE</v>
          </cell>
          <cell r="G525" t="str">
            <v>KR 39 79A 63 SUR</v>
          </cell>
          <cell r="H525" t="str">
            <v>JERUSALEN</v>
          </cell>
          <cell r="I525" t="str">
            <v>CARMEN BEATRIZ URBINA GIRON</v>
          </cell>
        </row>
        <row r="526">
          <cell r="E526" t="str">
            <v>MV_08842</v>
          </cell>
          <cell r="F526" t="str">
            <v>AAA0244OEAF</v>
          </cell>
          <cell r="G526" t="str">
            <v>KR 44A 80B 15 SUR</v>
          </cell>
          <cell r="H526" t="str">
            <v>JERUSALEN</v>
          </cell>
          <cell r="I526" t="str">
            <v>ANA GILMA DEL CARMEN SUPELANO de SUPELANO</v>
          </cell>
        </row>
        <row r="527">
          <cell r="E527" t="str">
            <v>MV_08850</v>
          </cell>
          <cell r="F527" t="str">
            <v>AAA0244NDEA</v>
          </cell>
          <cell r="G527" t="str">
            <v>KR 41 77 52 SUR</v>
          </cell>
          <cell r="H527" t="str">
            <v>JERUSALEN</v>
          </cell>
          <cell r="I527" t="str">
            <v>MARIA AMANDA RAMIREZ ARISTIZABAL</v>
          </cell>
        </row>
        <row r="528">
          <cell r="E528" t="str">
            <v>MV_08859</v>
          </cell>
          <cell r="F528" t="str">
            <v>AAA0234FXBS</v>
          </cell>
          <cell r="G528" t="str">
            <v>CL 75F SUR 73I 31 MJ</v>
          </cell>
          <cell r="H528" t="str">
            <v>SANTA VIVIANA</v>
          </cell>
          <cell r="I528" t="str">
            <v>ALEXANDER CALDERON NARANJO</v>
          </cell>
        </row>
        <row r="529">
          <cell r="E529" t="str">
            <v>MV_08882</v>
          </cell>
          <cell r="F529" t="str">
            <v>AAA0237ZOKC</v>
          </cell>
          <cell r="G529" t="str">
            <v>CL 79 SUR 39 34</v>
          </cell>
          <cell r="H529" t="str">
            <v>JERUSALEN</v>
          </cell>
          <cell r="I529" t="str">
            <v>JAVIER TORRES JIMENEZ</v>
          </cell>
        </row>
        <row r="530">
          <cell r="E530" t="str">
            <v>MV_08889</v>
          </cell>
          <cell r="F530" t="str">
            <v>AAA0147WMKL</v>
          </cell>
          <cell r="G530" t="str">
            <v>KR 74C 76A 52 SUR</v>
          </cell>
          <cell r="H530" t="str">
            <v>CARACOLI</v>
          </cell>
          <cell r="I530" t="str">
            <v>ROSIO ABELLO RODRIGUEZ</v>
          </cell>
        </row>
        <row r="531">
          <cell r="E531" t="str">
            <v>MV_08980</v>
          </cell>
          <cell r="F531" t="str">
            <v>AAA0235NSSY</v>
          </cell>
          <cell r="G531" t="str">
            <v>CL 80A SUR 46A 31</v>
          </cell>
          <cell r="H531" t="str">
            <v>JERUSALEN</v>
          </cell>
          <cell r="I531" t="str">
            <v>ADOLFO ROA PULIDO</v>
          </cell>
        </row>
        <row r="532">
          <cell r="E532" t="str">
            <v>MV_08988</v>
          </cell>
          <cell r="F532" t="str">
            <v>AAA0215TOUH</v>
          </cell>
          <cell r="G532" t="str">
            <v>TV 74 BIS  75C 36 SUR MJ</v>
          </cell>
          <cell r="H532" t="str">
            <v>SANTA VIVIANA</v>
          </cell>
          <cell r="I532" t="str">
            <v>CARLOS ALIRIO CACERES AVENDAÑO</v>
          </cell>
        </row>
        <row r="533">
          <cell r="E533" t="str">
            <v>MV_08991</v>
          </cell>
          <cell r="F533" t="str">
            <v>AAA0240EDRJ</v>
          </cell>
          <cell r="G533" t="str">
            <v>CL 79 SUR 40 14</v>
          </cell>
          <cell r="H533" t="str">
            <v>JERUSALEN</v>
          </cell>
          <cell r="I533" t="str">
            <v>BLANCA NIEVE TORO DE MORENO</v>
          </cell>
        </row>
        <row r="534">
          <cell r="E534" t="str">
            <v>MV_09052</v>
          </cell>
          <cell r="F534" t="str">
            <v>AAA0019ASZM</v>
          </cell>
          <cell r="G534" t="str">
            <v>DG 81B SUR 45B 62</v>
          </cell>
          <cell r="H534" t="str">
            <v>JERUSALEN</v>
          </cell>
          <cell r="I534" t="str">
            <v>JORGE ENRIQUE OLARTE SEDANO</v>
          </cell>
        </row>
        <row r="535">
          <cell r="E535" t="str">
            <v>MV_09064</v>
          </cell>
          <cell r="F535" t="str">
            <v>AAA0019BWCN</v>
          </cell>
          <cell r="G535" t="str">
            <v>CL 78 BIS  SUR 39 09</v>
          </cell>
          <cell r="H535" t="str">
            <v>JERUSALEN</v>
          </cell>
          <cell r="I535" t="str">
            <v>JORGE TADEO PUERTO TORRES</v>
          </cell>
        </row>
        <row r="536">
          <cell r="E536" t="str">
            <v>MV_09094</v>
          </cell>
          <cell r="F536" t="str">
            <v>AAA0019CUNN</v>
          </cell>
          <cell r="G536" t="str">
            <v>KR 38 80 16 SUR</v>
          </cell>
          <cell r="H536" t="str">
            <v>JERUSALEN</v>
          </cell>
          <cell r="I536" t="str">
            <v>ALFONSO BLANCO ALARCON</v>
          </cell>
        </row>
        <row r="537">
          <cell r="E537" t="str">
            <v>MV_09200</v>
          </cell>
          <cell r="F537" t="str">
            <v>AAA0019AZCN</v>
          </cell>
          <cell r="G537" t="str">
            <v>KR 45A 82 18 SUR</v>
          </cell>
          <cell r="H537" t="str">
            <v>JERUSALEN</v>
          </cell>
          <cell r="I537" t="str">
            <v>MELBA RUBIELA MARTINEZ RIVERA</v>
          </cell>
        </row>
        <row r="538">
          <cell r="E538" t="str">
            <v>MV_09311</v>
          </cell>
          <cell r="F538" t="str">
            <v>AAA0147RUXS</v>
          </cell>
          <cell r="G538" t="str">
            <v>CL 69A SUR 76B 27 MJ 1</v>
          </cell>
          <cell r="H538" t="str">
            <v>SANTO DOMINGO</v>
          </cell>
          <cell r="I538" t="str">
            <v>MARIA PUREZA VARGAS LOPEZ</v>
          </cell>
        </row>
        <row r="539">
          <cell r="E539" t="str">
            <v>MV_09345</v>
          </cell>
          <cell r="F539" t="str">
            <v>AAA0019ARWW</v>
          </cell>
          <cell r="G539" t="str">
            <v>DG 82 SUR 46 04</v>
          </cell>
          <cell r="H539" t="str">
            <v>JERUSALEN</v>
          </cell>
          <cell r="I539" t="str">
            <v>BEATRIZ CADENA SABROSO</v>
          </cell>
        </row>
        <row r="540">
          <cell r="E540" t="str">
            <v>MV_09375</v>
          </cell>
          <cell r="F540" t="str">
            <v>AAA0019CHLF</v>
          </cell>
          <cell r="G540" t="str">
            <v>TV 44B 78A 26 SUR</v>
          </cell>
          <cell r="H540" t="str">
            <v>JERUSALEN</v>
          </cell>
          <cell r="I540" t="str">
            <v>ULDARICO ROMERO SANTOFIMIO</v>
          </cell>
        </row>
        <row r="541">
          <cell r="E541" t="str">
            <v>MV_09382</v>
          </cell>
          <cell r="F541" t="str">
            <v>AAA0171DXNX</v>
          </cell>
          <cell r="G541" t="str">
            <v>CL 78A BIS  SUR 44A 45 MJ</v>
          </cell>
          <cell r="H541" t="str">
            <v>JERUSALEN</v>
          </cell>
          <cell r="I541" t="str">
            <v>FREDY ALEXANDER ARIAS GONZALEZ</v>
          </cell>
        </row>
        <row r="542">
          <cell r="E542" t="str">
            <v>MV_09384</v>
          </cell>
          <cell r="F542" t="str">
            <v>AAA0019DJXR</v>
          </cell>
          <cell r="G542" t="str">
            <v>CL 82 SUR 44A 50</v>
          </cell>
          <cell r="H542" t="str">
            <v>JERUSALEN</v>
          </cell>
          <cell r="I542" t="str">
            <v>MARY LUZ PEÑA PACHON</v>
          </cell>
        </row>
        <row r="543">
          <cell r="E543" t="str">
            <v>MV_09432</v>
          </cell>
          <cell r="F543" t="str">
            <v>AAA0215DYYN</v>
          </cell>
          <cell r="G543" t="str">
            <v>KR 41 77 64 SUR MJ</v>
          </cell>
          <cell r="H543" t="str">
            <v>JERUSALEN</v>
          </cell>
          <cell r="I543" t="str">
            <v>FLOR ALBA RAMOS GARZON</v>
          </cell>
        </row>
        <row r="544">
          <cell r="E544" t="str">
            <v>MV_09451</v>
          </cell>
          <cell r="F544" t="str">
            <v>AAA0171KCJZ</v>
          </cell>
          <cell r="G544" t="str">
            <v>KR 75B 75D 37 SUR</v>
          </cell>
          <cell r="H544" t="str">
            <v>SANTA VIVIANA</v>
          </cell>
          <cell r="I544" t="str">
            <v>ISIDORO HERMOSA CHARRY</v>
          </cell>
        </row>
        <row r="545">
          <cell r="E545" t="str">
            <v>MV_09480</v>
          </cell>
          <cell r="F545" t="str">
            <v>AAA0209RZJZ</v>
          </cell>
          <cell r="G545" t="str">
            <v>KR 76C 68 61 SUR MJ 1</v>
          </cell>
          <cell r="H545" t="str">
            <v>SANTO DOMINGO</v>
          </cell>
          <cell r="I545" t="str">
            <v>RICARDO BETANCOURTH OLIVEROS</v>
          </cell>
        </row>
        <row r="546">
          <cell r="E546" t="str">
            <v>MV_09532</v>
          </cell>
          <cell r="F546" t="str">
            <v>AAA0028TTTO</v>
          </cell>
          <cell r="G546" t="str">
            <v>CL 78B SUR 36 38</v>
          </cell>
          <cell r="H546" t="str">
            <v>ARBORIZADORA ALTA</v>
          </cell>
          <cell r="I546" t="str">
            <v>LUZ ELSY CUENCA SUAREZ</v>
          </cell>
        </row>
        <row r="547">
          <cell r="E547" t="str">
            <v>MV_09537</v>
          </cell>
          <cell r="F547" t="str">
            <v>AAA0028TTFT</v>
          </cell>
          <cell r="G547" t="str">
            <v>CL 78A SUR 36 07</v>
          </cell>
          <cell r="H547" t="str">
            <v>ARBORIZADORA ALTA</v>
          </cell>
          <cell r="I547" t="str">
            <v>OLGA LUCIA RUIZ GARCIA</v>
          </cell>
        </row>
        <row r="548">
          <cell r="E548" t="str">
            <v>MV_09992</v>
          </cell>
          <cell r="F548" t="str">
            <v>AAA0147XSRJ</v>
          </cell>
          <cell r="G548" t="str">
            <v>CL 77 SUR 73C 03</v>
          </cell>
          <cell r="H548" t="str">
            <v>CARACOLI</v>
          </cell>
          <cell r="I548" t="str">
            <v>RICHARD ARBEY URQUIJO LANCHEROS</v>
          </cell>
        </row>
        <row r="549">
          <cell r="E549" t="str">
            <v>MV_09993</v>
          </cell>
          <cell r="F549" t="str">
            <v>AAA0147XSUH</v>
          </cell>
          <cell r="G549" t="str">
            <v>KR 73C 77 27 SUR</v>
          </cell>
          <cell r="H549" t="str">
            <v>CARACOLI</v>
          </cell>
          <cell r="I549" t="str">
            <v>MARIA BELEN CUERVO ALFONSO</v>
          </cell>
        </row>
        <row r="550">
          <cell r="E550" t="str">
            <v>MV_10008</v>
          </cell>
          <cell r="F550" t="str">
            <v>AAA0147NUBS</v>
          </cell>
          <cell r="G550" t="str">
            <v>TV 75F 75C 17 SUR MJ</v>
          </cell>
          <cell r="H550" t="str">
            <v>SANTA VIVIANA</v>
          </cell>
          <cell r="I550" t="str">
            <v>JUAN CARLOS BERNAL RIVEROS</v>
          </cell>
        </row>
        <row r="551">
          <cell r="E551" t="str">
            <v>MV_10071</v>
          </cell>
          <cell r="F551" t="str">
            <v>AAA0147NSYN</v>
          </cell>
          <cell r="G551" t="str">
            <v>TV 75G 75C 33 SUR MJ</v>
          </cell>
          <cell r="H551" t="str">
            <v>SANTA VIVIANA</v>
          </cell>
          <cell r="I551" t="str">
            <v>MARIA LUISA MURCIA</v>
          </cell>
        </row>
        <row r="552">
          <cell r="E552" t="str">
            <v>MV_10170</v>
          </cell>
          <cell r="F552" t="str">
            <v>AAA0147NJLW</v>
          </cell>
          <cell r="G552" t="str">
            <v>DG 75F SUR 75G 22 MJ</v>
          </cell>
          <cell r="H552" t="str">
            <v>SANTA VIVIANA</v>
          </cell>
          <cell r="I552" t="str">
            <v>GLORIA PATRICIA PIEDRAHITA</v>
          </cell>
        </row>
        <row r="553">
          <cell r="E553" t="str">
            <v>MV_10289</v>
          </cell>
          <cell r="F553" t="str">
            <v>AAA0171KEAW</v>
          </cell>
          <cell r="G553" t="str">
            <v>KR 75C 75D 49 SUR MJ</v>
          </cell>
          <cell r="H553" t="str">
            <v>SANTA VIVIANA</v>
          </cell>
          <cell r="I553" t="str">
            <v>LUIS ERNESTO MENDOZA PALACIOS</v>
          </cell>
        </row>
        <row r="554">
          <cell r="E554" t="str">
            <v>MV_10303</v>
          </cell>
          <cell r="F554" t="str">
            <v>AAA0147NNEA</v>
          </cell>
          <cell r="G554" t="str">
            <v>TV 76 69B 26 SUR MJ</v>
          </cell>
          <cell r="H554" t="str">
            <v>SANTA VIVIANA</v>
          </cell>
          <cell r="I554" t="str">
            <v>ANA CECILIA PERDOMO PULIDO</v>
          </cell>
        </row>
        <row r="555">
          <cell r="E555" t="str">
            <v>MV_10342</v>
          </cell>
          <cell r="F555" t="str">
            <v>AAA0195AERJ</v>
          </cell>
          <cell r="G555" t="str">
            <v>TV 74 BIS  75C 49 SUR MJ</v>
          </cell>
          <cell r="H555" t="str">
            <v>SANTA VIVIANA</v>
          </cell>
          <cell r="I555" t="str">
            <v>JOSE ANTENOR CORTES BONILLA</v>
          </cell>
        </row>
        <row r="556">
          <cell r="E556" t="str">
            <v>MV_10358</v>
          </cell>
          <cell r="F556" t="str">
            <v>AAA0147PCFZ</v>
          </cell>
          <cell r="G556" t="str">
            <v>KR 74D 75C 27 SUR MJ</v>
          </cell>
          <cell r="H556" t="str">
            <v>SANTA VIVIANA</v>
          </cell>
          <cell r="I556" t="str">
            <v>HENRY CUERVO GOMEZ</v>
          </cell>
        </row>
        <row r="557">
          <cell r="E557" t="str">
            <v>MV_10420</v>
          </cell>
          <cell r="F557" t="str">
            <v>AAA0147RAXS</v>
          </cell>
          <cell r="G557" t="str">
            <v>KR 75B 75D 46 SUR MJ</v>
          </cell>
          <cell r="H557" t="str">
            <v>SANTA VIVIANA</v>
          </cell>
          <cell r="I557" t="str">
            <v>MARTHA ISABEL BOGOTA NARANJO</v>
          </cell>
        </row>
        <row r="558">
          <cell r="E558" t="str">
            <v>MV_10443</v>
          </cell>
          <cell r="F558" t="str">
            <v>AAA0147RDXR</v>
          </cell>
          <cell r="G558" t="str">
            <v>CL 75F SUR 75D 20 MJ</v>
          </cell>
          <cell r="H558" t="str">
            <v>SANTA VIVIANA</v>
          </cell>
          <cell r="I558" t="str">
            <v>NOHORA ALBA GARZON GIRALDO</v>
          </cell>
        </row>
        <row r="559">
          <cell r="E559" t="str">
            <v>MV_10504</v>
          </cell>
          <cell r="F559" t="str">
            <v>AAA0147NPKL</v>
          </cell>
          <cell r="G559" t="str">
            <v>TV 75J 75C 18 SUR MJ</v>
          </cell>
          <cell r="H559" t="str">
            <v>SANTA VIVIANA</v>
          </cell>
          <cell r="I559" t="str">
            <v>DUBAN LUIS SAENZ</v>
          </cell>
        </row>
        <row r="560">
          <cell r="E560" t="str">
            <v>MV_10675</v>
          </cell>
          <cell r="F560" t="str">
            <v>AAA0147OYLW</v>
          </cell>
          <cell r="G560" t="str">
            <v>KR 75 75C 09 SUR MJ</v>
          </cell>
          <cell r="H560" t="str">
            <v>SANTA VIVIANA</v>
          </cell>
          <cell r="I560" t="str">
            <v>LUIS ALBERTO AYALA GALLEGO</v>
          </cell>
        </row>
        <row r="561">
          <cell r="E561" t="str">
            <v>MV_10689</v>
          </cell>
          <cell r="F561" t="str">
            <v>AAA0147OYXR</v>
          </cell>
          <cell r="G561" t="str">
            <v>CL 75C SUR 74G 19 MJ</v>
          </cell>
          <cell r="H561" t="str">
            <v>SANTA VIVIANA</v>
          </cell>
          <cell r="I561" t="str">
            <v>JOSE DANIEL CELIS CRUZ</v>
          </cell>
        </row>
        <row r="562">
          <cell r="E562" t="str">
            <v>MV_10729</v>
          </cell>
          <cell r="F562" t="str">
            <v>AAA0147PNXR</v>
          </cell>
          <cell r="G562" t="str">
            <v>KR 73I 75F 10 SUR MJ</v>
          </cell>
          <cell r="H562" t="str">
            <v>SANTA VIVIANA</v>
          </cell>
          <cell r="I562" t="str">
            <v>ROSALIA GARCIA NIÑO</v>
          </cell>
        </row>
        <row r="563">
          <cell r="E563" t="str">
            <v>MV_10845</v>
          </cell>
          <cell r="F563" t="str">
            <v>AAA0147PRZM</v>
          </cell>
          <cell r="G563" t="str">
            <v>CL 75F SUR 73I 15 MJ</v>
          </cell>
          <cell r="H563" t="str">
            <v>SANTA VIVIANA</v>
          </cell>
          <cell r="I563" t="str">
            <v>MIGUEL SUAREZ CARRANZA</v>
          </cell>
        </row>
        <row r="564">
          <cell r="E564" t="str">
            <v>MV_10851</v>
          </cell>
          <cell r="F564" t="str">
            <v>AAA0147PSDE</v>
          </cell>
          <cell r="G564" t="str">
            <v>TV 73I 75G 21 SUR MJ</v>
          </cell>
          <cell r="H564" t="str">
            <v>SANTA VIVIANA</v>
          </cell>
          <cell r="I564" t="str">
            <v>MARIA ASCENETD GUAVITA URREA</v>
          </cell>
        </row>
        <row r="565">
          <cell r="E565" t="str">
            <v>MV_10854</v>
          </cell>
          <cell r="F565" t="str">
            <v>AAA0147PSFZ</v>
          </cell>
          <cell r="G565" t="str">
            <v>CL 75H SUR 73I 34 MJ</v>
          </cell>
          <cell r="H565" t="str">
            <v>SANTA VIVIANA</v>
          </cell>
          <cell r="I565" t="str">
            <v>CLAUDIA JANNETH LEMUS FONSECA</v>
          </cell>
        </row>
        <row r="566">
          <cell r="E566" t="str">
            <v>MV_10903</v>
          </cell>
          <cell r="F566" t="str">
            <v>AAA0147PTPP</v>
          </cell>
          <cell r="G566" t="str">
            <v>KR 74B 75F 11 SUR MJ</v>
          </cell>
          <cell r="H566" t="str">
            <v>SANTA VIVIANA</v>
          </cell>
          <cell r="I566" t="str">
            <v>MARIA YANETH ALONSO CONTRERAS</v>
          </cell>
        </row>
        <row r="567">
          <cell r="E567" t="str">
            <v>MV_10906</v>
          </cell>
          <cell r="F567" t="str">
            <v>AAA0147PTTO</v>
          </cell>
          <cell r="G567" t="str">
            <v>KR 74B 75F 31 SUR MJ</v>
          </cell>
          <cell r="H567" t="str">
            <v>SANTA VIVIANA</v>
          </cell>
          <cell r="I567" t="str">
            <v>MARIA DEL ROSARIO BOGOTA MEDINA</v>
          </cell>
        </row>
        <row r="568">
          <cell r="E568" t="str">
            <v>MV_10910</v>
          </cell>
          <cell r="F568" t="str">
            <v>AAA0258MXMS</v>
          </cell>
          <cell r="G568" t="str">
            <v>KR 74B 75G 25 SUR MJ</v>
          </cell>
          <cell r="H568" t="str">
            <v>SANTA VIVIANA</v>
          </cell>
          <cell r="I568" t="str">
            <v>DORA INES FORERO MARTINEZ</v>
          </cell>
        </row>
        <row r="569">
          <cell r="E569" t="str">
            <v>MV_10924</v>
          </cell>
          <cell r="F569" t="str">
            <v>AAA0147PUMR</v>
          </cell>
          <cell r="G569" t="str">
            <v>KR 74D 75D 14 SUR MJ</v>
          </cell>
          <cell r="H569" t="str">
            <v>SANTA VIVIANA</v>
          </cell>
          <cell r="I569" t="str">
            <v>GLORIA MARIA PATIÑO SANTAMARIA</v>
          </cell>
        </row>
        <row r="570">
          <cell r="E570" t="str">
            <v>MV_10940</v>
          </cell>
          <cell r="F570" t="str">
            <v>AAA0147OZMR</v>
          </cell>
          <cell r="G570" t="str">
            <v>CL 75C BIS A SUR 75 64 MJ</v>
          </cell>
          <cell r="H570" t="str">
            <v>SANTA VIVIANA</v>
          </cell>
          <cell r="I570" t="str">
            <v>JHON GELLTY YATE HERRADA</v>
          </cell>
        </row>
        <row r="571">
          <cell r="E571" t="str">
            <v>MV_10959</v>
          </cell>
          <cell r="F571" t="str">
            <v>AAA0147PUTD</v>
          </cell>
          <cell r="G571" t="str">
            <v>KR 74C 75D 15 SUR MJ</v>
          </cell>
          <cell r="H571" t="str">
            <v>SANTA VIVIANA</v>
          </cell>
          <cell r="I571" t="str">
            <v>GUSTAVO EDGAR OLARTE OLARTE</v>
          </cell>
        </row>
        <row r="572">
          <cell r="E572" t="str">
            <v>MV_10965</v>
          </cell>
          <cell r="F572" t="str">
            <v>AAA0147PWAW</v>
          </cell>
          <cell r="G572" t="str">
            <v>KR 74C 75D 43 SUR MJ</v>
          </cell>
          <cell r="H572" t="str">
            <v>SANTA VIVIANA</v>
          </cell>
          <cell r="I572" t="str">
            <v>MARIA YANETH SILVA GALINDO</v>
          </cell>
        </row>
        <row r="573">
          <cell r="E573" t="str">
            <v>MV_10969</v>
          </cell>
          <cell r="F573" t="str">
            <v>AAA0147PWDE</v>
          </cell>
          <cell r="G573" t="str">
            <v>KR 74D 75D 65 SUR MJ</v>
          </cell>
          <cell r="H573" t="str">
            <v>SANTA VIVIANA</v>
          </cell>
          <cell r="I573" t="str">
            <v>LUZ STELLA FORERO ESPITIA</v>
          </cell>
        </row>
        <row r="574">
          <cell r="E574" t="str">
            <v>MV_10988</v>
          </cell>
          <cell r="F574" t="str">
            <v>AAA0194XTKL</v>
          </cell>
          <cell r="G574" t="str">
            <v>KR 74G 75D 46 SUR MJ</v>
          </cell>
          <cell r="H574" t="str">
            <v>SANTA VIVIANA</v>
          </cell>
          <cell r="I574" t="str">
            <v>CARLOS GAONA BAUTISTA</v>
          </cell>
        </row>
        <row r="575">
          <cell r="E575" t="str">
            <v>MV_10995</v>
          </cell>
          <cell r="F575" t="str">
            <v>AAA0147PXHY</v>
          </cell>
          <cell r="G575" t="str">
            <v>KR 74G 75D 26 SUR MJ</v>
          </cell>
          <cell r="H575" t="str">
            <v>SANTA VIVIANA</v>
          </cell>
          <cell r="I575" t="str">
            <v>MARINA JAVELA DE JAVELA</v>
          </cell>
        </row>
        <row r="576">
          <cell r="E576" t="str">
            <v>MV_11026</v>
          </cell>
          <cell r="F576" t="str">
            <v>AAA0147OUFT</v>
          </cell>
          <cell r="G576" t="str">
            <v>KR 75D 75C 37 SUR MJ</v>
          </cell>
          <cell r="H576" t="str">
            <v>SANTA VIVIANA</v>
          </cell>
          <cell r="I576" t="str">
            <v>VICTOR JULIO CHIQUIZA DURAN</v>
          </cell>
        </row>
        <row r="577">
          <cell r="E577" t="str">
            <v>MV_11033</v>
          </cell>
          <cell r="F577" t="str">
            <v>AAA0171KEZE</v>
          </cell>
          <cell r="G577" t="str">
            <v>KR 75F 75F 20 SUR MJ</v>
          </cell>
          <cell r="H577" t="str">
            <v>SANTA VIVIANA</v>
          </cell>
          <cell r="I577" t="str">
            <v>OSCAR MAURICIO VALENCIA</v>
          </cell>
        </row>
        <row r="578">
          <cell r="E578" t="str">
            <v>MV_11037</v>
          </cell>
          <cell r="F578" t="str">
            <v>AAA0147REOM</v>
          </cell>
          <cell r="G578" t="str">
            <v>CL 75F SUR 75D 19 MJ</v>
          </cell>
          <cell r="H578" t="str">
            <v>SANTA VIVIANA</v>
          </cell>
          <cell r="I578" t="str">
            <v>ANA SOFIA CAGUA MUÑOZ</v>
          </cell>
        </row>
        <row r="579">
          <cell r="E579" t="str">
            <v>MV_11050</v>
          </cell>
          <cell r="F579" t="str">
            <v>AAA0147OWCX</v>
          </cell>
          <cell r="G579" t="str">
            <v>CL 75C SUR 75C 09 MJ</v>
          </cell>
          <cell r="H579" t="str">
            <v>SANTA VIVIANA</v>
          </cell>
          <cell r="I579" t="str">
            <v>HUMBERTO OVIEDO</v>
          </cell>
        </row>
        <row r="580">
          <cell r="E580" t="str">
            <v>MV_11054</v>
          </cell>
          <cell r="F580" t="str">
            <v>AAA0147PAPA</v>
          </cell>
          <cell r="G580" t="str">
            <v>KR 75B 75C 54 SUR MJ</v>
          </cell>
          <cell r="H580" t="str">
            <v>SANTA VIVIANA</v>
          </cell>
          <cell r="I580" t="str">
            <v>GLORIA NANCY ARROYAVE GOMEZ</v>
          </cell>
        </row>
        <row r="581">
          <cell r="E581" t="str">
            <v>MV_11066</v>
          </cell>
          <cell r="F581" t="str">
            <v>AAA0147PENX</v>
          </cell>
          <cell r="G581" t="str">
            <v>KR 74B 75C 21 SUR MJ</v>
          </cell>
          <cell r="H581" t="str">
            <v>SANTA VIVIANA</v>
          </cell>
          <cell r="I581" t="str">
            <v>ABDENAGO ROJAS AGUIRRE</v>
          </cell>
        </row>
        <row r="582">
          <cell r="E582" t="str">
            <v>MV_11222</v>
          </cell>
          <cell r="F582" t="str">
            <v>AAA0147PHBR</v>
          </cell>
          <cell r="G582" t="str">
            <v>KR 74A 75C 31 SUR MJ</v>
          </cell>
          <cell r="H582" t="str">
            <v>SANTA VIVIANA</v>
          </cell>
          <cell r="I582" t="str">
            <v>DAVID TERRIOS</v>
          </cell>
        </row>
        <row r="583">
          <cell r="E583" t="str">
            <v>MV_11288</v>
          </cell>
          <cell r="F583" t="str">
            <v>AAA0147OXBS</v>
          </cell>
          <cell r="G583" t="str">
            <v>KR 75C 75C 18 SUR MJ</v>
          </cell>
          <cell r="H583" t="str">
            <v>SANTA VIVIANA</v>
          </cell>
          <cell r="I583" t="str">
            <v>ALEIDA VELASCO SUAREZ</v>
          </cell>
        </row>
        <row r="584">
          <cell r="E584" t="str">
            <v>MV_11293</v>
          </cell>
          <cell r="F584" t="str">
            <v>AAA0147OXEP</v>
          </cell>
          <cell r="G584" t="str">
            <v>CL 75C SUR 75B 15 MJ</v>
          </cell>
          <cell r="H584" t="str">
            <v>SANTA VIVIANA</v>
          </cell>
          <cell r="I584" t="str">
            <v>AYDE CASTAÑO ORTIZ</v>
          </cell>
        </row>
        <row r="585">
          <cell r="E585" t="str">
            <v>MV_11295</v>
          </cell>
          <cell r="F585" t="str">
            <v>AAA0147OXFZ</v>
          </cell>
          <cell r="G585" t="str">
            <v>CL 75C SUR 75B 09 MJ</v>
          </cell>
          <cell r="H585" t="str">
            <v>SANTA VIVIANA</v>
          </cell>
          <cell r="I585" t="str">
            <v>GABRIEL RUBIO CUBILLOS</v>
          </cell>
        </row>
        <row r="586">
          <cell r="E586" t="str">
            <v>MV_11321</v>
          </cell>
          <cell r="F586" t="str">
            <v>AAA0147PCWW</v>
          </cell>
          <cell r="G586" t="str">
            <v>KR 74D 75C 54 SUR MJ</v>
          </cell>
          <cell r="H586" t="str">
            <v>SANTA VIVIANA</v>
          </cell>
          <cell r="I586" t="str">
            <v>EUGENIO MANOSALVA BARON</v>
          </cell>
        </row>
        <row r="587">
          <cell r="E587" t="str">
            <v>MV_11452</v>
          </cell>
          <cell r="F587" t="str">
            <v>AAA0147PKHK</v>
          </cell>
          <cell r="G587" t="str">
            <v>KR 73L 75C 26 SUR MJ</v>
          </cell>
          <cell r="H587" t="str">
            <v>SANTA VIVIANA</v>
          </cell>
          <cell r="I587" t="str">
            <v>ROSALBA PAEZ GARZON</v>
          </cell>
        </row>
        <row r="588">
          <cell r="E588" t="str">
            <v>MV_11461</v>
          </cell>
          <cell r="F588" t="str">
            <v>AAA0147XBWF</v>
          </cell>
          <cell r="G588" t="str">
            <v>CL 75G SUR 73H 38 MJ</v>
          </cell>
          <cell r="H588" t="str">
            <v>SANTA VIVIANA</v>
          </cell>
          <cell r="I588" t="str">
            <v>MARIA EDILIA VEGA GARCIA</v>
          </cell>
        </row>
        <row r="589">
          <cell r="E589" t="str">
            <v>MV_11463</v>
          </cell>
          <cell r="F589" t="str">
            <v>AAA0147PNWF</v>
          </cell>
          <cell r="G589" t="str">
            <v>KR 73I 75F 16 SUR MJ</v>
          </cell>
          <cell r="H589" t="str">
            <v>SANTA VIVIANA</v>
          </cell>
          <cell r="I589" t="str">
            <v>JAQUELINE ALEXANDRA BOLIVAR RIVEROS</v>
          </cell>
        </row>
        <row r="590">
          <cell r="E590" t="str">
            <v>MV_11482</v>
          </cell>
          <cell r="F590" t="str">
            <v>AAA0147STUH</v>
          </cell>
          <cell r="G590" t="str">
            <v>CL 68C SUR 76B 15 MJ 1</v>
          </cell>
          <cell r="H590" t="str">
            <v>SANTO DOMINGO</v>
          </cell>
          <cell r="I590" t="str">
            <v>ANA MERCEDES JIMENEZ PEÑALOZA</v>
          </cell>
        </row>
        <row r="591">
          <cell r="E591" t="str">
            <v>MV_11549</v>
          </cell>
          <cell r="F591" t="str">
            <v>AAA0147RWCN</v>
          </cell>
          <cell r="G591" t="str">
            <v>CL 69A SUR 76C 02 MJ 1</v>
          </cell>
          <cell r="H591" t="str">
            <v>SANTO DOMINGO</v>
          </cell>
          <cell r="I591" t="str">
            <v>AMANDA BELTRAN DE PATIÑO</v>
          </cell>
        </row>
        <row r="592">
          <cell r="E592" t="str">
            <v>MV_11556</v>
          </cell>
          <cell r="F592" t="str">
            <v>AAA0206SLHK</v>
          </cell>
          <cell r="G592" t="str">
            <v>CL 69 SUR 76B 63 MJ</v>
          </cell>
          <cell r="H592" t="str">
            <v>SANTO DOMINGO</v>
          </cell>
          <cell r="I592" t="str">
            <v>JOSE NELSON SANTA OTAVO</v>
          </cell>
        </row>
        <row r="593">
          <cell r="E593" t="str">
            <v>MV_11599</v>
          </cell>
          <cell r="F593" t="str">
            <v>AAA0147SXEP</v>
          </cell>
          <cell r="G593" t="str">
            <v>KR 76 BIS  69 02 SUR MJ 1</v>
          </cell>
          <cell r="H593" t="str">
            <v>SANTO DOMINGO</v>
          </cell>
          <cell r="I593" t="str">
            <v>FRANCISCO VERA REYES</v>
          </cell>
        </row>
        <row r="594">
          <cell r="E594" t="str">
            <v>MV_11636</v>
          </cell>
          <cell r="F594" t="str">
            <v>AAA0147RSZE</v>
          </cell>
          <cell r="G594" t="str">
            <v>CL 69A BIS  SUR 77A 37 MJ 1</v>
          </cell>
          <cell r="H594" t="str">
            <v>SANTO DOMINGO</v>
          </cell>
          <cell r="I594" t="str">
            <v>ISABEL GARCIA GARZON</v>
          </cell>
        </row>
        <row r="595">
          <cell r="E595" t="str">
            <v>MV_11637</v>
          </cell>
          <cell r="F595" t="str">
            <v>AAA0019COPP</v>
          </cell>
          <cell r="G595" t="str">
            <v>DG 79 SUR 41 37</v>
          </cell>
          <cell r="H595" t="str">
            <v>JERUSALEN</v>
          </cell>
          <cell r="I595" t="str">
            <v>MARIA LUCIA ROJAS MORA</v>
          </cell>
        </row>
        <row r="596">
          <cell r="E596" t="str">
            <v>MV_12013</v>
          </cell>
          <cell r="F596" t="str">
            <v>AAA0147SSMS</v>
          </cell>
          <cell r="G596" t="str">
            <v>CL 68B SUR 75L 87 MJ 1</v>
          </cell>
          <cell r="H596" t="str">
            <v>SANTO DOMINGO</v>
          </cell>
          <cell r="I596" t="str">
            <v>BIBIANA AGREDO DIAZ</v>
          </cell>
        </row>
        <row r="597">
          <cell r="E597" t="str">
            <v>MV_12313</v>
          </cell>
          <cell r="F597" t="str">
            <v>AAA0019AWFT</v>
          </cell>
          <cell r="G597" t="str">
            <v>KR 45B 82 43 SUR</v>
          </cell>
          <cell r="H597" t="str">
            <v>JERUSALEN</v>
          </cell>
          <cell r="I597" t="str">
            <v>LUIS CARLOS HERNANDEZ HOMEZ</v>
          </cell>
        </row>
        <row r="598">
          <cell r="E598" t="str">
            <v>MV_12315</v>
          </cell>
          <cell r="F598" t="str">
            <v>AAA0019AXBS</v>
          </cell>
          <cell r="G598" t="str">
            <v>KR 45A 82 05 SUR</v>
          </cell>
          <cell r="H598" t="str">
            <v>JERUSALEN</v>
          </cell>
          <cell r="I598" t="str">
            <v>JULIO AUGUSTO SANABRIA</v>
          </cell>
        </row>
        <row r="599">
          <cell r="E599" t="str">
            <v>MV_12318</v>
          </cell>
          <cell r="F599" t="str">
            <v>AAA0147PLEA</v>
          </cell>
          <cell r="G599" t="str">
            <v>KR 73I 75C 44 SUR MJ</v>
          </cell>
          <cell r="H599" t="str">
            <v>SANTA VIVIANA</v>
          </cell>
          <cell r="I599" t="str">
            <v>MARTHA LUCIA OSORIO</v>
          </cell>
        </row>
        <row r="600">
          <cell r="E600" t="str">
            <v>MV_12326</v>
          </cell>
          <cell r="F600" t="str">
            <v>AAA0147PMSY</v>
          </cell>
          <cell r="G600" t="str">
            <v>CL 75D SUR 73G 72 MJ</v>
          </cell>
          <cell r="H600" t="str">
            <v>SANTA VIVIANA</v>
          </cell>
          <cell r="I600" t="str">
            <v>JUAN DAVID MARTINEZ</v>
          </cell>
        </row>
        <row r="601">
          <cell r="E601" t="str">
            <v>MV_12381</v>
          </cell>
          <cell r="F601" t="str">
            <v>AAA0147NPTO</v>
          </cell>
          <cell r="G601" t="str">
            <v>TV 75I 75C 27 SUR MJ</v>
          </cell>
          <cell r="H601" t="str">
            <v>SANTA VIVIANA</v>
          </cell>
          <cell r="I601" t="str">
            <v>HIPOLITO AMOROCHO CAÑADULCE</v>
          </cell>
        </row>
        <row r="602">
          <cell r="E602" t="str">
            <v>MV_12382</v>
          </cell>
          <cell r="F602" t="str">
            <v>AAA0147NPUZ</v>
          </cell>
          <cell r="G602" t="str">
            <v>TV 75I 75C 33 SUR MJ</v>
          </cell>
          <cell r="H602" t="str">
            <v>SANTA VIVIANA</v>
          </cell>
          <cell r="I602" t="str">
            <v>ALCIRA CHACON GARCIA</v>
          </cell>
        </row>
        <row r="603">
          <cell r="E603" t="str">
            <v>MV_12385</v>
          </cell>
          <cell r="F603" t="str">
            <v>AAA0147NRFT</v>
          </cell>
          <cell r="G603" t="str">
            <v>TV 75I 75C 64 SUR MJ</v>
          </cell>
          <cell r="H603" t="str">
            <v>SANTA VIVIANA</v>
          </cell>
          <cell r="I603" t="str">
            <v>MANUEL DE JESUS LARA LOPEZ</v>
          </cell>
        </row>
        <row r="604">
          <cell r="E604" t="str">
            <v>MV_12388</v>
          </cell>
          <cell r="F604" t="str">
            <v>AAA0147NRMS</v>
          </cell>
          <cell r="G604" t="str">
            <v>TV 75I 75C 32 SUR MJ</v>
          </cell>
          <cell r="H604" t="str">
            <v>SANTA VIVIANA</v>
          </cell>
          <cell r="I604" t="str">
            <v>MARIO ENRIQUE MONTAÑA MORENO</v>
          </cell>
        </row>
        <row r="605">
          <cell r="E605" t="str">
            <v>MV_12525</v>
          </cell>
          <cell r="F605" t="str">
            <v>AAA0171ETRU</v>
          </cell>
          <cell r="G605" t="str">
            <v>DG 75F SUR 75G 40 MJ</v>
          </cell>
          <cell r="H605" t="str">
            <v>SANTA VIVIANA</v>
          </cell>
          <cell r="I605" t="str">
            <v>SOCORRO JAIMES JAIMES</v>
          </cell>
        </row>
        <row r="606">
          <cell r="E606" t="str">
            <v>MV_12541</v>
          </cell>
          <cell r="F606" t="str">
            <v>AAA0019ATDE</v>
          </cell>
          <cell r="G606" t="str">
            <v>DG 81A SUR 45B 59</v>
          </cell>
          <cell r="H606" t="str">
            <v>JERUSALEN</v>
          </cell>
          <cell r="I606" t="str">
            <v>FABIO PEDRAZA GARCIA</v>
          </cell>
        </row>
        <row r="607">
          <cell r="E607" t="str">
            <v>MV_12594</v>
          </cell>
          <cell r="F607" t="str">
            <v>AAA0209SJTO</v>
          </cell>
          <cell r="G607" t="str">
            <v>CL 75G SUR 73I 55 MJ</v>
          </cell>
          <cell r="H607" t="str">
            <v>SANTA VIVIANA</v>
          </cell>
          <cell r="I607" t="str">
            <v>SANDRA MILENA PEREZ SUAREZ</v>
          </cell>
        </row>
        <row r="608">
          <cell r="E608" t="str">
            <v>MV_12599</v>
          </cell>
          <cell r="F608" t="str">
            <v>AAA0147RDZM</v>
          </cell>
          <cell r="G608" t="str">
            <v>CL 75D SUR 75D 37 MJ 2</v>
          </cell>
          <cell r="H608" t="str">
            <v>SANTA VIVIANA</v>
          </cell>
          <cell r="I608" t="str">
            <v>CLAUDIA PATRICIA SANCHEZ ROJAS</v>
          </cell>
        </row>
        <row r="609">
          <cell r="E609" t="str">
            <v>MV_12643</v>
          </cell>
          <cell r="F609" t="str">
            <v>AAA0147XSTD</v>
          </cell>
          <cell r="G609" t="str">
            <v>KR 73C 77 21 SUR</v>
          </cell>
          <cell r="H609" t="str">
            <v>CARACOLI</v>
          </cell>
          <cell r="I609" t="str">
            <v>ZOILA RODRIGUEZ MARIN</v>
          </cell>
        </row>
        <row r="610">
          <cell r="E610" t="str">
            <v>MV_12697</v>
          </cell>
          <cell r="F610" t="str">
            <v>AAA0147XUSY</v>
          </cell>
          <cell r="G610" t="str">
            <v>KR 73H 77 22 SUR</v>
          </cell>
          <cell r="H610" t="str">
            <v>CARACOLI</v>
          </cell>
          <cell r="I610" t="str">
            <v>OLGA LUCIA TRUJILLO</v>
          </cell>
        </row>
        <row r="611">
          <cell r="E611" t="str">
            <v>MV_12699</v>
          </cell>
          <cell r="F611" t="str">
            <v>AAA0147YBPA</v>
          </cell>
          <cell r="G611" t="str">
            <v>KR 74A 77 70 SUR</v>
          </cell>
          <cell r="H611" t="str">
            <v>CARACOLI</v>
          </cell>
          <cell r="I611" t="str">
            <v>JOSE LIBARDO RINCON REINA</v>
          </cell>
        </row>
        <row r="612">
          <cell r="E612" t="str">
            <v>MV_12782</v>
          </cell>
          <cell r="F612" t="str">
            <v>AAA0147XZUZ</v>
          </cell>
          <cell r="G612" t="str">
            <v>KR 73L 77 62 SUR</v>
          </cell>
          <cell r="H612" t="str">
            <v>CARACOLI</v>
          </cell>
          <cell r="I612" t="str">
            <v>MARIA DEL CARMEN LOPEZ De GARZON</v>
          </cell>
        </row>
        <row r="613">
          <cell r="E613" t="str">
            <v>MV_12790</v>
          </cell>
          <cell r="F613" t="str">
            <v>AAA0147YASK</v>
          </cell>
          <cell r="G613" t="str">
            <v>KR 73I 77 29 SUR</v>
          </cell>
          <cell r="H613" t="str">
            <v>CARACOLI</v>
          </cell>
          <cell r="I613" t="str">
            <v>JESUS ALBERTO OSORIO CIFUENTES</v>
          </cell>
        </row>
        <row r="614">
          <cell r="E614" t="str">
            <v>MV_12859</v>
          </cell>
          <cell r="F614" t="str">
            <v>AAA0147UZLF</v>
          </cell>
          <cell r="G614" t="str">
            <v>KR 75A 76 78 SUR</v>
          </cell>
          <cell r="H614" t="str">
            <v>CARACOLI</v>
          </cell>
          <cell r="I614" t="str">
            <v>CASILDA PEREZ DE ARIAS</v>
          </cell>
        </row>
        <row r="615">
          <cell r="E615" t="str">
            <v>MV_12880</v>
          </cell>
          <cell r="F615" t="str">
            <v>AAA0147WFLF</v>
          </cell>
          <cell r="G615" t="str">
            <v>KR 75 76A 81 SUR</v>
          </cell>
          <cell r="H615" t="str">
            <v>CARACOLI</v>
          </cell>
          <cell r="I615" t="str">
            <v>JUDY GAVILAN ROJAS</v>
          </cell>
        </row>
        <row r="616">
          <cell r="E616" t="str">
            <v>MV_12883</v>
          </cell>
          <cell r="F616" t="str">
            <v>AAA0147WSCX</v>
          </cell>
          <cell r="G616" t="str">
            <v>KR 73H BIS  76A 45 SUR</v>
          </cell>
          <cell r="H616" t="str">
            <v>CARACOLI</v>
          </cell>
          <cell r="I616" t="str">
            <v>MATILDE MONTAÑA</v>
          </cell>
        </row>
        <row r="617">
          <cell r="E617" t="str">
            <v>MV_12894</v>
          </cell>
          <cell r="F617" t="str">
            <v>AAA0147WTNX</v>
          </cell>
          <cell r="G617" t="str">
            <v>KR 73H 76A 40 SUR</v>
          </cell>
          <cell r="H617" t="str">
            <v>CARACOLI</v>
          </cell>
          <cell r="I617" t="str">
            <v>PEDRO LUIS VELASQUEZ ORTIZ</v>
          </cell>
        </row>
        <row r="618">
          <cell r="E618" t="str">
            <v>MV_12895</v>
          </cell>
          <cell r="F618" t="str">
            <v>AAA0167SPMR</v>
          </cell>
          <cell r="G618" t="str">
            <v>KR 73H 76A 34 SUR MJ</v>
          </cell>
          <cell r="H618" t="str">
            <v>CARACOLI</v>
          </cell>
          <cell r="I618" t="str">
            <v>ROSELLY ZAPATA QUIJANO</v>
          </cell>
        </row>
        <row r="619">
          <cell r="E619" t="str">
            <v>MV_12971</v>
          </cell>
          <cell r="F619" t="str">
            <v>AAA0147WKRU</v>
          </cell>
          <cell r="G619" t="str">
            <v>KR 74D 76A 27 SUR</v>
          </cell>
          <cell r="H619" t="str">
            <v>CARACOLI</v>
          </cell>
          <cell r="I619" t="str">
            <v>GLORIA HERNANDEZ RIVERA</v>
          </cell>
        </row>
        <row r="620">
          <cell r="E620" t="str">
            <v>MV_12997</v>
          </cell>
          <cell r="F620" t="str">
            <v>AAA0028SWYX</v>
          </cell>
          <cell r="G620" t="str">
            <v>CL 75 SUR 39 24</v>
          </cell>
          <cell r="H620" t="str">
            <v>ARBORIZADORA ALTA</v>
          </cell>
          <cell r="I620" t="str">
            <v>LUZ MARINA FERRO DE CASTILLO</v>
          </cell>
        </row>
        <row r="621">
          <cell r="E621" t="str">
            <v>MV_13013</v>
          </cell>
          <cell r="F621" t="str">
            <v>AAA0147UKLW</v>
          </cell>
          <cell r="G621" t="str">
            <v>KR 73I 76 64 SUR</v>
          </cell>
          <cell r="H621" t="str">
            <v>CARACOLI</v>
          </cell>
          <cell r="I621" t="str">
            <v>GLADIS SOFIR FLORES CASTELLANOS</v>
          </cell>
        </row>
        <row r="622">
          <cell r="E622" t="str">
            <v>MV_13052</v>
          </cell>
          <cell r="F622" t="str">
            <v>AAA0147ULLF</v>
          </cell>
          <cell r="G622" t="str">
            <v>KR 73H BIS  76 75 SUR</v>
          </cell>
          <cell r="H622" t="str">
            <v>CARACOLI</v>
          </cell>
          <cell r="I622" t="str">
            <v>LUZ MERY MUÑOZ MARIN</v>
          </cell>
        </row>
        <row r="623">
          <cell r="E623" t="str">
            <v>MV_13077</v>
          </cell>
          <cell r="F623" t="str">
            <v>AAA0147PRCX</v>
          </cell>
          <cell r="G623" t="str">
            <v>CL 75D SUR 73L 09 MJ</v>
          </cell>
          <cell r="H623" t="str">
            <v>SANTA VIVIANA</v>
          </cell>
          <cell r="I623" t="str">
            <v>CARMEN ELISA GAITAN GONZALEZ</v>
          </cell>
        </row>
        <row r="624">
          <cell r="E624" t="str">
            <v>MV_13197</v>
          </cell>
          <cell r="F624" t="str">
            <v>AAA0147WRCN</v>
          </cell>
          <cell r="G624" t="str">
            <v>KR 73I 76A 45 SUR</v>
          </cell>
          <cell r="H624" t="str">
            <v>CARACOLI</v>
          </cell>
          <cell r="I624" t="str">
            <v>LUIS FERNANDO HERRERA AGUDELO</v>
          </cell>
        </row>
        <row r="625">
          <cell r="E625" t="str">
            <v>MV_13201</v>
          </cell>
          <cell r="F625" t="str">
            <v>AAA0147WSEA</v>
          </cell>
          <cell r="G625" t="str">
            <v>CL 77 SUR 73H 06</v>
          </cell>
          <cell r="H625" t="str">
            <v>CARACOLI</v>
          </cell>
          <cell r="I625" t="str">
            <v>LUZ MARINA SILVA VANEGAS</v>
          </cell>
        </row>
        <row r="626">
          <cell r="E626" t="str">
            <v>MV_13233</v>
          </cell>
          <cell r="F626" t="str">
            <v>AAA0171EXWF</v>
          </cell>
          <cell r="G626" t="str">
            <v>KR 75G 75F 12 SUR</v>
          </cell>
          <cell r="H626" t="str">
            <v>SANTA VIVIANA</v>
          </cell>
          <cell r="I626" t="str">
            <v>ARELIS AGUJA CUMACO</v>
          </cell>
        </row>
        <row r="627">
          <cell r="E627" t="str">
            <v>MV_13318</v>
          </cell>
          <cell r="F627" t="str">
            <v>AAA0147WLBS</v>
          </cell>
          <cell r="G627" t="str">
            <v>CL 77 SUR 74C 24</v>
          </cell>
          <cell r="H627" t="str">
            <v>CARACOLI</v>
          </cell>
          <cell r="I627" t="str">
            <v>MARLENY DE JESUS CORREA ALVAREZ</v>
          </cell>
        </row>
        <row r="628">
          <cell r="E628" t="str">
            <v>MV_13406</v>
          </cell>
          <cell r="F628" t="str">
            <v>AAA0147WOYX</v>
          </cell>
          <cell r="G628" t="str">
            <v>KR 73L 76A 39 SUR</v>
          </cell>
          <cell r="H628" t="str">
            <v>CARACOLI</v>
          </cell>
          <cell r="I628" t="str">
            <v>MARIA DEL CONSUELO QUIROGA MONROY</v>
          </cell>
        </row>
        <row r="629">
          <cell r="E629" t="str">
            <v>MV_13407</v>
          </cell>
          <cell r="F629" t="str">
            <v>AAA0147WOZM</v>
          </cell>
          <cell r="G629" t="str">
            <v>KR 73L 76A 45 SUR</v>
          </cell>
          <cell r="H629" t="str">
            <v>CARACOLI</v>
          </cell>
          <cell r="I629" t="str">
            <v>OMAR RODRIGUEZ SOLOZA</v>
          </cell>
        </row>
        <row r="630">
          <cell r="E630" t="str">
            <v>MV_13466</v>
          </cell>
          <cell r="F630" t="str">
            <v>AAA0019CNSY</v>
          </cell>
          <cell r="G630" t="str">
            <v>CL 79 SUR 41 05</v>
          </cell>
          <cell r="H630" t="str">
            <v>JERUSALEN</v>
          </cell>
          <cell r="I630" t="str">
            <v>LIGIA SALAZAR DE ESPITIA</v>
          </cell>
        </row>
        <row r="631">
          <cell r="E631" t="str">
            <v>MV_13485</v>
          </cell>
          <cell r="F631" t="str">
            <v>AAA0028RJFT</v>
          </cell>
          <cell r="G631" t="str">
            <v>CL 73B SUR 38 24</v>
          </cell>
          <cell r="H631" t="str">
            <v>ARBORIZADORA ALTA</v>
          </cell>
          <cell r="I631" t="str">
            <v>MARIA CECILIA PORTILLA</v>
          </cell>
        </row>
        <row r="632">
          <cell r="E632" t="str">
            <v>MV_13503</v>
          </cell>
          <cell r="F632" t="str">
            <v>AAA0147UPPA</v>
          </cell>
          <cell r="G632" t="str">
            <v>KR 74A 76 75 SUR</v>
          </cell>
          <cell r="H632" t="str">
            <v>CARACOLI</v>
          </cell>
          <cell r="I632" t="str">
            <v>FERNANDO LIZARAZO RUIZ</v>
          </cell>
        </row>
        <row r="633">
          <cell r="E633" t="str">
            <v>MV_13529</v>
          </cell>
          <cell r="F633" t="str">
            <v>AAA0147UYFT</v>
          </cell>
          <cell r="G633" t="str">
            <v>KR 75 76 68 SUR</v>
          </cell>
          <cell r="H633" t="str">
            <v>CARACOLI</v>
          </cell>
          <cell r="I633" t="str">
            <v>DANIEL NICOLAS CASTRO FANDIÑO</v>
          </cell>
        </row>
        <row r="634">
          <cell r="E634" t="str">
            <v>MV_13646</v>
          </cell>
          <cell r="F634" t="str">
            <v>AAA0195ABFT</v>
          </cell>
          <cell r="G634" t="str">
            <v>CL 81 SUR 42 66 MJ 2</v>
          </cell>
          <cell r="H634" t="str">
            <v>JERUSALEN</v>
          </cell>
          <cell r="I634" t="str">
            <v>SANDRA PATRICIA ORJUELA SANTANA</v>
          </cell>
        </row>
        <row r="635">
          <cell r="E635" t="str">
            <v>MV_13687</v>
          </cell>
          <cell r="F635" t="str">
            <v>AAA0171DUKL</v>
          </cell>
          <cell r="G635" t="str">
            <v>KR 45 B 82B 11 SUR</v>
          </cell>
          <cell r="H635" t="str">
            <v>JERUSALEN</v>
          </cell>
          <cell r="I635" t="str">
            <v>LUZ MERY BORRERO VARGAS</v>
          </cell>
        </row>
        <row r="636">
          <cell r="E636" t="str">
            <v>MV_13690</v>
          </cell>
          <cell r="F636" t="str">
            <v>AAA0019AWOE</v>
          </cell>
          <cell r="G636" t="str">
            <v>CL 82C SUR 45B 12</v>
          </cell>
          <cell r="H636" t="str">
            <v>JERUSALEN</v>
          </cell>
          <cell r="I636" t="str">
            <v>DANIEL MENDOZA YEPES</v>
          </cell>
        </row>
        <row r="637">
          <cell r="E637" t="str">
            <v>MV_13695</v>
          </cell>
          <cell r="F637" t="str">
            <v>AAA0019AWXR</v>
          </cell>
          <cell r="G637" t="str">
            <v>KR 45C 82 60 SUR</v>
          </cell>
          <cell r="H637" t="str">
            <v>JERUSALEN</v>
          </cell>
          <cell r="I637" t="str">
            <v>UBALDINA PALACIOS CASTRO</v>
          </cell>
        </row>
        <row r="638">
          <cell r="E638" t="str">
            <v>MV_13709</v>
          </cell>
          <cell r="F638" t="str">
            <v>AAA0019BEEP</v>
          </cell>
          <cell r="G638" t="str">
            <v>DG 80 SUR 45 57</v>
          </cell>
          <cell r="H638" t="str">
            <v>JERUSALEN</v>
          </cell>
          <cell r="I638" t="str">
            <v>MARIA CECILIA CARRILLO MORENO</v>
          </cell>
        </row>
        <row r="639">
          <cell r="E639" t="str">
            <v>MV_13718</v>
          </cell>
          <cell r="F639" t="str">
            <v>AAA0019BFDM</v>
          </cell>
          <cell r="G639" t="str">
            <v>DG 79D SUR 45B 45</v>
          </cell>
          <cell r="H639" t="str">
            <v>JERUSALEN</v>
          </cell>
          <cell r="I639" t="str">
            <v>MARTHA PATRICIA VARGAS</v>
          </cell>
        </row>
        <row r="640">
          <cell r="E640" t="str">
            <v>MV_13734</v>
          </cell>
          <cell r="F640" t="str">
            <v>AAA0019AYXR</v>
          </cell>
          <cell r="G640" t="str">
            <v>KR 45A 82 38 SUR</v>
          </cell>
          <cell r="H640" t="str">
            <v>JERUSALEN</v>
          </cell>
          <cell r="I640" t="str">
            <v>CARMENZA RIVERA TRUJILLO</v>
          </cell>
        </row>
        <row r="641">
          <cell r="E641" t="str">
            <v>MV_13775</v>
          </cell>
          <cell r="F641" t="str">
            <v>AAA0019BSXS</v>
          </cell>
          <cell r="G641" t="str">
            <v>KR 42 77 48 SUR</v>
          </cell>
          <cell r="H641" t="str">
            <v>JERUSALEN</v>
          </cell>
          <cell r="I641" t="str">
            <v>GERARDO FIERRO MORENO</v>
          </cell>
        </row>
        <row r="642">
          <cell r="E642" t="str">
            <v>MV_13803</v>
          </cell>
          <cell r="F642" t="str">
            <v>AAA0019BSCN</v>
          </cell>
          <cell r="G642" t="str">
            <v>KR 41 77 09 SUR</v>
          </cell>
          <cell r="H642" t="str">
            <v>JERUSALEN</v>
          </cell>
          <cell r="I642" t="str">
            <v>ANA BELEN GARCIA MARTINEZ</v>
          </cell>
        </row>
        <row r="643">
          <cell r="E643" t="str">
            <v>MV_13816</v>
          </cell>
          <cell r="F643" t="str">
            <v>AAA0019AFBS</v>
          </cell>
          <cell r="G643" t="str">
            <v>CL 82B SUR 46A 03</v>
          </cell>
          <cell r="H643" t="str">
            <v>JERUSALEN</v>
          </cell>
          <cell r="I643" t="str">
            <v>LIGIA SANTAMARIA PARRA</v>
          </cell>
        </row>
        <row r="644">
          <cell r="E644" t="str">
            <v>MV_13859</v>
          </cell>
          <cell r="F644" t="str">
            <v>AAA0019BBDM</v>
          </cell>
          <cell r="G644" t="str">
            <v>CL 81B SUR 45A 10</v>
          </cell>
          <cell r="H644" t="str">
            <v>JERUSALEN</v>
          </cell>
          <cell r="I644" t="str">
            <v>LEONOR LOZANO SANCHEZ</v>
          </cell>
        </row>
        <row r="645">
          <cell r="E645" t="str">
            <v>MV_13862</v>
          </cell>
          <cell r="F645" t="str">
            <v>AAA0019BBMS</v>
          </cell>
          <cell r="G645" t="str">
            <v>CL 81A SUR 45 16</v>
          </cell>
          <cell r="H645" t="str">
            <v>JERUSALEN</v>
          </cell>
          <cell r="I645" t="str">
            <v>EVANGELINA REYES RINCON</v>
          </cell>
        </row>
        <row r="646">
          <cell r="E646" t="str">
            <v>MV_13868</v>
          </cell>
          <cell r="F646" t="str">
            <v>AAA0019BBWF</v>
          </cell>
          <cell r="G646" t="str">
            <v>KR 45 80B 09 SUR</v>
          </cell>
          <cell r="H646" t="str">
            <v>JERUSALEN</v>
          </cell>
          <cell r="I646" t="str">
            <v>ANA FLOR ALBA SEPULVEDA</v>
          </cell>
        </row>
        <row r="647">
          <cell r="E647" t="str">
            <v>MV_13888</v>
          </cell>
          <cell r="F647" t="str">
            <v>AAA0019BYZE</v>
          </cell>
          <cell r="G647" t="str">
            <v>KR 41 78 38 SUR</v>
          </cell>
          <cell r="H647" t="str">
            <v>JERUSALEN</v>
          </cell>
          <cell r="I647" t="str">
            <v>LEDY ELIANEGUA MOLANO</v>
          </cell>
        </row>
        <row r="648">
          <cell r="E648" t="str">
            <v>MV_13893</v>
          </cell>
          <cell r="F648" t="str">
            <v>AAA0019BZUZ</v>
          </cell>
          <cell r="G648" t="str">
            <v>KR 41 78 71 SUR</v>
          </cell>
          <cell r="H648" t="str">
            <v>JERUSALEN</v>
          </cell>
          <cell r="I648" t="str">
            <v>LUZ MARY BOHORQUEZ</v>
          </cell>
        </row>
        <row r="649">
          <cell r="E649" t="str">
            <v>MV_13895</v>
          </cell>
          <cell r="F649" t="str">
            <v>AAA0019BZZM</v>
          </cell>
          <cell r="G649" t="str">
            <v>CL 79 SUR 41 18</v>
          </cell>
          <cell r="H649" t="str">
            <v>JERUSALEN</v>
          </cell>
          <cell r="I649" t="str">
            <v>JOSE DE JESUS ANTONIO  TIRIA VIVAS</v>
          </cell>
        </row>
        <row r="650">
          <cell r="E650" t="str">
            <v>MV_13908</v>
          </cell>
          <cell r="F650" t="str">
            <v>AAA0019ATLF</v>
          </cell>
          <cell r="G650" t="str">
            <v>DG 81A SUR 45B 23</v>
          </cell>
          <cell r="H650" t="str">
            <v>JERUSALEN</v>
          </cell>
          <cell r="I650" t="str">
            <v>DEYANIRA MAHECHA GUERRERO</v>
          </cell>
        </row>
        <row r="651">
          <cell r="E651" t="str">
            <v>MV_13916</v>
          </cell>
          <cell r="F651" t="str">
            <v>AAA0019AUAF</v>
          </cell>
          <cell r="G651" t="str">
            <v>DG 81A SUR 45B 56</v>
          </cell>
          <cell r="H651" t="str">
            <v>JERUSALEN</v>
          </cell>
          <cell r="I651" t="str">
            <v>CRISANTO LAVAO ALDANA</v>
          </cell>
        </row>
        <row r="652">
          <cell r="E652" t="str">
            <v>MV_13920</v>
          </cell>
          <cell r="F652" t="str">
            <v>AAA0019BCHK</v>
          </cell>
          <cell r="G652" t="str">
            <v>DG 80A SUR 45 35</v>
          </cell>
          <cell r="H652" t="str">
            <v>JERUSALEN</v>
          </cell>
          <cell r="I652" t="str">
            <v>POMPILIO MORA DELGADO</v>
          </cell>
        </row>
        <row r="653">
          <cell r="E653" t="str">
            <v>MV_13923</v>
          </cell>
          <cell r="F653" t="str">
            <v>AAA0019BCPA</v>
          </cell>
          <cell r="G653" t="str">
            <v>DG 81 SUR 45B 40</v>
          </cell>
          <cell r="H653" t="str">
            <v>JERUSALEN</v>
          </cell>
          <cell r="I653" t="str">
            <v>MARIA LEONOR FONSECA FERNANDEZ</v>
          </cell>
        </row>
        <row r="654">
          <cell r="E654" t="str">
            <v>MV_13938</v>
          </cell>
          <cell r="F654" t="str">
            <v>AAA0019BDKL</v>
          </cell>
          <cell r="G654" t="str">
            <v>KR 45 80 19 SUR</v>
          </cell>
          <cell r="H654" t="str">
            <v>JERUSALEN</v>
          </cell>
          <cell r="I654" t="str">
            <v>NANCY CAROLINA PARDO GONZALEZ</v>
          </cell>
        </row>
        <row r="655">
          <cell r="E655" t="str">
            <v>MV_13954</v>
          </cell>
          <cell r="F655" t="str">
            <v>AAA0019DMBS</v>
          </cell>
          <cell r="G655" t="str">
            <v>CL 82B SUR 44A 93</v>
          </cell>
          <cell r="H655" t="str">
            <v>JERUSALEN</v>
          </cell>
          <cell r="I655" t="str">
            <v>RIGOBERTO BERNAL AGUIRRE</v>
          </cell>
        </row>
        <row r="656">
          <cell r="E656" t="str">
            <v>MV_13971</v>
          </cell>
          <cell r="F656" t="str">
            <v>AAA0019DNDM</v>
          </cell>
          <cell r="G656" t="str">
            <v>CL 82 SUR 42 29</v>
          </cell>
          <cell r="H656" t="str">
            <v>JERUSALEN</v>
          </cell>
          <cell r="I656" t="str">
            <v>LUIS HUMBERTO PLAZA RIAÑO</v>
          </cell>
        </row>
        <row r="657">
          <cell r="E657" t="str">
            <v>MV_13975</v>
          </cell>
          <cell r="F657" t="str">
            <v>AAA0019DABS</v>
          </cell>
          <cell r="G657" t="str">
            <v>CL 80B SUR 42 76</v>
          </cell>
          <cell r="H657" t="str">
            <v>JERUSALEN</v>
          </cell>
          <cell r="I657" t="str">
            <v>EVELIO MURCIA LLANOS</v>
          </cell>
        </row>
        <row r="658">
          <cell r="E658" t="str">
            <v>MV_14029</v>
          </cell>
          <cell r="F658" t="str">
            <v>AAA0019AHZE</v>
          </cell>
          <cell r="G658" t="str">
            <v>CL 82A SUR 46A 15</v>
          </cell>
          <cell r="H658" t="str">
            <v>JERUSALEN</v>
          </cell>
          <cell r="I658" t="str">
            <v>MARIA ESTRELLA GONZALEZ DE LEGUIZAMON</v>
          </cell>
        </row>
        <row r="659">
          <cell r="E659" t="str">
            <v>MV_14040</v>
          </cell>
          <cell r="F659" t="str">
            <v>AAA0019DBRU</v>
          </cell>
          <cell r="G659" t="str">
            <v>KR 44A 80B 10 SUR</v>
          </cell>
          <cell r="H659" t="str">
            <v>JERUSALEN</v>
          </cell>
          <cell r="I659" t="str">
            <v>LUCRECIA MARTIN DE AGUIRRE</v>
          </cell>
        </row>
        <row r="660">
          <cell r="E660" t="str">
            <v>MV_14060</v>
          </cell>
          <cell r="F660" t="str">
            <v>AAA0019DNYX</v>
          </cell>
          <cell r="G660" t="str">
            <v>KR 44B 82C 37 SUR</v>
          </cell>
          <cell r="H660" t="str">
            <v>JERUSALEN</v>
          </cell>
          <cell r="I660" t="str">
            <v>MARIA ESTER BARON RODRIGUEZ</v>
          </cell>
        </row>
        <row r="661">
          <cell r="E661" t="str">
            <v>MV_14069</v>
          </cell>
          <cell r="F661" t="str">
            <v>AAA0019DONX</v>
          </cell>
          <cell r="G661" t="str">
            <v>CL 82A SUR 44A 83</v>
          </cell>
          <cell r="H661" t="str">
            <v>JERUSALEN</v>
          </cell>
          <cell r="I661" t="str">
            <v>GLORIA ELVIRA CORREA RODRIGUEZ</v>
          </cell>
        </row>
        <row r="662">
          <cell r="E662" t="str">
            <v>MV_14083</v>
          </cell>
          <cell r="F662" t="str">
            <v>AAA0019CRKC</v>
          </cell>
          <cell r="G662" t="str">
            <v>KR 38 79A 23 SUR</v>
          </cell>
          <cell r="H662" t="str">
            <v>JERUSALEN</v>
          </cell>
          <cell r="I662" t="str">
            <v>ANA MIRYAM VARGAS DE PRIETO</v>
          </cell>
        </row>
        <row r="663">
          <cell r="E663" t="str">
            <v>MV_14106</v>
          </cell>
          <cell r="F663" t="str">
            <v>AAA0019CUEA</v>
          </cell>
          <cell r="G663" t="str">
            <v>KR 37 80 21 SUR</v>
          </cell>
          <cell r="H663" t="str">
            <v>JERUSALEN</v>
          </cell>
          <cell r="I663" t="str">
            <v>JHON MAURICIO MARTINEZ GUTIERREZ</v>
          </cell>
        </row>
        <row r="664">
          <cell r="E664" t="str">
            <v>MV_14120</v>
          </cell>
          <cell r="F664" t="str">
            <v>AAA0019DDWF</v>
          </cell>
          <cell r="G664" t="str">
            <v>KR 45 80 16 SUR</v>
          </cell>
          <cell r="H664" t="str">
            <v>JERUSALEN</v>
          </cell>
          <cell r="I664" t="str">
            <v>AYDE JHOANNA TORRES MARTINEZ</v>
          </cell>
        </row>
        <row r="665">
          <cell r="E665" t="str">
            <v>MV_14126</v>
          </cell>
          <cell r="F665" t="str">
            <v>AAA0019DERJ</v>
          </cell>
          <cell r="G665" t="str">
            <v>CL 80B SUR 44A 32</v>
          </cell>
          <cell r="H665" t="str">
            <v>JERUSALEN</v>
          </cell>
          <cell r="I665" t="str">
            <v>MIGUEL ANTONIO BELTRAN ZARATE</v>
          </cell>
        </row>
        <row r="666">
          <cell r="E666" t="str">
            <v>MV_14129</v>
          </cell>
          <cell r="F666" t="str">
            <v>AAA0019DFBR</v>
          </cell>
          <cell r="G666" t="str">
            <v>CL 80A SUR 44A 37</v>
          </cell>
          <cell r="H666" t="str">
            <v>JERUSALEN</v>
          </cell>
          <cell r="I666" t="str">
            <v>MARIA DEL CARMEN PULIDO</v>
          </cell>
        </row>
        <row r="667">
          <cell r="E667" t="str">
            <v>MV_14133</v>
          </cell>
          <cell r="F667" t="str">
            <v>AAA0019DFOE</v>
          </cell>
          <cell r="G667" t="str">
            <v>CL 81 SUR 44A 44</v>
          </cell>
          <cell r="H667" t="str">
            <v>JERUSALEN</v>
          </cell>
          <cell r="I667" t="str">
            <v>MARIA DELFA TORRES HERNANDEZ</v>
          </cell>
        </row>
        <row r="668">
          <cell r="E668" t="str">
            <v>MV_14148</v>
          </cell>
          <cell r="F668" t="str">
            <v>AAA0019DHXR</v>
          </cell>
          <cell r="G668" t="str">
            <v>CL 81A SUR 44A 84</v>
          </cell>
          <cell r="H668" t="str">
            <v>JERUSALEN</v>
          </cell>
          <cell r="I668" t="str">
            <v>ORLANDO SANCHEZ TORRES</v>
          </cell>
        </row>
        <row r="669">
          <cell r="E669" t="str">
            <v>MV_14151</v>
          </cell>
          <cell r="F669" t="str">
            <v>AAA0019DJHY</v>
          </cell>
          <cell r="G669" t="str">
            <v>CL 81 SUR 44A 43</v>
          </cell>
          <cell r="H669" t="str">
            <v>JERUSALEN</v>
          </cell>
          <cell r="I669" t="str">
            <v>OMAR TOVAR TAPIERO</v>
          </cell>
        </row>
        <row r="670">
          <cell r="E670" t="str">
            <v>MV_14173</v>
          </cell>
          <cell r="F670" t="str">
            <v>AAA0019ALYN</v>
          </cell>
          <cell r="G670" t="str">
            <v>CL 81 SUR 46A 48</v>
          </cell>
          <cell r="H670" t="str">
            <v>JERUSALEN</v>
          </cell>
          <cell r="I670" t="str">
            <v>JOSE DOMINGO RIVEROS</v>
          </cell>
        </row>
        <row r="671">
          <cell r="E671" t="str">
            <v>MV_14180</v>
          </cell>
          <cell r="F671" t="str">
            <v>AAA0019CWUZ</v>
          </cell>
          <cell r="G671" t="str">
            <v>CL 80 SUR 40 19</v>
          </cell>
          <cell r="H671" t="str">
            <v>JERUSALEN</v>
          </cell>
          <cell r="I671" t="str">
            <v>MARIA EMMA MONTIEL SILVA</v>
          </cell>
        </row>
        <row r="672">
          <cell r="E672" t="str">
            <v>MV_14189</v>
          </cell>
          <cell r="F672" t="str">
            <v>AAA0019CXUH</v>
          </cell>
          <cell r="G672" t="str">
            <v>KR 40 80B 27 SUR</v>
          </cell>
          <cell r="H672" t="str">
            <v>JERUSALEN</v>
          </cell>
          <cell r="I672" t="str">
            <v>ANA JOAQUINA AVELLA BARRERA</v>
          </cell>
        </row>
        <row r="673">
          <cell r="E673" t="str">
            <v>MV_14222</v>
          </cell>
          <cell r="F673" t="str">
            <v>AAA0019DKOM</v>
          </cell>
          <cell r="G673" t="str">
            <v>CL 82A SUR 44A 32</v>
          </cell>
          <cell r="H673" t="str">
            <v>JERUSALEN</v>
          </cell>
          <cell r="I673" t="str">
            <v>OCTAVIO SALAS BUITRAGO</v>
          </cell>
        </row>
        <row r="674">
          <cell r="E674" t="str">
            <v>MV_14223</v>
          </cell>
          <cell r="F674" t="str">
            <v>AAA0019DKPA</v>
          </cell>
          <cell r="G674" t="str">
            <v>CL 82A SUR 44A 38</v>
          </cell>
          <cell r="H674" t="str">
            <v>JERUSALEN</v>
          </cell>
          <cell r="I674" t="str">
            <v>BRICEIDA FONTECHA VARGAS</v>
          </cell>
        </row>
        <row r="675">
          <cell r="E675" t="str">
            <v>MV_14230</v>
          </cell>
          <cell r="F675" t="str">
            <v>AAA0019CKBR</v>
          </cell>
          <cell r="G675" t="str">
            <v>CL 78A SUR 45 81</v>
          </cell>
          <cell r="H675" t="str">
            <v>JERUSALEN</v>
          </cell>
          <cell r="I675" t="str">
            <v>ELPIDIO ACOSTA SILVA</v>
          </cell>
        </row>
        <row r="676">
          <cell r="E676" t="str">
            <v>MV_14232</v>
          </cell>
          <cell r="F676" t="str">
            <v>AAA0019CKJH</v>
          </cell>
          <cell r="G676" t="str">
            <v>TV 44B 78A 37 SUR</v>
          </cell>
          <cell r="H676" t="str">
            <v>JERUSALEN</v>
          </cell>
          <cell r="I676" t="str">
            <v>JAIRO ALIRIO RODRIGUEZ GARAVITO</v>
          </cell>
        </row>
        <row r="677">
          <cell r="E677" t="str">
            <v>MV_14402</v>
          </cell>
          <cell r="F677" t="str">
            <v>AAA0147WMYX</v>
          </cell>
          <cell r="G677" t="str">
            <v>KR 74B 76A 27 SUR</v>
          </cell>
          <cell r="H677" t="str">
            <v>CARACOLI</v>
          </cell>
          <cell r="I677" t="str">
            <v>HERMELINDA MURILLO MONAÑO</v>
          </cell>
        </row>
        <row r="678">
          <cell r="E678" t="str">
            <v>MV_14440</v>
          </cell>
          <cell r="F678" t="str">
            <v>AAA0147NSCN</v>
          </cell>
          <cell r="G678" t="str">
            <v>TV 75H 75C 59 SUR MJ</v>
          </cell>
          <cell r="H678" t="str">
            <v>SANTA VIVIANA</v>
          </cell>
          <cell r="I678" t="str">
            <v>JORGE CASTILLO RAMIREZ</v>
          </cell>
        </row>
        <row r="679">
          <cell r="E679" t="str">
            <v>MV_14451</v>
          </cell>
          <cell r="F679" t="str">
            <v>AAA0228SBEP</v>
          </cell>
          <cell r="G679" t="str">
            <v>TV 44B 77 83 SUR MJ</v>
          </cell>
          <cell r="H679" t="str">
            <v>JERUSALEN</v>
          </cell>
          <cell r="I679" t="str">
            <v>EDISON YAYA OLACHICA</v>
          </cell>
        </row>
        <row r="680">
          <cell r="E680" t="str">
            <v>MV_14552</v>
          </cell>
          <cell r="F680" t="str">
            <v>AAA0169EDLF</v>
          </cell>
          <cell r="G680" t="str">
            <v>KR 46 82C 24 SUR IN 7</v>
          </cell>
          <cell r="H680" t="str">
            <v>JERUSALEN</v>
          </cell>
          <cell r="I680" t="str">
            <v>BELLA MIRA QUIROGA GALEANO</v>
          </cell>
        </row>
        <row r="681">
          <cell r="E681" t="str">
            <v>MV_14618</v>
          </cell>
          <cell r="F681" t="str">
            <v>AAA0019BDTO</v>
          </cell>
          <cell r="G681" t="str">
            <v>DG 80A SUR 45 74</v>
          </cell>
          <cell r="H681" t="str">
            <v>JERUSALEN</v>
          </cell>
          <cell r="I681" t="str">
            <v>NIDIA YAMILE MARIN</v>
          </cell>
        </row>
        <row r="682">
          <cell r="E682" t="str">
            <v>MV_14626</v>
          </cell>
          <cell r="F682" t="str">
            <v>AAA0028TPEA</v>
          </cell>
          <cell r="G682" t="str">
            <v>KR 37 77 17 SUR</v>
          </cell>
          <cell r="H682" t="str">
            <v>ARBORIZADORA ALTA</v>
          </cell>
          <cell r="I682" t="str">
            <v>JANETH ROJAS SAAVEDRA</v>
          </cell>
        </row>
        <row r="683">
          <cell r="E683" t="str">
            <v>MV_14632</v>
          </cell>
          <cell r="F683" t="str">
            <v>AAA0019BZMS</v>
          </cell>
          <cell r="G683" t="str">
            <v>KR 41 78 29 SUR</v>
          </cell>
          <cell r="H683" t="str">
            <v>JERUSALEN</v>
          </cell>
          <cell r="I683" t="str">
            <v>BLANCA GILMA RAMOS</v>
          </cell>
        </row>
        <row r="684">
          <cell r="E684" t="str">
            <v>MV_14675</v>
          </cell>
          <cell r="F684" t="str">
            <v>AAA0238WSJZ</v>
          </cell>
          <cell r="G684" t="str">
            <v>CL 79 SUR 37 43</v>
          </cell>
          <cell r="H684" t="str">
            <v>JERUSALEN</v>
          </cell>
          <cell r="I684" t="str">
            <v>MARIA BLANCA LILIA CONTRERAS SANTOS</v>
          </cell>
        </row>
        <row r="685">
          <cell r="E685" t="str">
            <v>MV_14748</v>
          </cell>
          <cell r="F685" t="str">
            <v>AAA0147NOJZ</v>
          </cell>
          <cell r="G685" t="str">
            <v>TV 75L 75C 38 SUR MJ</v>
          </cell>
          <cell r="H685" t="str">
            <v>SANTA VIVIANA</v>
          </cell>
          <cell r="I685" t="str">
            <v>ANA JOAQUINA SANABRIA ESPINOSA</v>
          </cell>
        </row>
        <row r="686">
          <cell r="E686" t="str">
            <v>MV_14761</v>
          </cell>
          <cell r="F686" t="str">
            <v>AAA0019CLKC</v>
          </cell>
          <cell r="G686" t="str">
            <v>CL 79B SUR 42 27</v>
          </cell>
          <cell r="H686" t="str">
            <v>JERUSALEN</v>
          </cell>
          <cell r="I686" t="str">
            <v>JAIME ARIAS CADENA</v>
          </cell>
        </row>
        <row r="687">
          <cell r="E687" t="str">
            <v>MV_14786</v>
          </cell>
          <cell r="F687" t="str">
            <v>AAA0209SFTO</v>
          </cell>
          <cell r="G687" t="str">
            <v>TV 75 J 75 C 59 SUR MJ1</v>
          </cell>
          <cell r="H687" t="str">
            <v>SANTA VIVIANA</v>
          </cell>
          <cell r="I687" t="str">
            <v>ALBA OFELIA JIMENEZ</v>
          </cell>
        </row>
        <row r="688">
          <cell r="E688" t="str">
            <v>MV_14801</v>
          </cell>
          <cell r="F688" t="str">
            <v>AAA0019DLOE</v>
          </cell>
          <cell r="G688" t="str">
            <v>CL 82C BIS  SUR 44A 24</v>
          </cell>
          <cell r="H688" t="str">
            <v>JERUSALEN</v>
          </cell>
          <cell r="I688" t="str">
            <v>EVA EUGENIA MARZOLA VIDES</v>
          </cell>
        </row>
        <row r="689">
          <cell r="E689" t="str">
            <v>MV_14862</v>
          </cell>
          <cell r="F689" t="str">
            <v>AAA0209SJDM</v>
          </cell>
          <cell r="G689" t="str">
            <v>KR 74A 75C 26 SUR MJ</v>
          </cell>
          <cell r="H689" t="str">
            <v>SANTA VIVIANA</v>
          </cell>
          <cell r="I689" t="str">
            <v>MARTHA EMMA OVALLE JIMENEZ</v>
          </cell>
        </row>
        <row r="690">
          <cell r="E690" t="str">
            <v>MV_14931</v>
          </cell>
          <cell r="F690" t="str">
            <v>AAA0147PYBS</v>
          </cell>
          <cell r="G690" t="str">
            <v>KR 74F 75D 55 SUR MJ</v>
          </cell>
          <cell r="H690" t="str">
            <v>SANTA VIVIANA</v>
          </cell>
          <cell r="I690" t="str">
            <v>ORLANDO ROJAS</v>
          </cell>
        </row>
        <row r="691">
          <cell r="E691" t="str">
            <v>MV_14954</v>
          </cell>
          <cell r="F691" t="str">
            <v>AAA0147NSXS</v>
          </cell>
          <cell r="G691" t="str">
            <v>TV 75G 75C 21 SUR MJ</v>
          </cell>
          <cell r="H691" t="str">
            <v>SANTA VIVIANA</v>
          </cell>
          <cell r="I691" t="str">
            <v>SANDRA PATRICIA PULIDO CASTRO</v>
          </cell>
        </row>
        <row r="692">
          <cell r="E692" t="str">
            <v>MV_14981</v>
          </cell>
          <cell r="F692" t="str">
            <v>AAA0147NTNN</v>
          </cell>
          <cell r="G692" t="str">
            <v>TV 75G 75C 42 SUR MJ</v>
          </cell>
          <cell r="H692" t="str">
            <v>SANTA VIVIANA</v>
          </cell>
          <cell r="I692" t="str">
            <v>JOSE ANTONIO JAIR MAYORGA SAENZ</v>
          </cell>
        </row>
        <row r="693">
          <cell r="E693" t="str">
            <v>MV_15034</v>
          </cell>
          <cell r="F693" t="str">
            <v>AAA0207PFZE</v>
          </cell>
          <cell r="G693" t="str">
            <v>CL 82B SUR 45A 12 MJ</v>
          </cell>
          <cell r="H693" t="str">
            <v>JERUSALEN</v>
          </cell>
          <cell r="I693" t="str">
            <v>AMPARO MARTINEZ LOPEZ</v>
          </cell>
        </row>
        <row r="694">
          <cell r="E694" t="str">
            <v>MV_15072</v>
          </cell>
          <cell r="F694" t="str">
            <v>AAA0147PHAF</v>
          </cell>
          <cell r="G694" t="str">
            <v>KR 74A 75C 27 SUR MJ</v>
          </cell>
          <cell r="H694" t="str">
            <v>SANTA VIVIANA</v>
          </cell>
          <cell r="I694" t="str">
            <v>MARIA VICTORIA PINZON</v>
          </cell>
        </row>
        <row r="695">
          <cell r="E695" t="str">
            <v>MV_15089</v>
          </cell>
          <cell r="F695" t="str">
            <v>AAA0171DXZE</v>
          </cell>
          <cell r="G695" t="str">
            <v>CL 79 SUR 37 35</v>
          </cell>
          <cell r="H695" t="str">
            <v>JERUSALEN</v>
          </cell>
          <cell r="I695" t="str">
            <v>BEATRIZ VARGAS MENDOZA</v>
          </cell>
        </row>
        <row r="696">
          <cell r="E696" t="str">
            <v>MV_15148</v>
          </cell>
          <cell r="F696" t="str">
            <v>AAA0019BTEA</v>
          </cell>
          <cell r="G696" t="str">
            <v>CL 77 SUR 41 11</v>
          </cell>
          <cell r="H696" t="str">
            <v>JERUSALEN</v>
          </cell>
          <cell r="I696" t="str">
            <v>ANA ALCIRA LOPEZ PERALTA</v>
          </cell>
        </row>
        <row r="697">
          <cell r="E697" t="str">
            <v>MV_15183</v>
          </cell>
          <cell r="F697" t="str">
            <v>AAA0147URZE</v>
          </cell>
          <cell r="G697" t="str">
            <v>KR 74B 76 59 SUR</v>
          </cell>
          <cell r="H697" t="str">
            <v>CARACOLI</v>
          </cell>
          <cell r="I697" t="str">
            <v>LEONOR CUENCA LADINO</v>
          </cell>
        </row>
        <row r="698">
          <cell r="E698" t="str">
            <v>MV_15184</v>
          </cell>
          <cell r="F698" t="str">
            <v>AAA0019ARLF</v>
          </cell>
          <cell r="G698" t="str">
            <v>CL 82B SUR 45C 04 MJ</v>
          </cell>
          <cell r="H698" t="str">
            <v>JERUSALEN</v>
          </cell>
          <cell r="I698" t="str">
            <v>OVIDIO TORRES GUTIERREZ</v>
          </cell>
        </row>
        <row r="699">
          <cell r="E699" t="str">
            <v>MV_15197</v>
          </cell>
          <cell r="F699" t="str">
            <v>AAA0171DYEA</v>
          </cell>
          <cell r="G699" t="str">
            <v>CL 80B SUR 40 30</v>
          </cell>
          <cell r="H699" t="str">
            <v>JERUSALEN</v>
          </cell>
          <cell r="I699" t="str">
            <v>MARIA LUCIA ACOSTA TAMAYO</v>
          </cell>
        </row>
        <row r="700">
          <cell r="E700" t="str">
            <v>MV_15203</v>
          </cell>
          <cell r="F700" t="str">
            <v>AAA0019CYMS</v>
          </cell>
          <cell r="G700" t="str">
            <v>CL 80B SUR 40 09</v>
          </cell>
          <cell r="H700" t="str">
            <v>JERUSALEN</v>
          </cell>
          <cell r="I700" t="str">
            <v>SIGIFREDO MORENO MONTOYA</v>
          </cell>
        </row>
        <row r="701">
          <cell r="E701" t="str">
            <v>MV_15219</v>
          </cell>
          <cell r="F701" t="str">
            <v>AAA0019AUDM</v>
          </cell>
          <cell r="G701" t="str">
            <v>KR 46A 81 16 SUR</v>
          </cell>
          <cell r="H701" t="str">
            <v>JERUSALEN</v>
          </cell>
          <cell r="I701" t="str">
            <v>MARIA EFIGENIA TORRES WILCHES</v>
          </cell>
        </row>
        <row r="702">
          <cell r="E702" t="str">
            <v>MV_15223</v>
          </cell>
          <cell r="F702" t="str">
            <v>AAA0195ADOE</v>
          </cell>
          <cell r="G702" t="str">
            <v>DG 81 SUR 45B 23</v>
          </cell>
          <cell r="H702" t="str">
            <v>JERUSALEN</v>
          </cell>
          <cell r="I702" t="str">
            <v>JUAN DE JESUS MOLINA PEREZ</v>
          </cell>
        </row>
        <row r="703">
          <cell r="E703" t="str">
            <v>MV_15247</v>
          </cell>
          <cell r="F703" t="str">
            <v>AAA0019DFMS</v>
          </cell>
          <cell r="G703" t="str">
            <v>CL 81 SUR 44A 32</v>
          </cell>
          <cell r="H703" t="str">
            <v>JERUSALEN</v>
          </cell>
          <cell r="I703" t="str">
            <v>OSCAR ODIN LARA MALDONADO</v>
          </cell>
        </row>
        <row r="704">
          <cell r="E704" t="str">
            <v>MV_15282</v>
          </cell>
          <cell r="F704" t="str">
            <v>AAA0019CUPP</v>
          </cell>
          <cell r="G704" t="str">
            <v>CL 80 SUR 37 17</v>
          </cell>
          <cell r="H704" t="str">
            <v>JERUSALEN</v>
          </cell>
          <cell r="I704" t="str">
            <v>LUIS GUSTAVO MARTINEZ ROSAS</v>
          </cell>
        </row>
        <row r="705">
          <cell r="E705" t="str">
            <v>MV_15300</v>
          </cell>
          <cell r="F705" t="str">
            <v>AAA0019BESY</v>
          </cell>
          <cell r="G705" t="str">
            <v>DG 80 SUR 45 62</v>
          </cell>
          <cell r="H705" t="str">
            <v>JERUSALEN</v>
          </cell>
          <cell r="I705" t="str">
            <v>MARLEN CAPERA GUZMAN</v>
          </cell>
        </row>
        <row r="706">
          <cell r="E706" t="str">
            <v>MV_15301</v>
          </cell>
          <cell r="F706" t="str">
            <v>AAA0019BEUH</v>
          </cell>
          <cell r="G706" t="str">
            <v>DG 80 SUR 45 74</v>
          </cell>
          <cell r="H706" t="str">
            <v>JERUSALEN</v>
          </cell>
          <cell r="I706" t="str">
            <v>DORIS ELENA RIVAS SANTAMARIA</v>
          </cell>
        </row>
        <row r="707">
          <cell r="E707" t="str">
            <v>MV_15314</v>
          </cell>
          <cell r="F707" t="str">
            <v>AAA0019CORU</v>
          </cell>
          <cell r="G707" t="str">
            <v>DG 79 SUR 41 31</v>
          </cell>
          <cell r="H707" t="str">
            <v>JERUSALEN</v>
          </cell>
          <cell r="I707" t="str">
            <v>ABRAHAM MENDEZ ORTIZ</v>
          </cell>
        </row>
        <row r="708">
          <cell r="E708" t="str">
            <v>MV_15322</v>
          </cell>
          <cell r="F708" t="str">
            <v>AAA0209SJCX</v>
          </cell>
          <cell r="G708" t="str">
            <v>KR 73L 75C 09 MJ</v>
          </cell>
          <cell r="H708" t="str">
            <v>SANTA VIVIANA</v>
          </cell>
          <cell r="I708" t="str">
            <v>ELKIN DARIO FRANCO RENDON</v>
          </cell>
        </row>
        <row r="709">
          <cell r="E709" t="str">
            <v>MV_15327</v>
          </cell>
          <cell r="F709" t="str">
            <v>AAA0019BTOE</v>
          </cell>
          <cell r="G709" t="str">
            <v>CL 78 SUR 40 12</v>
          </cell>
          <cell r="H709" t="str">
            <v>JERUSALEN</v>
          </cell>
          <cell r="I709" t="str">
            <v>CLARA INES GAITAN</v>
          </cell>
        </row>
        <row r="710">
          <cell r="E710" t="str">
            <v>MV_15340</v>
          </cell>
          <cell r="F710" t="str">
            <v>AAA0028SKUZ</v>
          </cell>
          <cell r="G710" t="str">
            <v>CL 76 SUR 33 19</v>
          </cell>
          <cell r="H710" t="str">
            <v>ARBORIZADORA ALTA</v>
          </cell>
          <cell r="I710" t="str">
            <v>JOSE MANUEL JIMENEZ DIAZ</v>
          </cell>
        </row>
        <row r="711">
          <cell r="E711" t="str">
            <v>MV_15389</v>
          </cell>
          <cell r="F711" t="str">
            <v>AAA0019DHPP</v>
          </cell>
          <cell r="G711" t="str">
            <v>CL 81A SUR 44A 44</v>
          </cell>
          <cell r="H711" t="str">
            <v>JERUSALEN</v>
          </cell>
          <cell r="I711" t="str">
            <v>ANGELICA LUNA BENITES</v>
          </cell>
        </row>
        <row r="712">
          <cell r="E712" t="str">
            <v>MV_15413</v>
          </cell>
          <cell r="F712" t="str">
            <v>AAA0019CSAF</v>
          </cell>
          <cell r="G712" t="str">
            <v>KR 39 79A 48 SUR</v>
          </cell>
          <cell r="H712" t="str">
            <v>JERUSALEN</v>
          </cell>
          <cell r="I712" t="str">
            <v>JESUS FLORENTINO ZAMBRANO</v>
          </cell>
        </row>
        <row r="713">
          <cell r="E713" t="str">
            <v>MV_15424</v>
          </cell>
          <cell r="F713" t="str">
            <v>AAA0147PNPP</v>
          </cell>
          <cell r="G713" t="str">
            <v>TV 73G 75C 13 SUR MJ</v>
          </cell>
          <cell r="H713" t="str">
            <v>SANTA VIVIANA</v>
          </cell>
          <cell r="I713" t="str">
            <v>ANGY ANDREA ROA ALVARADO</v>
          </cell>
        </row>
        <row r="714">
          <cell r="E714" t="str">
            <v>MV_15442</v>
          </cell>
          <cell r="F714" t="str">
            <v>AAA0028RFFT</v>
          </cell>
          <cell r="G714" t="str">
            <v>CL 73B SUR 38A 45</v>
          </cell>
          <cell r="H714" t="str">
            <v>ARBORIZADORA ALTA</v>
          </cell>
          <cell r="I714" t="str">
            <v>DIANA MARCELA ÑUSTES RODRIGUEZ</v>
          </cell>
        </row>
        <row r="715">
          <cell r="E715" t="str">
            <v>MV_15474</v>
          </cell>
          <cell r="F715" t="str">
            <v>AAA0171HYRU</v>
          </cell>
          <cell r="G715" t="str">
            <v>KR 74C 75C 69 SUR MJ1</v>
          </cell>
          <cell r="H715" t="str">
            <v>SANTA VIVIANA</v>
          </cell>
          <cell r="I715" t="str">
            <v>DONALDO LOAIZA MALAMBO</v>
          </cell>
        </row>
        <row r="716">
          <cell r="E716" t="str">
            <v>MV_15476</v>
          </cell>
          <cell r="F716" t="str">
            <v>AAA0147WFKC</v>
          </cell>
          <cell r="G716" t="str">
            <v>KR 75 76A 75 SUR</v>
          </cell>
          <cell r="H716" t="str">
            <v>CARACOLI</v>
          </cell>
          <cell r="I716" t="str">
            <v>MARIA DEL PILAR DIAZ CONTRERAS</v>
          </cell>
        </row>
        <row r="717">
          <cell r="E717" t="str">
            <v>MV_15559</v>
          </cell>
          <cell r="F717" t="str">
            <v>AAA0019DHFT</v>
          </cell>
          <cell r="G717" t="str">
            <v>CL 81 SUR 44A 13</v>
          </cell>
          <cell r="H717" t="str">
            <v>JERUSALEN</v>
          </cell>
          <cell r="I717" t="str">
            <v>LUZ CENY ALMARIO VARGAS</v>
          </cell>
        </row>
        <row r="718">
          <cell r="E718" t="str">
            <v>MV_15562</v>
          </cell>
          <cell r="F718" t="str">
            <v>AAA0019BELF</v>
          </cell>
          <cell r="G718" t="str">
            <v>DG 80 SUR 45 15</v>
          </cell>
          <cell r="H718" t="str">
            <v>JERUSALEN</v>
          </cell>
          <cell r="I718" t="str">
            <v>GLADYS CECILIA ESPITIA CHACON</v>
          </cell>
        </row>
        <row r="719">
          <cell r="E719" t="str">
            <v>MV_15585</v>
          </cell>
          <cell r="F719" t="str">
            <v>AAA0019DKSY</v>
          </cell>
          <cell r="G719" t="str">
            <v>CL 82A SUR 44A 50</v>
          </cell>
          <cell r="H719" t="str">
            <v>JERUSALEN</v>
          </cell>
          <cell r="I719" t="str">
            <v>ISABELINA DIAZ</v>
          </cell>
        </row>
        <row r="720">
          <cell r="E720" t="str">
            <v>MV_15590</v>
          </cell>
          <cell r="F720" t="str">
            <v>AAA0019DEDE</v>
          </cell>
          <cell r="G720" t="str">
            <v>CL 80 SUR 44A 49</v>
          </cell>
          <cell r="H720" t="str">
            <v>JERUSALEN</v>
          </cell>
          <cell r="I720" t="str">
            <v>MARIA EUGENIA BARRETO CRUZ</v>
          </cell>
        </row>
        <row r="721">
          <cell r="E721" t="str">
            <v>MV_15629</v>
          </cell>
          <cell r="F721" t="str">
            <v>AAA0028SPAW</v>
          </cell>
          <cell r="G721" t="str">
            <v>CL 75 BIS  SUR 33 44</v>
          </cell>
          <cell r="H721" t="str">
            <v>ARBORIZADORA ALTA</v>
          </cell>
          <cell r="I721" t="str">
            <v>MARIA AURORA TORRES MORALES</v>
          </cell>
        </row>
        <row r="722">
          <cell r="E722" t="str">
            <v>MV_15632</v>
          </cell>
          <cell r="F722" t="str">
            <v>AAA0147WSAF</v>
          </cell>
          <cell r="G722" t="str">
            <v>KR 73H BIS  76A 33 SUR</v>
          </cell>
          <cell r="H722" t="str">
            <v>CARACOLI</v>
          </cell>
          <cell r="I722" t="str">
            <v>JOSE LUIS MUÑOZ</v>
          </cell>
        </row>
        <row r="723">
          <cell r="E723" t="str">
            <v>MV_15672</v>
          </cell>
          <cell r="F723" t="str">
            <v>AAA0019APUH</v>
          </cell>
          <cell r="G723" t="str">
            <v>CL 82B SUR 46 10</v>
          </cell>
          <cell r="H723" t="str">
            <v>JERUSALEN</v>
          </cell>
          <cell r="I723" t="str">
            <v>MANUEL VICENTE MARTINEZ  RAMIREZ</v>
          </cell>
        </row>
        <row r="724">
          <cell r="E724" t="str">
            <v>MV_15690</v>
          </cell>
          <cell r="F724" t="str">
            <v>AAA0147PFNN</v>
          </cell>
          <cell r="G724" t="str">
            <v>KR 74B 75C 36 SUR MJ</v>
          </cell>
          <cell r="H724" t="str">
            <v>SANTA VIVIANA</v>
          </cell>
          <cell r="I724" t="str">
            <v>JAIRO VELASQUEZ</v>
          </cell>
        </row>
        <row r="725">
          <cell r="E725" t="str">
            <v>MV_15728</v>
          </cell>
          <cell r="F725" t="str">
            <v>AAA0019BYFZ</v>
          </cell>
          <cell r="G725" t="str">
            <v>KR 40 78A 19 SUR</v>
          </cell>
          <cell r="H725" t="str">
            <v>JERUSALEN</v>
          </cell>
          <cell r="I725" t="str">
            <v>JORGE ENRIQUE GARCIA DURAN</v>
          </cell>
        </row>
        <row r="726">
          <cell r="E726" t="str">
            <v>MV_15766</v>
          </cell>
          <cell r="F726" t="str">
            <v>AAA0019COTO</v>
          </cell>
          <cell r="G726" t="str">
            <v>DG 79 SUR 41 21</v>
          </cell>
          <cell r="H726" t="str">
            <v>JERUSALEN</v>
          </cell>
          <cell r="I726" t="str">
            <v>EDGAR ALFREDO MAHECHA ROA</v>
          </cell>
        </row>
        <row r="727">
          <cell r="E727" t="str">
            <v>MV_15770</v>
          </cell>
          <cell r="F727" t="str">
            <v>AAA0244NAKC</v>
          </cell>
          <cell r="G727" t="str">
            <v>KR 40 80B 22 SUR</v>
          </cell>
          <cell r="H727" t="str">
            <v>JERUSALEN</v>
          </cell>
          <cell r="I727" t="str">
            <v>JULIO EDGAR PINEDA</v>
          </cell>
        </row>
        <row r="728">
          <cell r="E728" t="str">
            <v>MV_15781</v>
          </cell>
          <cell r="F728" t="str">
            <v>AAA0019DDJH</v>
          </cell>
          <cell r="G728" t="str">
            <v>CL 80A SUR 44A 18</v>
          </cell>
          <cell r="H728" t="str">
            <v>JERUSALEN</v>
          </cell>
          <cell r="I728" t="str">
            <v>JOSE GILBERTO SOGAMOSO APACHE</v>
          </cell>
        </row>
        <row r="729">
          <cell r="E729" t="str">
            <v>MV_15784</v>
          </cell>
          <cell r="F729" t="str">
            <v>AAA0019DFKL</v>
          </cell>
          <cell r="G729" t="str">
            <v>CL 81 SUR 44A 20</v>
          </cell>
          <cell r="H729" t="str">
            <v>JERUSALEN</v>
          </cell>
          <cell r="I729" t="str">
            <v>OSCAR CORTES PINZON</v>
          </cell>
        </row>
        <row r="730">
          <cell r="E730" t="str">
            <v>MV_15858</v>
          </cell>
          <cell r="F730" t="str">
            <v>AAA0028TSNX</v>
          </cell>
          <cell r="G730" t="str">
            <v>CL 78A SUR 36 42</v>
          </cell>
          <cell r="H730" t="str">
            <v>ARBORIZADORA ALTA</v>
          </cell>
          <cell r="I730" t="str">
            <v>MARIA ROSMIRA BLANDON  HENAO</v>
          </cell>
        </row>
        <row r="731">
          <cell r="E731" t="str">
            <v>MV_15888</v>
          </cell>
          <cell r="F731" t="str">
            <v>AAA0028TTBR</v>
          </cell>
          <cell r="G731" t="str">
            <v>CL 78A SUR 36 23</v>
          </cell>
          <cell r="H731" t="str">
            <v>ARBORIZADORA ALTA</v>
          </cell>
          <cell r="I731" t="str">
            <v>DORIAN STELLA ZAMBRANO QUINTERO</v>
          </cell>
        </row>
        <row r="732">
          <cell r="E732" t="str">
            <v>MV_15889</v>
          </cell>
          <cell r="F732" t="str">
            <v>AAA0019AHHK</v>
          </cell>
          <cell r="G732" t="str">
            <v>KR 46A 82A 21 SUR</v>
          </cell>
          <cell r="H732" t="str">
            <v>JERUSALEN</v>
          </cell>
          <cell r="I732" t="str">
            <v>FLOR ROPERO HERNANDEZ</v>
          </cell>
        </row>
        <row r="733">
          <cell r="E733" t="str">
            <v>MV_15908</v>
          </cell>
          <cell r="F733" t="str">
            <v>AAA0147RESY</v>
          </cell>
          <cell r="G733" t="str">
            <v>KR 75D 75F 21 SUR MJ</v>
          </cell>
          <cell r="H733" t="str">
            <v>SANTA VIVIANA</v>
          </cell>
          <cell r="I733" t="str">
            <v>MARLY XIMENA FERNANDEZ GIL</v>
          </cell>
        </row>
        <row r="734">
          <cell r="E734" t="str">
            <v>MV_16000</v>
          </cell>
          <cell r="F734" t="str">
            <v>AAA0230NFPA</v>
          </cell>
          <cell r="G734" t="str">
            <v>CL 80 SUR 41 16 MJ</v>
          </cell>
          <cell r="H734" t="str">
            <v>JERUSALEN</v>
          </cell>
          <cell r="I734" t="str">
            <v>EFREN DE JESUS MUÑOZ MARIN</v>
          </cell>
        </row>
        <row r="735">
          <cell r="E735" t="str">
            <v>MV_16009</v>
          </cell>
          <cell r="F735" t="str">
            <v>AAA0147PDOE</v>
          </cell>
          <cell r="G735" t="str">
            <v>KR 74C 75C 75 SUR</v>
          </cell>
          <cell r="H735" t="str">
            <v>SANTA VIVIANA</v>
          </cell>
          <cell r="I735" t="str">
            <v>EDUARDO AREVALO GONZALEZ</v>
          </cell>
        </row>
        <row r="736">
          <cell r="E736" t="str">
            <v>MV_16030</v>
          </cell>
          <cell r="F736" t="str">
            <v>AAA0241MYAW</v>
          </cell>
          <cell r="G736" t="str">
            <v>CL 80B SUR 45 17</v>
          </cell>
          <cell r="H736" t="str">
            <v>JERUSALEN</v>
          </cell>
          <cell r="I736" t="str">
            <v>HERCILIA CASTILLO GUZMAN</v>
          </cell>
        </row>
        <row r="737">
          <cell r="E737" t="str">
            <v>MV_16061</v>
          </cell>
          <cell r="F737" t="str">
            <v>AAA0238HHTD</v>
          </cell>
          <cell r="G737" t="str">
            <v>CL 80A SUR 44A 61</v>
          </cell>
          <cell r="H737" t="str">
            <v>JERUSALEN</v>
          </cell>
          <cell r="I737" t="str">
            <v>JOSE GABRIEL ROA PULIDO</v>
          </cell>
        </row>
        <row r="738">
          <cell r="E738" t="str">
            <v>MV_16081</v>
          </cell>
          <cell r="F738" t="str">
            <v>AAA0228JKBS</v>
          </cell>
          <cell r="G738" t="str">
            <v>KR 45A 82 11 SUR</v>
          </cell>
          <cell r="H738" t="str">
            <v>JERUSALEN</v>
          </cell>
          <cell r="I738" t="str">
            <v>JEFFERSON HERNANDO BECERRA CARDOZO</v>
          </cell>
        </row>
        <row r="739">
          <cell r="E739" t="str">
            <v>MV_16104</v>
          </cell>
          <cell r="F739" t="str">
            <v>AAA0248TLZM</v>
          </cell>
          <cell r="G739" t="str">
            <v>KR 39 79A 42 SUR</v>
          </cell>
          <cell r="H739" t="str">
            <v>JERUSALEN</v>
          </cell>
          <cell r="I739" t="str">
            <v>HUGO DANIEL BURGOS BLANCO</v>
          </cell>
        </row>
        <row r="740">
          <cell r="E740" t="str">
            <v>MV_16111</v>
          </cell>
          <cell r="F740" t="str">
            <v>AAA0147OUSK</v>
          </cell>
          <cell r="G740" t="str">
            <v>KR 75D 75C 46 SUR MJ</v>
          </cell>
          <cell r="H740" t="str">
            <v>SANTA VIVIANA</v>
          </cell>
          <cell r="I740" t="str">
            <v>DIOMEDES MALAMBO TAPIERO</v>
          </cell>
        </row>
        <row r="741">
          <cell r="E741" t="str">
            <v>MV_16213</v>
          </cell>
          <cell r="F741" t="str">
            <v>AAA0244NCJZ</v>
          </cell>
          <cell r="G741" t="str">
            <v>CL 81 SUR 42 40</v>
          </cell>
          <cell r="H741" t="str">
            <v>JERUSALEN</v>
          </cell>
          <cell r="I741" t="str">
            <v>ELSY LOPEZ COLMENARES</v>
          </cell>
        </row>
        <row r="742">
          <cell r="E742" t="str">
            <v>MV_16233</v>
          </cell>
          <cell r="F742" t="str">
            <v>AAA0171DWCX</v>
          </cell>
          <cell r="G742" t="str">
            <v>TV 44A 77 79 SUR</v>
          </cell>
          <cell r="H742" t="str">
            <v>JERUSALEN</v>
          </cell>
          <cell r="I742" t="str">
            <v>LISETTE NAYDU RODRIGUEZ CASTILLO</v>
          </cell>
        </row>
        <row r="743">
          <cell r="E743" t="str">
            <v>MV_16246</v>
          </cell>
          <cell r="F743" t="str">
            <v>AAA0181BPSK</v>
          </cell>
          <cell r="G743" t="str">
            <v>DG 79 SUR 42 15</v>
          </cell>
          <cell r="H743" t="str">
            <v>JERUSALEN</v>
          </cell>
          <cell r="I743" t="str">
            <v>JAYDIVE ARIAS CADENA</v>
          </cell>
        </row>
        <row r="744">
          <cell r="E744" t="str">
            <v>MV_16289</v>
          </cell>
          <cell r="F744" t="str">
            <v>AAA0246PYTD</v>
          </cell>
          <cell r="G744" t="str">
            <v>CL 69B SUR 76 31 MJ</v>
          </cell>
          <cell r="H744" t="str">
            <v>SANTA VIVIANA</v>
          </cell>
          <cell r="I744" t="str">
            <v>VIVIANA RIPOLL SANCHEZ</v>
          </cell>
        </row>
        <row r="745">
          <cell r="E745" t="str">
            <v>MV_16293</v>
          </cell>
          <cell r="F745" t="str">
            <v>AAA0147PBLW</v>
          </cell>
          <cell r="G745" t="str">
            <v>KR 74F 75C 29 SUR MJ</v>
          </cell>
          <cell r="H745" t="str">
            <v>SANTA VIVIANA</v>
          </cell>
          <cell r="I745" t="str">
            <v>LUIS GONZALO AGUDELO LOPEZ</v>
          </cell>
        </row>
        <row r="746">
          <cell r="E746" t="str">
            <v>MV_16324</v>
          </cell>
          <cell r="F746" t="str">
            <v>AAA0236ZJMR</v>
          </cell>
          <cell r="G746" t="str">
            <v>CL 81 SUR 44A 78 MJ</v>
          </cell>
          <cell r="H746" t="str">
            <v>JERUSALEN</v>
          </cell>
          <cell r="I746" t="str">
            <v>LINA MARIA CARDENAS NUÑEZ</v>
          </cell>
        </row>
        <row r="747">
          <cell r="E747" t="str">
            <v>MV_16332</v>
          </cell>
          <cell r="F747" t="str">
            <v>AAA0209SCHK</v>
          </cell>
          <cell r="G747" t="str">
            <v>KR 45 82C 42 SUR MJ</v>
          </cell>
          <cell r="H747" t="str">
            <v>JERUSALEN</v>
          </cell>
          <cell r="I747" t="str">
            <v>VICTOR MANUEL MONTAÑA ALVARADO</v>
          </cell>
        </row>
        <row r="748">
          <cell r="E748" t="str">
            <v>MV_16346</v>
          </cell>
          <cell r="F748" t="str">
            <v>AAA0147PSOM</v>
          </cell>
          <cell r="G748" t="str">
            <v>CL 75G SUR 73I 41 MJ</v>
          </cell>
          <cell r="H748" t="str">
            <v>SANTA VIVIANA</v>
          </cell>
          <cell r="I748" t="str">
            <v>FRANCALINA SANCHEZ</v>
          </cell>
        </row>
        <row r="749">
          <cell r="E749" t="str">
            <v>MV_16355</v>
          </cell>
          <cell r="F749" t="str">
            <v>AAA0246YKOE</v>
          </cell>
          <cell r="G749" t="str">
            <v>CL 75C SUR 34 20</v>
          </cell>
          <cell r="H749" t="str">
            <v>ARBORIZADORA ALTA</v>
          </cell>
          <cell r="I749" t="str">
            <v>FIDELIGNA STELLA LOPEZ ROMERO</v>
          </cell>
        </row>
        <row r="750">
          <cell r="E750" t="str">
            <v>MV_16393</v>
          </cell>
          <cell r="F750" t="str">
            <v>AAA0019CYEA</v>
          </cell>
          <cell r="G750" t="str">
            <v>KR 41 80B 36 SUR</v>
          </cell>
          <cell r="H750" t="str">
            <v>JERUSALEN</v>
          </cell>
          <cell r="I750" t="str">
            <v>MARIA EMMA TRUJILLO GAVIRIA</v>
          </cell>
        </row>
        <row r="751">
          <cell r="E751" t="str">
            <v>MV_16410</v>
          </cell>
          <cell r="F751" t="str">
            <v>AAA0019ALBS</v>
          </cell>
          <cell r="G751" t="str">
            <v>CL 81A SUR 46A 16</v>
          </cell>
          <cell r="H751" t="str">
            <v>JERUSALEN</v>
          </cell>
          <cell r="I751" t="str">
            <v>JEYDI LORENA HERNANDEZ</v>
          </cell>
        </row>
        <row r="752">
          <cell r="E752" t="str">
            <v>MV_16413</v>
          </cell>
          <cell r="F752" t="str">
            <v>AAA0248YOKL</v>
          </cell>
          <cell r="G752" t="str">
            <v>CL 79 SUR 41 10</v>
          </cell>
          <cell r="H752" t="str">
            <v>JERUSALEN</v>
          </cell>
          <cell r="I752" t="str">
            <v>BENELDA ESLAVA GARCIA</v>
          </cell>
        </row>
        <row r="753">
          <cell r="E753" t="str">
            <v>MV_16414</v>
          </cell>
          <cell r="F753" t="str">
            <v>AAA0248YOLW</v>
          </cell>
          <cell r="G753" t="str">
            <v>TV 45 78A 18 SUR</v>
          </cell>
          <cell r="H753" t="str">
            <v>JERUSALEN</v>
          </cell>
          <cell r="I753" t="str">
            <v>LUZ NELLY CORTES RUIZ</v>
          </cell>
        </row>
        <row r="754">
          <cell r="E754" t="str">
            <v>MV_16451</v>
          </cell>
          <cell r="F754" t="str">
            <v>AAA0171JDXS</v>
          </cell>
          <cell r="G754" t="str">
            <v>KR 73L 75C 54 SUR</v>
          </cell>
          <cell r="H754" t="str">
            <v>SANTA VIVIANA</v>
          </cell>
          <cell r="I754" t="str">
            <v>JOSE GILDARDO CASTELLANOS FLOREZ</v>
          </cell>
        </row>
        <row r="755">
          <cell r="E755" t="str">
            <v>MV_16456</v>
          </cell>
          <cell r="F755" t="str">
            <v>AAA0248TFCX</v>
          </cell>
          <cell r="G755" t="str">
            <v>CL 81A SUR 42 63</v>
          </cell>
          <cell r="H755" t="str">
            <v>JERUSALEN</v>
          </cell>
          <cell r="I755" t="str">
            <v>MARIA VALVANERA HENAO DE GUTIERREZ</v>
          </cell>
        </row>
        <row r="756">
          <cell r="E756" t="str">
            <v>MV_16467</v>
          </cell>
          <cell r="F756" t="str">
            <v>AAA0248PZAF</v>
          </cell>
          <cell r="G756" t="str">
            <v>TV 44B 77 84 SUR</v>
          </cell>
          <cell r="H756" t="str">
            <v>JERUSALEN</v>
          </cell>
          <cell r="I756" t="str">
            <v>BERYENNY MOYA NIÑO</v>
          </cell>
        </row>
        <row r="757">
          <cell r="E757" t="str">
            <v>MV_16480</v>
          </cell>
          <cell r="F757" t="str">
            <v>AAA0248TETD</v>
          </cell>
          <cell r="G757" t="str">
            <v>KR 75B 76A 72 SUR</v>
          </cell>
          <cell r="H757" t="str">
            <v>CARACOLI</v>
          </cell>
          <cell r="I757" t="str">
            <v>MARIA EULALIA SIERRA  SIABATO</v>
          </cell>
        </row>
        <row r="758">
          <cell r="E758" t="str">
            <v>MV_16550</v>
          </cell>
          <cell r="F758" t="str">
            <v>AAA0250YPUZ</v>
          </cell>
          <cell r="G758" t="str">
            <v>CL 75C SUR 34 45</v>
          </cell>
          <cell r="H758" t="str">
            <v>ARBORIZADORA ALTA</v>
          </cell>
          <cell r="I758" t="str">
            <v>LUZ MERY VASQUEZ CARMONA</v>
          </cell>
        </row>
        <row r="759">
          <cell r="E759" t="str">
            <v>MV_16562</v>
          </cell>
          <cell r="F759" t="str">
            <v>AAA0147YCMS</v>
          </cell>
          <cell r="G759" t="str">
            <v>KR 73L 77 21 SUR</v>
          </cell>
          <cell r="H759" t="str">
            <v>CARACOLI</v>
          </cell>
          <cell r="I759" t="str">
            <v>DORA NELCY FONSECA CHAVEZ</v>
          </cell>
        </row>
        <row r="760">
          <cell r="E760" t="str">
            <v>MV_16619</v>
          </cell>
          <cell r="F760" t="str">
            <v>AAA0147YBMR</v>
          </cell>
          <cell r="G760" t="str">
            <v>KR 74A 77 82 SUR</v>
          </cell>
          <cell r="H760" t="str">
            <v>CARACOLI</v>
          </cell>
          <cell r="I760" t="str">
            <v>ELENA RUIZ LOMBANA</v>
          </cell>
        </row>
        <row r="761">
          <cell r="E761" t="str">
            <v>MV_16664</v>
          </cell>
          <cell r="F761" t="str">
            <v>AAA0147WLZE</v>
          </cell>
          <cell r="G761" t="str">
            <v>KR 74C 76A 63 SUR</v>
          </cell>
          <cell r="H761" t="str">
            <v>CARACOLI</v>
          </cell>
          <cell r="I761" t="str">
            <v>JINETH LORENA GONZALEZ NAÑEZ</v>
          </cell>
        </row>
        <row r="762">
          <cell r="E762" t="str">
            <v>MV_16674</v>
          </cell>
          <cell r="F762" t="str">
            <v>AAA0252ABCX</v>
          </cell>
          <cell r="G762" t="str">
            <v>CL 75C BIS  SUR 75 22 MJ</v>
          </cell>
          <cell r="H762" t="str">
            <v>SANTA VIVIANA</v>
          </cell>
          <cell r="I762" t="str">
            <v>LUZ MARINA RAMOS CANTOR</v>
          </cell>
        </row>
        <row r="763">
          <cell r="E763" t="str">
            <v>MV_16717</v>
          </cell>
          <cell r="F763" t="str">
            <v>AAA0171HNDE</v>
          </cell>
          <cell r="G763" t="str">
            <v>KR 75D 75C 42 SUR</v>
          </cell>
          <cell r="H763" t="str">
            <v>SANTA VIVIANA</v>
          </cell>
          <cell r="I763" t="str">
            <v>SANDRA PATRICIA ALVARRACIN AYALA</v>
          </cell>
        </row>
        <row r="764">
          <cell r="E764" t="str">
            <v>MV_16827</v>
          </cell>
          <cell r="F764" t="str">
            <v>AAA0171JOXR</v>
          </cell>
          <cell r="G764" t="str">
            <v>CL 75F SUR 73 39 MJ</v>
          </cell>
          <cell r="H764" t="str">
            <v>SANTA VIVIANA</v>
          </cell>
          <cell r="I764" t="str">
            <v>DIANA MILENA GONZALEZ AVILES</v>
          </cell>
        </row>
        <row r="765">
          <cell r="E765" t="str">
            <v>MV_16837</v>
          </cell>
          <cell r="F765" t="str">
            <v>AAA0147WLWW</v>
          </cell>
          <cell r="G765" t="str">
            <v>KR 74C 76A 39 SUR</v>
          </cell>
          <cell r="H765" t="str">
            <v>CARACOLI</v>
          </cell>
          <cell r="I765" t="str">
            <v>MIGUEL IVAN PIRAGUA PADILLA</v>
          </cell>
        </row>
        <row r="766">
          <cell r="E766" t="str">
            <v>MV_16872</v>
          </cell>
          <cell r="F766" t="str">
            <v>AAA0147YJFZ</v>
          </cell>
          <cell r="G766" t="str">
            <v>CL 77 SUR 74D 11</v>
          </cell>
          <cell r="H766" t="str">
            <v>CARACOLI</v>
          </cell>
          <cell r="I766" t="str">
            <v>ANA TERESA MUÑOZ RESTREPO</v>
          </cell>
        </row>
        <row r="767">
          <cell r="E767" t="str">
            <v>MV_16917</v>
          </cell>
          <cell r="F767" t="str">
            <v>AAA0147NSSY</v>
          </cell>
          <cell r="G767" t="str">
            <v>DG 75C SUR 75G 09 MJ</v>
          </cell>
          <cell r="H767" t="str">
            <v>SANTA VIVIANA</v>
          </cell>
          <cell r="I767" t="str">
            <v>CARLOS ALBERTO ESCOBAR</v>
          </cell>
        </row>
        <row r="768">
          <cell r="E768" t="str">
            <v>MV_16978</v>
          </cell>
          <cell r="F768" t="str">
            <v>AAA0147XSLF</v>
          </cell>
          <cell r="G768" t="str">
            <v>KR 73D 77 20 SUR</v>
          </cell>
          <cell r="H768" t="str">
            <v>CARACOLI</v>
          </cell>
          <cell r="I768" t="str">
            <v>PEDRO ALEJANDRO HERNANDEZ PARRA</v>
          </cell>
        </row>
        <row r="769">
          <cell r="E769" t="str">
            <v>MV_16990</v>
          </cell>
          <cell r="F769" t="str">
            <v>AAA0019AWSK</v>
          </cell>
          <cell r="G769" t="str">
            <v>KR 45C 82B 10 SUR</v>
          </cell>
          <cell r="H769" t="str">
            <v>JERUSALEN</v>
          </cell>
          <cell r="I769" t="str">
            <v>MARIA ALICIA LOPEZ CASTILLO</v>
          </cell>
        </row>
        <row r="770">
          <cell r="E770" t="str">
            <v>MV_17037</v>
          </cell>
          <cell r="F770" t="str">
            <v>AAA0147RALF</v>
          </cell>
          <cell r="G770" t="str">
            <v>KR 75 75D 33 SUR MJ</v>
          </cell>
          <cell r="H770" t="str">
            <v>SANTA VIVIANA</v>
          </cell>
          <cell r="I770" t="str">
            <v>NIDIA LOZANO GARCIA</v>
          </cell>
        </row>
        <row r="771">
          <cell r="E771" t="str">
            <v>MV_07189</v>
          </cell>
          <cell r="F771" t="str">
            <v>AAA0147PDDM</v>
          </cell>
          <cell r="G771" t="str">
            <v>KR 74C 75C 27 SUR MJ</v>
          </cell>
          <cell r="H771" t="str">
            <v>SANTA VIVIANA</v>
          </cell>
          <cell r="I771" t="str">
            <v>MIGUEL NIÑO CARREÑO</v>
          </cell>
        </row>
        <row r="772">
          <cell r="E772" t="str">
            <v>MV_07220</v>
          </cell>
          <cell r="F772" t="str">
            <v>AAA0147RDFT</v>
          </cell>
          <cell r="G772" t="str">
            <v>KR 75D 75F 18 SUR MJ</v>
          </cell>
          <cell r="H772" t="str">
            <v>SANTA VIVIANA</v>
          </cell>
          <cell r="I772" t="str">
            <v>SAUL HERNANDEZ PEÑA</v>
          </cell>
        </row>
        <row r="773">
          <cell r="E773" t="str">
            <v>MV_07242</v>
          </cell>
          <cell r="F773" t="str">
            <v>AAA0019AYMS</v>
          </cell>
          <cell r="G773" t="str">
            <v>KR 45 82 37 SUR</v>
          </cell>
          <cell r="H773" t="str">
            <v>JERUSALEN</v>
          </cell>
          <cell r="I773" t="str">
            <v>ANGEL ERASMO ESPEJO</v>
          </cell>
        </row>
        <row r="774">
          <cell r="E774" t="str">
            <v>MV_07260</v>
          </cell>
          <cell r="F774" t="str">
            <v>AAA0028SBJZ</v>
          </cell>
          <cell r="G774" t="str">
            <v>CL 73B SUR 37 47</v>
          </cell>
          <cell r="H774" t="str">
            <v>ARBORIZADORA ALTA</v>
          </cell>
          <cell r="I774" t="str">
            <v>EMILIANO RAMIREZ OCHOA</v>
          </cell>
        </row>
        <row r="775">
          <cell r="E775" t="str">
            <v>MV_07286</v>
          </cell>
          <cell r="F775" t="str">
            <v>AAA0147PZXR</v>
          </cell>
          <cell r="G775" t="str">
            <v>KR 75A 75D 38 SUR MJ</v>
          </cell>
          <cell r="H775" t="str">
            <v>SANTA VIVIANA</v>
          </cell>
          <cell r="I775" t="str">
            <v>EDGAR DANILO JIMENEZ</v>
          </cell>
        </row>
        <row r="776">
          <cell r="E776" t="str">
            <v>MV_07338</v>
          </cell>
          <cell r="F776" t="str">
            <v>AAA0238ENNN</v>
          </cell>
          <cell r="G776" t="str">
            <v>KR 76 68C 78 SUR MJ</v>
          </cell>
          <cell r="H776" t="str">
            <v>SANTO DOMINGO</v>
          </cell>
          <cell r="I776" t="str">
            <v>SAUL PARDO HERNANDEZ</v>
          </cell>
        </row>
        <row r="777">
          <cell r="E777" t="str">
            <v>MV_07343</v>
          </cell>
          <cell r="F777" t="str">
            <v>AAA0019AXLF</v>
          </cell>
          <cell r="G777" t="str">
            <v>KR 45A 82 39 SUR</v>
          </cell>
          <cell r="H777" t="str">
            <v>JERUSALEN</v>
          </cell>
          <cell r="I777" t="str">
            <v>IRENE VIDAL</v>
          </cell>
        </row>
        <row r="778">
          <cell r="E778" t="str">
            <v>MV_07350</v>
          </cell>
          <cell r="F778" t="str">
            <v>AAA0147WPKC</v>
          </cell>
          <cell r="G778" t="str">
            <v>KR 73L 76A 64 SUR</v>
          </cell>
          <cell r="H778" t="str">
            <v>CARACOLI</v>
          </cell>
          <cell r="I778" t="str">
            <v>JOSE ADMEIRO FORERO ARDILA</v>
          </cell>
        </row>
        <row r="779">
          <cell r="E779" t="str">
            <v>MV_07379</v>
          </cell>
          <cell r="F779" t="str">
            <v>AAA0147RXAF</v>
          </cell>
          <cell r="G779" t="str">
            <v>CL 68C SUR 76B 87 MJ 1</v>
          </cell>
          <cell r="H779" t="str">
            <v>SANTO DOMINGO</v>
          </cell>
          <cell r="I779" t="str">
            <v>WILLIAM BARRIOS SOTO</v>
          </cell>
        </row>
        <row r="780">
          <cell r="E780" t="str">
            <v>MV_07448</v>
          </cell>
          <cell r="F780" t="str">
            <v>AAA0019BHBR</v>
          </cell>
          <cell r="G780" t="str">
            <v>TV 45 77 48 SUR</v>
          </cell>
          <cell r="H780" t="str">
            <v>JERUSALEN</v>
          </cell>
          <cell r="I780" t="str">
            <v>MARIBELL RAMIREZ RAMIREZ</v>
          </cell>
        </row>
        <row r="781">
          <cell r="E781" t="str">
            <v>MV_07478</v>
          </cell>
          <cell r="F781" t="str">
            <v>AAA0019CWJH</v>
          </cell>
          <cell r="G781" t="str">
            <v>CL 80 SUR 38 17</v>
          </cell>
          <cell r="H781" t="str">
            <v>JERUSALEN</v>
          </cell>
          <cell r="I781" t="str">
            <v>CARLOS GERMAN CABIATIVA GUEVARA</v>
          </cell>
        </row>
        <row r="782">
          <cell r="E782" t="str">
            <v>MV_07495</v>
          </cell>
          <cell r="F782" t="str">
            <v>AAA0019DHCX</v>
          </cell>
          <cell r="G782" t="str">
            <v>CL 80B SUR 44A 31</v>
          </cell>
          <cell r="H782" t="str">
            <v>JERUSALEN</v>
          </cell>
          <cell r="I782" t="str">
            <v>LUZ FARIDY PICHIMATA PRECIADO</v>
          </cell>
        </row>
        <row r="783">
          <cell r="E783" t="str">
            <v>MV_07557</v>
          </cell>
          <cell r="F783" t="str">
            <v>AAA0147PZZM</v>
          </cell>
          <cell r="G783" t="str">
            <v>KR 75A 75D 22 SUR MJ</v>
          </cell>
          <cell r="H783" t="str">
            <v>SANTA VIVIANA</v>
          </cell>
          <cell r="I783" t="str">
            <v>MARTA YANED ESCOBAR CARRILLO</v>
          </cell>
        </row>
        <row r="784">
          <cell r="E784" t="str">
            <v>MV_07619</v>
          </cell>
          <cell r="F784" t="str">
            <v>AAA0147YAEA</v>
          </cell>
          <cell r="G784" t="str">
            <v>KR 73L 77 26 SUR</v>
          </cell>
          <cell r="H784" t="str">
            <v>CARACOLI</v>
          </cell>
          <cell r="I784" t="str">
            <v>JOSE ANTONIO DIAZ LOPEZ</v>
          </cell>
        </row>
        <row r="785">
          <cell r="E785" t="str">
            <v>MV_07768</v>
          </cell>
          <cell r="F785" t="str">
            <v>AAA0244SOWF</v>
          </cell>
          <cell r="G785" t="str">
            <v>KR 45 81A 04 SUR</v>
          </cell>
          <cell r="H785" t="str">
            <v>JERUSALEN</v>
          </cell>
          <cell r="I785" t="str">
            <v>CARMEN ROSA MUÑOZ</v>
          </cell>
        </row>
        <row r="786">
          <cell r="E786" t="str">
            <v>MV_07773</v>
          </cell>
          <cell r="F786" t="str">
            <v>AAA0147RUJZ</v>
          </cell>
          <cell r="G786" t="str">
            <v>KR 77 69A 14 SUR MJ 1</v>
          </cell>
          <cell r="H786" t="str">
            <v>SANTO DOMINGO</v>
          </cell>
          <cell r="I786" t="str">
            <v>MARIA FLORINDA SANCHEZ CASTILLO</v>
          </cell>
        </row>
        <row r="787">
          <cell r="E787" t="str">
            <v>MV_07803</v>
          </cell>
          <cell r="F787" t="str">
            <v>AAA0165UZOM</v>
          </cell>
          <cell r="G787" t="str">
            <v>CL 76 SUR 34 51</v>
          </cell>
          <cell r="H787" t="str">
            <v>ARBORIZADORA ALTA</v>
          </cell>
          <cell r="I787" t="str">
            <v>BEATRIZ INES CANTOR RINCON</v>
          </cell>
        </row>
        <row r="788">
          <cell r="E788" t="str">
            <v>MV_07959</v>
          </cell>
          <cell r="F788" t="str">
            <v>AAA0165WFLF</v>
          </cell>
          <cell r="G788" t="str">
            <v>TV 34 BIS  74D 40 SUR</v>
          </cell>
          <cell r="H788" t="str">
            <v>ARBORIZADORA ALTA</v>
          </cell>
          <cell r="I788" t="str">
            <v>YURI ANDREA ROSO CASTELBLANCO</v>
          </cell>
        </row>
        <row r="789">
          <cell r="E789" t="str">
            <v>MV_08005</v>
          </cell>
          <cell r="F789" t="str">
            <v>AAA0166BWCX</v>
          </cell>
          <cell r="G789" t="str">
            <v>TV 36 75 22 SUR</v>
          </cell>
          <cell r="H789" t="str">
            <v>ARBORIZADORA ALTA</v>
          </cell>
          <cell r="I789" t="str">
            <v>MERY SANCHEZ</v>
          </cell>
        </row>
        <row r="790">
          <cell r="E790" t="str">
            <v>MV_08050</v>
          </cell>
          <cell r="F790" t="str">
            <v>AAA0028TCUH</v>
          </cell>
          <cell r="G790" t="str">
            <v>TV 35 75 13 SUR</v>
          </cell>
          <cell r="H790" t="str">
            <v>ARBORIZADORA ALTA</v>
          </cell>
          <cell r="I790" t="str">
            <v>MARCO TULIO ACUNA</v>
          </cell>
        </row>
        <row r="791">
          <cell r="E791" t="str">
            <v>MV_08104</v>
          </cell>
          <cell r="F791" t="str">
            <v>AAA0165WNRJ</v>
          </cell>
          <cell r="G791" t="str">
            <v>TV 34A 74C 42 SUR</v>
          </cell>
          <cell r="H791" t="str">
            <v>ARBORIZADORA ALTA</v>
          </cell>
          <cell r="I791" t="str">
            <v>LUZ DARY SUSA RINCON</v>
          </cell>
        </row>
        <row r="792">
          <cell r="E792" t="str">
            <v>MV_08141</v>
          </cell>
          <cell r="F792" t="str">
            <v>AAA0028SHCN</v>
          </cell>
          <cell r="G792" t="str">
            <v>TV 35 79 76 SUR</v>
          </cell>
          <cell r="H792" t="str">
            <v>ARBORIZADORA ALTA</v>
          </cell>
          <cell r="I792" t="str">
            <v>MARIA MARTHA CARDENAS CUEVAS</v>
          </cell>
        </row>
        <row r="793">
          <cell r="E793" t="str">
            <v>MV_08154</v>
          </cell>
          <cell r="F793" t="str">
            <v>AAA0028SJLF</v>
          </cell>
          <cell r="G793" t="str">
            <v>TV 34 79 38 SUR</v>
          </cell>
          <cell r="H793" t="str">
            <v>ARBORIZADORA ALTA</v>
          </cell>
          <cell r="I793" t="str">
            <v>ALBA CONSTANZA CASTAÑO HERNANDEZ</v>
          </cell>
        </row>
        <row r="794">
          <cell r="E794" t="str">
            <v>MV_08173</v>
          </cell>
          <cell r="F794" t="str">
            <v>AAA0165FNAF</v>
          </cell>
          <cell r="G794" t="str">
            <v>CL 75A SUR 34 47</v>
          </cell>
          <cell r="H794" t="str">
            <v>ARBORIZADORA ALTA</v>
          </cell>
          <cell r="I794" t="str">
            <v>CLARA INES ACOSTA</v>
          </cell>
        </row>
        <row r="795">
          <cell r="E795" t="str">
            <v>MV_08176</v>
          </cell>
          <cell r="F795" t="str">
            <v>AAA0028TKLF</v>
          </cell>
          <cell r="G795" t="str">
            <v>CL 75C SUR 34 32</v>
          </cell>
          <cell r="H795" t="str">
            <v>ARBORIZADORA ALTA</v>
          </cell>
          <cell r="I795" t="str">
            <v>FLORENTINA DEL ROSARIO MARTINEZ</v>
          </cell>
        </row>
        <row r="796">
          <cell r="E796" t="str">
            <v>MV_08182</v>
          </cell>
          <cell r="F796" t="str">
            <v>AAA0028TKZE</v>
          </cell>
          <cell r="G796" t="str">
            <v>CL 75C SUR 34 80</v>
          </cell>
          <cell r="H796" t="str">
            <v>ARBORIZADORA ALTA</v>
          </cell>
          <cell r="I796" t="str">
            <v>AURA MARIA MORENO DE ROA</v>
          </cell>
        </row>
        <row r="797">
          <cell r="E797" t="str">
            <v>MV_08194</v>
          </cell>
          <cell r="F797" t="str">
            <v>AAA0019COMS</v>
          </cell>
          <cell r="G797" t="str">
            <v>DG 79A SUR 40 66</v>
          </cell>
          <cell r="H797" t="str">
            <v>JERUSALEN</v>
          </cell>
          <cell r="I797" t="str">
            <v>JOSE GILBERTO MOLINA VILLARRAGA</v>
          </cell>
        </row>
        <row r="798">
          <cell r="E798" t="str">
            <v>MV_08236</v>
          </cell>
          <cell r="F798" t="str">
            <v>AAA0028TNEA</v>
          </cell>
          <cell r="G798" t="str">
            <v>CL 75C SUR 34 11</v>
          </cell>
          <cell r="H798" t="str">
            <v>ARBORIZADORA ALTA</v>
          </cell>
          <cell r="I798" t="str">
            <v>LUZ PATRICIA ROMERO RODRIGUEZ</v>
          </cell>
        </row>
        <row r="799">
          <cell r="E799" t="str">
            <v>MV_08312</v>
          </cell>
          <cell r="F799" t="str">
            <v>AAA0028SNCN</v>
          </cell>
          <cell r="G799" t="str">
            <v>CL 75B SUR 33 37</v>
          </cell>
          <cell r="H799" t="str">
            <v>ARBORIZADORA ALTA</v>
          </cell>
          <cell r="I799" t="str">
            <v>MERCEDES GUZMAN BOLAÑOS</v>
          </cell>
        </row>
        <row r="800">
          <cell r="E800" t="str">
            <v>MV_08365</v>
          </cell>
          <cell r="F800" t="str">
            <v>AAA0028SREP</v>
          </cell>
          <cell r="G800" t="str">
            <v>CL 75 SUR 33 20</v>
          </cell>
          <cell r="H800" t="str">
            <v>ARBORIZADORA ALTA</v>
          </cell>
          <cell r="I800" t="str">
            <v>MARIA JESUS GONZALEZ MARTINEZ</v>
          </cell>
        </row>
        <row r="801">
          <cell r="E801" t="str">
            <v>MV_08464</v>
          </cell>
          <cell r="F801" t="str">
            <v>AAA0153SEEP</v>
          </cell>
          <cell r="G801" t="str">
            <v>TV 35 79 69 SUR</v>
          </cell>
          <cell r="H801" t="str">
            <v>ARBORIZADORA ALTA</v>
          </cell>
          <cell r="I801" t="str">
            <v>ANA GLADYS CAÑON TIJARO</v>
          </cell>
        </row>
        <row r="802">
          <cell r="E802" t="str">
            <v>MV_08485</v>
          </cell>
          <cell r="F802" t="str">
            <v>AAA0165WEAF</v>
          </cell>
          <cell r="G802" t="str">
            <v>TV 32 79 67 SUR</v>
          </cell>
          <cell r="H802" t="str">
            <v>ARBORIZADORA ALTA</v>
          </cell>
          <cell r="I802" t="str">
            <v>ELMERSON HAIBER GUTIERREZ ALZATE</v>
          </cell>
        </row>
        <row r="803">
          <cell r="E803" t="str">
            <v>MV_08487</v>
          </cell>
          <cell r="F803" t="str">
            <v>AAA0215ABAW</v>
          </cell>
          <cell r="G803" t="str">
            <v>KR 75D 25F 27 SUR MJ</v>
          </cell>
          <cell r="H803" t="str">
            <v>SANTA VIVIANA</v>
          </cell>
          <cell r="I803" t="str">
            <v>BEATRIZ AMADO TRASLAVIÑA</v>
          </cell>
        </row>
        <row r="804">
          <cell r="E804" t="str">
            <v>MV_08570</v>
          </cell>
          <cell r="F804" t="str">
            <v>AAA0165CESK</v>
          </cell>
          <cell r="G804" t="str">
            <v>TV 34B 74D 26 SUR</v>
          </cell>
          <cell r="H804" t="str">
            <v>ARBORIZADORA ALTA</v>
          </cell>
          <cell r="I804" t="str">
            <v>CLARA ILMA GUTIERREZ RODRIGUEZ</v>
          </cell>
        </row>
        <row r="805">
          <cell r="E805" t="str">
            <v>MV_08685</v>
          </cell>
          <cell r="F805" t="str">
            <v>AAA0147RWEP</v>
          </cell>
          <cell r="G805" t="str">
            <v>CL 69A SUR 76C 14 MJ 1</v>
          </cell>
          <cell r="H805" t="str">
            <v>SANTO DOMINGO</v>
          </cell>
          <cell r="I805" t="str">
            <v>MARIA VERONICA RODRIGUEZ</v>
          </cell>
        </row>
        <row r="806">
          <cell r="E806" t="str">
            <v>MV_08691</v>
          </cell>
          <cell r="F806" t="str">
            <v>AAA0220MXXS</v>
          </cell>
          <cell r="G806" t="str">
            <v>CL 82C BIS  SUR 44B 14 MJ</v>
          </cell>
          <cell r="H806" t="str">
            <v>JERUSALEN</v>
          </cell>
          <cell r="I806" t="str">
            <v>MARIA VICTORIA GARCIA GARCIA</v>
          </cell>
        </row>
        <row r="807">
          <cell r="E807" t="str">
            <v>MV_08709</v>
          </cell>
          <cell r="F807" t="str">
            <v>AAA0147PLDM</v>
          </cell>
          <cell r="G807" t="str">
            <v>KR 73I 75C 50 SUR MJ</v>
          </cell>
          <cell r="H807" t="str">
            <v>SANTA VIVIANA</v>
          </cell>
          <cell r="I807" t="str">
            <v>BLANCA LEONOR MALDONADO PADILLA</v>
          </cell>
        </row>
        <row r="808">
          <cell r="E808" t="str">
            <v>MV_08756</v>
          </cell>
          <cell r="F808" t="str">
            <v>AAA0019DJSK</v>
          </cell>
          <cell r="G808" t="str">
            <v>CL 82 SUR 44A 20</v>
          </cell>
          <cell r="H808" t="str">
            <v>JERUSALEN</v>
          </cell>
          <cell r="I808" t="str">
            <v>WILLIAM DUARTE MOSQUERA</v>
          </cell>
        </row>
        <row r="809">
          <cell r="E809" t="str">
            <v>MV_08807</v>
          </cell>
          <cell r="F809" t="str">
            <v>AAA0019DHDM</v>
          </cell>
          <cell r="G809" t="str">
            <v>CL 80B SUR 44A 25</v>
          </cell>
          <cell r="H809" t="str">
            <v>JERUSALEN</v>
          </cell>
          <cell r="I809" t="str">
            <v>OLGA ATEHORTUA ACOSTA</v>
          </cell>
        </row>
        <row r="810">
          <cell r="E810" t="str">
            <v>MV_08826</v>
          </cell>
          <cell r="F810" t="str">
            <v>AAA0147RSYN</v>
          </cell>
          <cell r="G810" t="str">
            <v>KR 77B 69A 56 SUR MJ 1</v>
          </cell>
          <cell r="H810" t="str">
            <v>SANTO DOMINGO</v>
          </cell>
          <cell r="I810" t="str">
            <v>CLAUDIA ESPERANZA RAMIREZ</v>
          </cell>
        </row>
        <row r="811">
          <cell r="E811" t="str">
            <v>MV_08833</v>
          </cell>
          <cell r="F811" t="str">
            <v>AAA0171BAYX</v>
          </cell>
          <cell r="G811" t="str">
            <v>CL 68A BIS  SUR 76 42</v>
          </cell>
          <cell r="H811" t="str">
            <v>SANTO DOMINGO</v>
          </cell>
          <cell r="I811" t="str">
            <v>ADALBER SANTA</v>
          </cell>
        </row>
        <row r="812">
          <cell r="E812" t="str">
            <v>MV_08892</v>
          </cell>
          <cell r="F812" t="str">
            <v>AAA0147SMCX</v>
          </cell>
          <cell r="G812" t="str">
            <v>CL 68A BIS  SUR 75L 88 MJ 1</v>
          </cell>
          <cell r="H812" t="str">
            <v>SANTO DOMINGO</v>
          </cell>
          <cell r="I812" t="str">
            <v>LUIS ALBERTO PALACIOS ARBOLEDA</v>
          </cell>
        </row>
        <row r="813">
          <cell r="E813" t="str">
            <v>MV_08910</v>
          </cell>
          <cell r="F813" t="str">
            <v>AAA0147UWUZ</v>
          </cell>
          <cell r="G813" t="str">
            <v>KR 74G 76 64 SUR</v>
          </cell>
          <cell r="H813" t="str">
            <v>CARACOLI</v>
          </cell>
          <cell r="I813" t="str">
            <v>CARLOS JULIO MAYUSA GOMEZ</v>
          </cell>
        </row>
        <row r="814">
          <cell r="E814" t="str">
            <v>MV_08926</v>
          </cell>
          <cell r="F814" t="str">
            <v>AAA0171DBDE</v>
          </cell>
          <cell r="G814" t="str">
            <v>CL 68 SUR 77A 14</v>
          </cell>
          <cell r="H814" t="str">
            <v>ESPINO I SECTOR</v>
          </cell>
          <cell r="I814" t="str">
            <v>PATROCINIO RODRIGUEZ RINCON</v>
          </cell>
        </row>
        <row r="815">
          <cell r="E815" t="str">
            <v>MV_09028</v>
          </cell>
          <cell r="F815" t="str">
            <v>AAA0028THXR</v>
          </cell>
          <cell r="G815" t="str">
            <v>CL 75B SUR 34 20</v>
          </cell>
          <cell r="H815" t="str">
            <v>ARBORIZADORA ALTA</v>
          </cell>
          <cell r="I815" t="str">
            <v>CAMILA TRIANA SILVA</v>
          </cell>
        </row>
        <row r="816">
          <cell r="E816" t="str">
            <v>MV_09084</v>
          </cell>
          <cell r="F816" t="str">
            <v>AAA0240PRBR</v>
          </cell>
          <cell r="G816" t="str">
            <v>KR 39 79A 49 SUR</v>
          </cell>
          <cell r="H816" t="str">
            <v>JERUSALEN</v>
          </cell>
          <cell r="I816" t="str">
            <v>MARIA CRISTINA ROJAS RODRIGUEZ</v>
          </cell>
        </row>
        <row r="817">
          <cell r="E817" t="str">
            <v>MV_09097</v>
          </cell>
          <cell r="F817" t="str">
            <v>AAA0166BPJZ</v>
          </cell>
          <cell r="G817" t="str">
            <v>CL 75 SUR 32 29</v>
          </cell>
          <cell r="H817" t="str">
            <v>ARBORIZADORA ALTA</v>
          </cell>
          <cell r="I817" t="str">
            <v>LUZ DARY HOLGUIN BALLESTEROS</v>
          </cell>
        </row>
        <row r="818">
          <cell r="E818" t="str">
            <v>MV_09099</v>
          </cell>
          <cell r="F818" t="str">
            <v>AAA0240PATD</v>
          </cell>
          <cell r="G818" t="str">
            <v>DG 73A BIS  SUR 38 44</v>
          </cell>
          <cell r="H818" t="str">
            <v>ARBORIZADORA ALTA</v>
          </cell>
          <cell r="I818" t="str">
            <v>ARSECIO GAÑAN BUENO</v>
          </cell>
        </row>
        <row r="819">
          <cell r="E819" t="str">
            <v>MV_09126</v>
          </cell>
          <cell r="F819" t="str">
            <v>AAA0028RJSK</v>
          </cell>
          <cell r="G819" t="str">
            <v>DG 73A BIS  SUR 38 29</v>
          </cell>
          <cell r="H819" t="str">
            <v>ARBORIZADORA ALTA</v>
          </cell>
          <cell r="I819" t="str">
            <v>ELIZABETH CARRANZA LABIO</v>
          </cell>
        </row>
        <row r="820">
          <cell r="E820" t="str">
            <v>MV_09131</v>
          </cell>
          <cell r="F820" t="str">
            <v>AAA0219NMCN</v>
          </cell>
          <cell r="G820" t="str">
            <v>TV 38A BIS  72D 85 SUR MJ</v>
          </cell>
          <cell r="H820" t="str">
            <v>ARBORIZADORA ALTA</v>
          </cell>
          <cell r="I820" t="str">
            <v>JUDIT ELIZABETH TANGARIFE MONTES</v>
          </cell>
        </row>
        <row r="821">
          <cell r="E821" t="str">
            <v>MV_09149</v>
          </cell>
          <cell r="F821" t="str">
            <v>AAA0147NKAW</v>
          </cell>
          <cell r="G821" t="str">
            <v>DG 75F SUR 75G 76 MJ</v>
          </cell>
          <cell r="H821" t="str">
            <v>SANTA VIVIANA</v>
          </cell>
          <cell r="I821" t="str">
            <v>JOSE PUBLIO MORA HERREÑO</v>
          </cell>
        </row>
        <row r="822">
          <cell r="E822" t="str">
            <v>MV_09166</v>
          </cell>
          <cell r="F822" t="str">
            <v>AAA0228ZNUZ</v>
          </cell>
          <cell r="G822" t="str">
            <v>CL 78 SUR 39 21</v>
          </cell>
          <cell r="H822" t="str">
            <v>JERUSALEN</v>
          </cell>
          <cell r="I822" t="str">
            <v>MARIA ANA ACUÑA BURGOS</v>
          </cell>
        </row>
        <row r="823">
          <cell r="E823" t="str">
            <v>MV_09176</v>
          </cell>
          <cell r="F823" t="str">
            <v>AAA0171AHWF</v>
          </cell>
          <cell r="G823" t="str">
            <v>CL 68C SUR 77B 03</v>
          </cell>
          <cell r="H823" t="str">
            <v>SANTO DOMINGO</v>
          </cell>
          <cell r="I823" t="str">
            <v>MANUEL MESA GUAUQUE</v>
          </cell>
        </row>
        <row r="824">
          <cell r="E824" t="str">
            <v>MV_09192</v>
          </cell>
          <cell r="F824" t="str">
            <v>AAA0242OKKL</v>
          </cell>
          <cell r="G824" t="str">
            <v>KR 73D 77 27 SUR MJ</v>
          </cell>
          <cell r="H824" t="str">
            <v>CARACOLI</v>
          </cell>
          <cell r="I824" t="str">
            <v>OLGA GUTIERREZ SANCHEZ</v>
          </cell>
        </row>
        <row r="825">
          <cell r="E825" t="str">
            <v>MV_09241</v>
          </cell>
          <cell r="F825" t="str">
            <v>AAA0166BPAW</v>
          </cell>
          <cell r="G825" t="str">
            <v>CL 75 SUR 32 57</v>
          </cell>
          <cell r="H825" t="str">
            <v>ARBORIZADORA ALTA</v>
          </cell>
          <cell r="I825" t="str">
            <v>LUZ ISMAELINA GUATAQUIRA TORRES</v>
          </cell>
        </row>
        <row r="826">
          <cell r="E826" t="str">
            <v>MV_09275</v>
          </cell>
          <cell r="F826" t="str">
            <v>AAA0028SUYX</v>
          </cell>
          <cell r="G826" t="str">
            <v>CL 74 SUR 38B 21</v>
          </cell>
          <cell r="H826" t="str">
            <v>ARBORIZADORA ALTA</v>
          </cell>
          <cell r="I826" t="str">
            <v>HENRY ESPITIA VELA</v>
          </cell>
        </row>
        <row r="827">
          <cell r="E827" t="str">
            <v>MV_09301</v>
          </cell>
          <cell r="F827" t="str">
            <v>AAA0147SUFT</v>
          </cell>
          <cell r="G827" t="str">
            <v>CL 68C SUR 76 53 MJ 1</v>
          </cell>
          <cell r="H827" t="str">
            <v>SANTO DOMINGO</v>
          </cell>
          <cell r="I827" t="str">
            <v>YOLANDA MARTINEZ MARTINEZ</v>
          </cell>
        </row>
        <row r="828">
          <cell r="E828" t="str">
            <v>MV_09376</v>
          </cell>
          <cell r="F828" t="str">
            <v>AAA0019CHUH</v>
          </cell>
          <cell r="G828" t="str">
            <v>TV 44A 78A 21 SUR</v>
          </cell>
          <cell r="H828" t="str">
            <v>JERUSALEN</v>
          </cell>
          <cell r="I828" t="str">
            <v>CECILIA GUZMAN DE LAGUNA</v>
          </cell>
        </row>
        <row r="829">
          <cell r="E829" t="str">
            <v>MV_09393</v>
          </cell>
          <cell r="F829" t="str">
            <v>AAA0147WUDM</v>
          </cell>
          <cell r="G829" t="str">
            <v>CL 77 SUR 73F 10</v>
          </cell>
          <cell r="H829" t="str">
            <v>CARACOLI</v>
          </cell>
          <cell r="I829" t="str">
            <v>CLAUDIA PATRICIA CHICA CARDOSO</v>
          </cell>
        </row>
        <row r="830">
          <cell r="E830" t="str">
            <v>MV_09465</v>
          </cell>
          <cell r="F830" t="str">
            <v>AAA0171AHMS</v>
          </cell>
          <cell r="G830" t="str">
            <v>CL 69A SUR 77B 08 MJ 1</v>
          </cell>
          <cell r="H830" t="str">
            <v>SANTO DOMINGO</v>
          </cell>
          <cell r="I830" t="str">
            <v>MARIA BERTILDE ANTONIO GUALTEROS</v>
          </cell>
        </row>
        <row r="831">
          <cell r="E831" t="str">
            <v>MV_09528</v>
          </cell>
          <cell r="F831" t="str">
            <v>AAA0147RWNX</v>
          </cell>
          <cell r="G831" t="str">
            <v>CL 69 SUR 76B 39 MJ 1</v>
          </cell>
          <cell r="H831" t="str">
            <v>SANTO DOMINGO</v>
          </cell>
          <cell r="I831" t="str">
            <v>LUIS ENRIQUE TRUJILLO SUAREZ</v>
          </cell>
        </row>
        <row r="832">
          <cell r="E832" t="str">
            <v>MV_09678</v>
          </cell>
          <cell r="F832" t="str">
            <v>AAA0164OFCX</v>
          </cell>
          <cell r="G832" t="str">
            <v>KR 77B 68A 44 SUR MJ 1</v>
          </cell>
          <cell r="H832" t="str">
            <v>SANTO DOMINGO</v>
          </cell>
          <cell r="I832" t="str">
            <v>MARIA ADELINA LEAL DE SUESCUN</v>
          </cell>
        </row>
        <row r="833">
          <cell r="E833" t="str">
            <v>MV_09997</v>
          </cell>
          <cell r="F833" t="str">
            <v>AAA0147NTTO</v>
          </cell>
          <cell r="G833" t="str">
            <v>TV 75G 75C 18 SUR MJ</v>
          </cell>
          <cell r="H833" t="str">
            <v>SANTA VIVIANA</v>
          </cell>
          <cell r="I833" t="str">
            <v>MILLER SANCHEZ ARAGON</v>
          </cell>
        </row>
        <row r="834">
          <cell r="E834" t="str">
            <v>MV_10169</v>
          </cell>
          <cell r="F834" t="str">
            <v>AAA0147NJKL</v>
          </cell>
          <cell r="G834" t="str">
            <v>DG 75F SUR 75G 20 MJ</v>
          </cell>
          <cell r="H834" t="str">
            <v>SANTA VIVIANA</v>
          </cell>
          <cell r="I834" t="str">
            <v>FABIOLA OSORIO PAREDES</v>
          </cell>
        </row>
        <row r="835">
          <cell r="E835" t="str">
            <v>MV_10247</v>
          </cell>
          <cell r="F835" t="str">
            <v>AAA0147PZMS</v>
          </cell>
          <cell r="G835" t="str">
            <v>KR 74G 75D 61 SUR MJ</v>
          </cell>
          <cell r="H835" t="str">
            <v>SANTA VIVIANA</v>
          </cell>
          <cell r="I835" t="str">
            <v>MARIA DEL CARMEN ARCHILA</v>
          </cell>
        </row>
        <row r="836">
          <cell r="E836" t="str">
            <v>MV_10327</v>
          </cell>
          <cell r="F836" t="str">
            <v>AAA0147NOFZ</v>
          </cell>
          <cell r="G836" t="str">
            <v>TV 75L 75C 50 SUR MJ</v>
          </cell>
          <cell r="H836" t="str">
            <v>SANTA VIVIANA</v>
          </cell>
          <cell r="I836" t="str">
            <v>MARIA ISABEL MUÑOZ RAMIREZ</v>
          </cell>
        </row>
        <row r="837">
          <cell r="E837" t="str">
            <v>MV_10398</v>
          </cell>
          <cell r="F837" t="str">
            <v>AAA0147RACN</v>
          </cell>
          <cell r="G837" t="str">
            <v>CL 75D SUR 75 03 MJ</v>
          </cell>
          <cell r="H837" t="str">
            <v>SANTA VIVIANA</v>
          </cell>
          <cell r="I837" t="str">
            <v>MARIELA LUGO GIL</v>
          </cell>
        </row>
        <row r="838">
          <cell r="E838" t="str">
            <v>MV_10422</v>
          </cell>
          <cell r="F838" t="str">
            <v>AAA0147RAYN</v>
          </cell>
          <cell r="G838" t="str">
            <v>KR 75B 75D 44 SUR MJ</v>
          </cell>
          <cell r="H838" t="str">
            <v>SANTA VIVIANA</v>
          </cell>
          <cell r="I838" t="str">
            <v>RUTH ARIAS ARCE</v>
          </cell>
        </row>
        <row r="839">
          <cell r="E839" t="str">
            <v>MV_10535</v>
          </cell>
          <cell r="F839" t="str">
            <v>AAA0147NRBR</v>
          </cell>
          <cell r="G839" t="str">
            <v>TV 75I 75C 63 SUR MJ</v>
          </cell>
          <cell r="H839" t="str">
            <v>SANTA VIVIANA</v>
          </cell>
          <cell r="I839" t="str">
            <v>OTONIEL ROJAS SILVA</v>
          </cell>
        </row>
        <row r="840">
          <cell r="E840" t="str">
            <v>MV_10558</v>
          </cell>
          <cell r="F840" t="str">
            <v>AAA0147PXYX</v>
          </cell>
          <cell r="G840" t="str">
            <v>KR 74F 75D 39 SUR MJ</v>
          </cell>
          <cell r="H840" t="str">
            <v>SANTA VIVIANA</v>
          </cell>
          <cell r="I840" t="str">
            <v>SAGRARIO RODRIGUEZ VELASCO</v>
          </cell>
        </row>
        <row r="841">
          <cell r="E841" t="str">
            <v>MV_10570</v>
          </cell>
          <cell r="F841" t="str">
            <v>AAA0147PYKC</v>
          </cell>
          <cell r="G841" t="str">
            <v>KR 75 75D 50 SUR MJ</v>
          </cell>
          <cell r="H841" t="str">
            <v>SANTA VIVIANA</v>
          </cell>
          <cell r="I841" t="str">
            <v>HECTOR LIZCANO PAYAN</v>
          </cell>
        </row>
        <row r="842">
          <cell r="E842" t="str">
            <v>MV_10741</v>
          </cell>
          <cell r="F842" t="str">
            <v>AAA0147PPBR</v>
          </cell>
          <cell r="G842" t="str">
            <v>CL 75G SUR 73H 43 MJ</v>
          </cell>
          <cell r="H842" t="str">
            <v>SANTA VIVIANA</v>
          </cell>
          <cell r="I842" t="str">
            <v>TULIA RODRIGUEZ VEGA</v>
          </cell>
        </row>
        <row r="843">
          <cell r="E843" t="str">
            <v>MV_10762</v>
          </cell>
          <cell r="F843" t="str">
            <v>AAA0147PPOE</v>
          </cell>
          <cell r="G843" t="str">
            <v>CL 75F SUR 73I 40 MJ</v>
          </cell>
          <cell r="H843" t="str">
            <v>SANTA VIVIANA</v>
          </cell>
          <cell r="I843" t="str">
            <v>GLADIS GARZON VERA</v>
          </cell>
        </row>
        <row r="844">
          <cell r="E844" t="str">
            <v>MV_10843</v>
          </cell>
          <cell r="F844" t="str">
            <v>AAA0147PRYX</v>
          </cell>
          <cell r="G844" t="str">
            <v>CL 75F SUR 73I 21 MJ</v>
          </cell>
          <cell r="H844" t="str">
            <v>SANTA VIVIANA</v>
          </cell>
          <cell r="I844" t="str">
            <v>RUBIELA ARDILA MONCADA</v>
          </cell>
        </row>
        <row r="845">
          <cell r="E845" t="str">
            <v>MV_11030</v>
          </cell>
          <cell r="F845" t="str">
            <v>AAA0147OUKL</v>
          </cell>
          <cell r="G845" t="str">
            <v>KR 75D 75C 51 SUR MJ</v>
          </cell>
          <cell r="H845" t="str">
            <v>SANTA VIVIANA</v>
          </cell>
          <cell r="I845" t="str">
            <v>MERCEDES CAMACHO</v>
          </cell>
        </row>
        <row r="846">
          <cell r="E846" t="str">
            <v>MV_11062</v>
          </cell>
          <cell r="F846" t="str">
            <v>AAA0147PELF</v>
          </cell>
          <cell r="G846" t="str">
            <v>KR 74B 75C 09 SUR MJ</v>
          </cell>
          <cell r="H846" t="str">
            <v>SANTA VIVIANA</v>
          </cell>
          <cell r="I846" t="str">
            <v>BELEN GARCIA IBARRA</v>
          </cell>
        </row>
        <row r="847">
          <cell r="E847" t="str">
            <v>MV_11064</v>
          </cell>
          <cell r="F847" t="str">
            <v>AAA0147PEMR</v>
          </cell>
          <cell r="G847" t="str">
            <v>KR 74B 75C 15 SUR MJ</v>
          </cell>
          <cell r="H847" t="str">
            <v>SANTA VIVIANA</v>
          </cell>
          <cell r="I847" t="str">
            <v>BLANCA ISMENIA ARIAS DE LOPEZ</v>
          </cell>
        </row>
        <row r="848">
          <cell r="E848" t="str">
            <v>MV_11096</v>
          </cell>
          <cell r="F848" t="str">
            <v>AAA0171JEPP</v>
          </cell>
          <cell r="G848" t="str">
            <v>KR 73I 75C 41 SUR</v>
          </cell>
          <cell r="H848" t="str">
            <v>SANTA VIVIANA</v>
          </cell>
          <cell r="I848" t="str">
            <v>MARILUZ CORTES BONILLA</v>
          </cell>
        </row>
        <row r="849">
          <cell r="E849" t="str">
            <v>MV_11139</v>
          </cell>
          <cell r="F849" t="str">
            <v>AAA0147PZTO</v>
          </cell>
          <cell r="G849" t="str">
            <v>KR 75A 75D 50 SUR MJ</v>
          </cell>
          <cell r="H849" t="str">
            <v>SANTA VIVIANA</v>
          </cell>
          <cell r="I849" t="str">
            <v>VICTOR MANUEL CAMACHO ARIZA</v>
          </cell>
        </row>
        <row r="850">
          <cell r="E850" t="str">
            <v>MV_11179</v>
          </cell>
          <cell r="F850" t="str">
            <v>AAA0190HJBR</v>
          </cell>
          <cell r="G850" t="str">
            <v>TV 74 BIS  75C 42 SUR MJ</v>
          </cell>
          <cell r="H850" t="str">
            <v>SANTA VIVIANA</v>
          </cell>
          <cell r="I850" t="str">
            <v>MARIA DEL CARMEN MALAVER SARMIENTO</v>
          </cell>
        </row>
        <row r="851">
          <cell r="E851" t="str">
            <v>MV_11227</v>
          </cell>
          <cell r="F851" t="str">
            <v>AAA0147PHFT</v>
          </cell>
          <cell r="G851" t="str">
            <v>KR 74A 75C 59 SUR MJ</v>
          </cell>
          <cell r="H851" t="str">
            <v>SANTA VIVIANA</v>
          </cell>
          <cell r="I851" t="str">
            <v>SEGUNDO GUILLERMO VARGAS ARDILA</v>
          </cell>
        </row>
        <row r="852">
          <cell r="E852" t="str">
            <v>MV_11332</v>
          </cell>
          <cell r="F852" t="str">
            <v>AAA0147PHUZ</v>
          </cell>
          <cell r="G852" t="str">
            <v>KR 74A 75C 46 SUR MJ</v>
          </cell>
          <cell r="H852" t="str">
            <v>SANTA VIVIANA</v>
          </cell>
          <cell r="I852" t="str">
            <v>ARACELI MARIN QUITIAN</v>
          </cell>
        </row>
        <row r="853">
          <cell r="E853" t="str">
            <v>MV_11380</v>
          </cell>
          <cell r="F853" t="str">
            <v>AAA0203TOTO</v>
          </cell>
          <cell r="G853" t="str">
            <v>CL 75D S 73G 44 MJ</v>
          </cell>
          <cell r="H853" t="str">
            <v>SANTA VIVIANA</v>
          </cell>
          <cell r="I853" t="str">
            <v>LAURENCIO CRISTIANO CRUZ</v>
          </cell>
        </row>
        <row r="854">
          <cell r="E854" t="str">
            <v>MV_11383</v>
          </cell>
          <cell r="F854" t="str">
            <v>AAA0147PNHY</v>
          </cell>
          <cell r="G854" t="str">
            <v>CL 75D SUR 73G 04 MJ</v>
          </cell>
          <cell r="H854" t="str">
            <v>SANTA VIVIANA</v>
          </cell>
          <cell r="I854" t="str">
            <v>MARLENY LOZANO DE LOPEZ</v>
          </cell>
        </row>
        <row r="855">
          <cell r="E855" t="str">
            <v>MV_11386</v>
          </cell>
          <cell r="F855" t="str">
            <v>AAA0147PNKL</v>
          </cell>
          <cell r="G855" t="str">
            <v>CL 75D SUR 73G 16 MJ</v>
          </cell>
          <cell r="H855" t="str">
            <v>SANTA VIVIANA</v>
          </cell>
          <cell r="I855" t="str">
            <v>GLORIA INES BETANCUR GRISALES</v>
          </cell>
        </row>
        <row r="856">
          <cell r="E856" t="str">
            <v>MV_11442</v>
          </cell>
          <cell r="F856" t="str">
            <v>AAA0147PJYX</v>
          </cell>
          <cell r="G856" t="str">
            <v>KR 73L 75C 76 SUR MJ</v>
          </cell>
          <cell r="H856" t="str">
            <v>SANTA VIVIANA</v>
          </cell>
          <cell r="I856" t="str">
            <v>MARI LIDIA ARIZA RUIZ</v>
          </cell>
        </row>
        <row r="857">
          <cell r="E857" t="str">
            <v>MV_11449</v>
          </cell>
          <cell r="F857" t="str">
            <v>AAA0147PKEP</v>
          </cell>
          <cell r="G857" t="str">
            <v>KR 73L 75C 36 SUR MJ</v>
          </cell>
          <cell r="H857" t="str">
            <v>SANTA VIVIANA</v>
          </cell>
          <cell r="I857" t="str">
            <v>LUCILA BARRIOS REINA</v>
          </cell>
        </row>
        <row r="858">
          <cell r="E858" t="str">
            <v>MV_11476</v>
          </cell>
          <cell r="F858" t="str">
            <v>AAA0028TSFZ</v>
          </cell>
          <cell r="G858" t="str">
            <v>CL 78 BIS SUR 36 35</v>
          </cell>
          <cell r="H858" t="str">
            <v>ARBORIZADORA ALTA</v>
          </cell>
          <cell r="I858" t="str">
            <v>JAIME CUENCA SUAREZ</v>
          </cell>
        </row>
        <row r="859">
          <cell r="E859" t="str">
            <v>MV_11508</v>
          </cell>
          <cell r="F859" t="str">
            <v>AAA0147SUWF</v>
          </cell>
          <cell r="G859" t="str">
            <v>CL 69 SUR 76A 15 MJ 1</v>
          </cell>
          <cell r="H859" t="str">
            <v>SANTO DOMINGO</v>
          </cell>
          <cell r="I859" t="str">
            <v>CIRO ALFONSO ORTEGA ORTEGA</v>
          </cell>
        </row>
        <row r="860">
          <cell r="E860" t="str">
            <v>MV_11510</v>
          </cell>
          <cell r="F860" t="str">
            <v>AAA0147SUYX</v>
          </cell>
          <cell r="G860" t="str">
            <v>KR 76A 69 03 SUR MJ 1</v>
          </cell>
          <cell r="H860" t="str">
            <v>SANTO DOMINGO</v>
          </cell>
          <cell r="I860" t="str">
            <v>ELIECER LOZANO</v>
          </cell>
        </row>
        <row r="861">
          <cell r="E861" t="str">
            <v>MV_11535</v>
          </cell>
          <cell r="F861" t="str">
            <v>AAA0203SUTD</v>
          </cell>
          <cell r="G861" t="str">
            <v>CL 68C SUR 76 54 MJ</v>
          </cell>
          <cell r="H861" t="str">
            <v>SANTO DOMINGO</v>
          </cell>
          <cell r="I861" t="str">
            <v>ALEXANDER LOAIZA YARA</v>
          </cell>
        </row>
        <row r="862">
          <cell r="E862" t="str">
            <v>MV_11586</v>
          </cell>
          <cell r="F862" t="str">
            <v>AAA0147SWRU</v>
          </cell>
          <cell r="G862" t="str">
            <v>KR 76 BIS  69 27 SUR MJ 1</v>
          </cell>
          <cell r="H862" t="str">
            <v>SANTO DOMINGO</v>
          </cell>
          <cell r="I862" t="str">
            <v>LUZ ESTELA CASTELLANOS MARTINEZ</v>
          </cell>
        </row>
        <row r="863">
          <cell r="E863" t="str">
            <v>MV_11593</v>
          </cell>
          <cell r="F863" t="str">
            <v>AAA0147SXAW</v>
          </cell>
          <cell r="G863" t="str">
            <v>KR 76 BIS  69 26 SUR MJ 1</v>
          </cell>
          <cell r="H863" t="str">
            <v>SANTO DOMINGO</v>
          </cell>
          <cell r="I863" t="str">
            <v>CARMEN LUCIA VARGAS MARTINEZ</v>
          </cell>
        </row>
        <row r="864">
          <cell r="E864" t="str">
            <v>MV_11608</v>
          </cell>
          <cell r="F864" t="str">
            <v>AAA0162WSWW</v>
          </cell>
          <cell r="G864" t="str">
            <v>KR 76 68C 25 SUR MJ 1</v>
          </cell>
          <cell r="H864" t="str">
            <v>SANTO DOMINGO</v>
          </cell>
          <cell r="I864" t="str">
            <v>CRISTOBAL LOPEZ LEGARDA</v>
          </cell>
        </row>
        <row r="865">
          <cell r="E865" t="str">
            <v>MV_11659</v>
          </cell>
          <cell r="F865" t="str">
            <v>AAA0147RTDM</v>
          </cell>
          <cell r="G865" t="str">
            <v>KR 77A BIS  69A 63 SUR MJ 1</v>
          </cell>
          <cell r="H865" t="str">
            <v>SANTO DOMINGO</v>
          </cell>
          <cell r="I865" t="str">
            <v>MARIA MELIDA VILLADA OSPINA</v>
          </cell>
        </row>
        <row r="866">
          <cell r="E866" t="str">
            <v>MV_11760</v>
          </cell>
          <cell r="F866" t="str">
            <v>AAA0185OPYN</v>
          </cell>
          <cell r="G866" t="str">
            <v>KR 77 68 81 SUR MJ 1</v>
          </cell>
          <cell r="H866" t="str">
            <v>SANTO DOMINGO</v>
          </cell>
          <cell r="I866" t="str">
            <v>ANA ELSY PRIETO MORENO</v>
          </cell>
        </row>
        <row r="867">
          <cell r="E867" t="str">
            <v>MV_11856</v>
          </cell>
          <cell r="F867" t="str">
            <v>AAA0147SLMR</v>
          </cell>
          <cell r="G867" t="str">
            <v>CL 68A SUR 76A 09 MJ 1</v>
          </cell>
          <cell r="H867" t="str">
            <v>SANTO DOMINGO</v>
          </cell>
          <cell r="I867" t="str">
            <v>MARIA DE LA CRUZ PARDO CARDENAS</v>
          </cell>
        </row>
        <row r="868">
          <cell r="E868" t="str">
            <v>MV_11956</v>
          </cell>
          <cell r="F868" t="str">
            <v>AAA0147SBWW</v>
          </cell>
          <cell r="G868" t="str">
            <v>DG 67A SUR 76B 15 MJ 1</v>
          </cell>
          <cell r="H868" t="str">
            <v>SANTO DOMINGO</v>
          </cell>
          <cell r="I868" t="str">
            <v>LUZ CLAUDIA RINCON CAÑON</v>
          </cell>
        </row>
        <row r="869">
          <cell r="E869" t="str">
            <v>MV_12007</v>
          </cell>
          <cell r="F869" t="str">
            <v>AAA0189DMKC</v>
          </cell>
          <cell r="G869" t="str">
            <v>CL 68C SUR 76 14 MJ</v>
          </cell>
          <cell r="H869" t="str">
            <v>SANTO DOMINGO</v>
          </cell>
          <cell r="I869" t="str">
            <v>MYRIAM CHAVEZ</v>
          </cell>
        </row>
        <row r="870">
          <cell r="E870" t="str">
            <v>MV_12010</v>
          </cell>
          <cell r="F870" t="str">
            <v>AAA0185ORWW</v>
          </cell>
          <cell r="G870" t="str">
            <v>CL 68B SUR 75L 91 MJ 1</v>
          </cell>
          <cell r="H870" t="str">
            <v>SANTO DOMINGO</v>
          </cell>
          <cell r="I870" t="str">
            <v>YINETH GARAY MORA</v>
          </cell>
        </row>
        <row r="871">
          <cell r="E871" t="str">
            <v>MV_12137</v>
          </cell>
          <cell r="F871" t="str">
            <v>AAA0154JHAF</v>
          </cell>
          <cell r="G871" t="str">
            <v>CL 68C SUR 76 08 MJ 1</v>
          </cell>
          <cell r="H871" t="str">
            <v>SANTO DOMINGO</v>
          </cell>
          <cell r="I871" t="str">
            <v>GLORIA ESTELA DIAZ GARCIA</v>
          </cell>
        </row>
        <row r="872">
          <cell r="E872" t="str">
            <v>MV_12161</v>
          </cell>
          <cell r="F872" t="str">
            <v>AAA0206MYFT</v>
          </cell>
          <cell r="G872" t="str">
            <v>CL 68A SUR 76B 25 MJ</v>
          </cell>
          <cell r="H872" t="str">
            <v>SANTO DOMINGO</v>
          </cell>
          <cell r="I872" t="str">
            <v>YAMILE DEL SOCORRO CORDOBA SALAZAR</v>
          </cell>
        </row>
        <row r="873">
          <cell r="E873" t="str">
            <v>MV_12179</v>
          </cell>
          <cell r="F873" t="str">
            <v>AAA0147SONN</v>
          </cell>
          <cell r="G873" t="str">
            <v>CL 68A BIS  SUR 75L 87 MJ 1</v>
          </cell>
          <cell r="H873" t="str">
            <v>SANTO DOMINGO</v>
          </cell>
          <cell r="I873" t="str">
            <v>NINFA ZABALA VARGAS</v>
          </cell>
        </row>
        <row r="874">
          <cell r="E874" t="str">
            <v>MV_12188</v>
          </cell>
          <cell r="F874" t="str">
            <v>AAA0206JYRJ</v>
          </cell>
          <cell r="G874" t="str">
            <v>CL 68B SUR 75L 77 MJ 01</v>
          </cell>
          <cell r="H874" t="str">
            <v>SANTO DOMINGO</v>
          </cell>
          <cell r="I874" t="str">
            <v>LUIS ALFONSO BASTO GIL</v>
          </cell>
        </row>
        <row r="875">
          <cell r="E875" t="str">
            <v>MV_12191</v>
          </cell>
          <cell r="F875" t="str">
            <v>AAA0147SSPP</v>
          </cell>
          <cell r="G875" t="str">
            <v>CL 68B SUR 75L 71 MJ 1</v>
          </cell>
          <cell r="H875" t="str">
            <v>SANTO DOMINGO</v>
          </cell>
          <cell r="I875" t="str">
            <v>JOSE MANUEL ROCHA RODRIGUEZ</v>
          </cell>
        </row>
        <row r="876">
          <cell r="E876" t="str">
            <v>MV_12449</v>
          </cell>
          <cell r="F876" t="str">
            <v>AAA0160FLMR</v>
          </cell>
          <cell r="G876" t="str">
            <v>TV 39 72D 95 SUR</v>
          </cell>
          <cell r="H876" t="str">
            <v>ARBORIZADORA ALTA</v>
          </cell>
          <cell r="I876" t="str">
            <v>MARTHA TOLEDO MARTINEZ</v>
          </cell>
        </row>
        <row r="877">
          <cell r="E877" t="str">
            <v>MV_12458</v>
          </cell>
          <cell r="F877" t="str">
            <v>AAA0028RDAF</v>
          </cell>
          <cell r="G877" t="str">
            <v>DG 73A BIS  SUR 38A 64</v>
          </cell>
          <cell r="H877" t="str">
            <v>ARBORIZADORA ALTA</v>
          </cell>
          <cell r="I877" t="str">
            <v>ABRAHAN OTALORA TOVAR</v>
          </cell>
        </row>
        <row r="878">
          <cell r="E878" t="str">
            <v>MV_12514</v>
          </cell>
          <cell r="F878" t="str">
            <v>AAA0019DOTD</v>
          </cell>
          <cell r="G878" t="str">
            <v>KR 41 79 20 SUR</v>
          </cell>
          <cell r="H878" t="str">
            <v>JERUSALEN</v>
          </cell>
          <cell r="I878" t="str">
            <v>ISIDRO OSPINA</v>
          </cell>
        </row>
        <row r="879">
          <cell r="E879" t="str">
            <v>MV_12522</v>
          </cell>
          <cell r="F879" t="str">
            <v>AAA0171DYXR</v>
          </cell>
          <cell r="G879" t="str">
            <v>CL 81 SUR 44A 69 MJ</v>
          </cell>
          <cell r="H879" t="str">
            <v>JERUSALEN</v>
          </cell>
          <cell r="I879" t="str">
            <v>ANA  ROCIO SOLAQUE RODRIGUEZ</v>
          </cell>
        </row>
        <row r="880">
          <cell r="E880" t="str">
            <v>MV_12527</v>
          </cell>
          <cell r="F880" t="str">
            <v>AAA0171ETXR</v>
          </cell>
          <cell r="G880" t="str">
            <v>DG 75F SUR 75G 48 MJ</v>
          </cell>
          <cell r="H880" t="str">
            <v>SANTA VIVIANA</v>
          </cell>
          <cell r="I880" t="str">
            <v>DIANA CRISTINA CAICEDO BARRIOS</v>
          </cell>
        </row>
        <row r="881">
          <cell r="E881" t="str">
            <v>MV_12592</v>
          </cell>
          <cell r="F881" t="str">
            <v>AAA0209SJSK</v>
          </cell>
          <cell r="G881" t="str">
            <v>CL 75H SUR 73I 48 MJ</v>
          </cell>
          <cell r="H881" t="str">
            <v>SANTA VIVIANA</v>
          </cell>
          <cell r="I881" t="str">
            <v>CLAUDIA JIMENA PRECIADO CABEZAS</v>
          </cell>
        </row>
        <row r="882">
          <cell r="E882" t="str">
            <v>MV_12634</v>
          </cell>
          <cell r="F882" t="str">
            <v>AAA0171KMSY</v>
          </cell>
          <cell r="G882" t="str">
            <v>KR 73 H 76 62 SUR</v>
          </cell>
          <cell r="H882" t="str">
            <v>CARACOLI</v>
          </cell>
          <cell r="I882" t="str">
            <v>IDELFONSO BARAJAS BORDA</v>
          </cell>
        </row>
        <row r="883">
          <cell r="E883" t="str">
            <v>MV_12647</v>
          </cell>
          <cell r="F883" t="str">
            <v>AAA0147XTEA</v>
          </cell>
          <cell r="G883" t="str">
            <v>KR 73F 77 26 SUR</v>
          </cell>
          <cell r="H883" t="str">
            <v>CARACOLI</v>
          </cell>
          <cell r="I883" t="str">
            <v>JORGE ENRIQUE CAMPOS GARCIA</v>
          </cell>
        </row>
        <row r="884">
          <cell r="E884" t="str">
            <v>MV_12662</v>
          </cell>
          <cell r="F884" t="str">
            <v>AAA0028TTXR</v>
          </cell>
          <cell r="G884" t="str">
            <v>CL 78B SUR 36 35</v>
          </cell>
          <cell r="H884" t="str">
            <v>ARBORIZADORA ALTA</v>
          </cell>
          <cell r="I884" t="str">
            <v>MARIA ALEJANDRA RIVERA FRANCO</v>
          </cell>
        </row>
        <row r="885">
          <cell r="E885" t="str">
            <v>MV_12689</v>
          </cell>
          <cell r="F885" t="str">
            <v>AAA0147YABR</v>
          </cell>
          <cell r="G885" t="str">
            <v>KR 73L 77 38 SUR</v>
          </cell>
          <cell r="H885" t="str">
            <v>CARACOLI</v>
          </cell>
          <cell r="I885" t="str">
            <v>JORGE ENRIQUE SOLANO AGUILAR</v>
          </cell>
        </row>
        <row r="886">
          <cell r="E886" t="str">
            <v>MV_12775</v>
          </cell>
          <cell r="F886" t="str">
            <v>AAA0147YCRU</v>
          </cell>
          <cell r="G886" t="str">
            <v>KR 73L 77 35 SUR</v>
          </cell>
          <cell r="H886" t="str">
            <v>CARACOLI</v>
          </cell>
          <cell r="I886" t="str">
            <v>OSCAR ROGELES VASALLO</v>
          </cell>
        </row>
        <row r="887">
          <cell r="E887" t="str">
            <v>MV_12943</v>
          </cell>
          <cell r="F887" t="str">
            <v>AAA0147WAHY</v>
          </cell>
          <cell r="G887" t="str">
            <v>KR 75 76 75 SUR</v>
          </cell>
          <cell r="H887" t="str">
            <v>CARACOLI</v>
          </cell>
          <cell r="I887" t="str">
            <v>GUILLERMO DE JESUS ARIAS PEREZ</v>
          </cell>
        </row>
        <row r="888">
          <cell r="E888" t="str">
            <v>MV_13169</v>
          </cell>
          <cell r="F888" t="str">
            <v>AAA0147XWUH</v>
          </cell>
          <cell r="G888" t="str">
            <v>KR 73H BIS  77 26 SUR</v>
          </cell>
          <cell r="H888" t="str">
            <v>CARACOLI</v>
          </cell>
          <cell r="I888" t="str">
            <v>EUCLIDES FONTECHA BARRERA</v>
          </cell>
        </row>
        <row r="889">
          <cell r="E889" t="str">
            <v>MV_13172</v>
          </cell>
          <cell r="F889" t="str">
            <v>AAA0191FLOM</v>
          </cell>
          <cell r="G889" t="str">
            <v>KR 75 75D 38 SUR MJ</v>
          </cell>
          <cell r="H889" t="str">
            <v>SANTA VIVIANA</v>
          </cell>
          <cell r="I889" t="str">
            <v>SAUL PARRA BARRAGAN</v>
          </cell>
        </row>
        <row r="890">
          <cell r="E890" t="str">
            <v>MV_13198</v>
          </cell>
          <cell r="F890" t="str">
            <v>AAA0147WROM</v>
          </cell>
          <cell r="G890" t="str">
            <v>KR 73I 76A 34 SUR</v>
          </cell>
          <cell r="H890" t="str">
            <v>CARACOLI</v>
          </cell>
          <cell r="I890" t="str">
            <v>CARLOS EMIRO LEON RODRIGUEZ</v>
          </cell>
        </row>
        <row r="891">
          <cell r="E891" t="str">
            <v>MV_13317</v>
          </cell>
          <cell r="F891" t="str">
            <v>AAA0147WKXR</v>
          </cell>
          <cell r="G891" t="str">
            <v>KR 74D 76A 69 SUR</v>
          </cell>
          <cell r="H891" t="str">
            <v>CARACOLI</v>
          </cell>
          <cell r="I891" t="str">
            <v>GLORIA ESPERANZA TORRES ESCOBAR</v>
          </cell>
        </row>
        <row r="892">
          <cell r="E892" t="str">
            <v>MV_13337</v>
          </cell>
          <cell r="F892" t="str">
            <v>AAA0147UYZM</v>
          </cell>
          <cell r="G892" t="str">
            <v>KR 74G 76 67 SUR</v>
          </cell>
          <cell r="H892" t="str">
            <v>CARACOLI</v>
          </cell>
          <cell r="I892" t="str">
            <v>MARIA NELY HERNANDEZ CHACON</v>
          </cell>
        </row>
        <row r="893">
          <cell r="E893" t="str">
            <v>MV_13366</v>
          </cell>
          <cell r="F893" t="str">
            <v>AAA0028RKYN</v>
          </cell>
          <cell r="G893" t="str">
            <v>DG 73A BIS  SUR 36D 22 IN 6</v>
          </cell>
          <cell r="H893" t="str">
            <v>ARBORIZADORA ALTA</v>
          </cell>
          <cell r="I893" t="str">
            <v>CONCEPCION CUADROS BARON</v>
          </cell>
        </row>
        <row r="894">
          <cell r="E894" t="str">
            <v>MV_13371</v>
          </cell>
          <cell r="F894" t="str">
            <v>AAA0028RLNN</v>
          </cell>
          <cell r="G894" t="str">
            <v>DG 73A SUR 37 07</v>
          </cell>
          <cell r="H894" t="str">
            <v>ARBORIZADORA ALTA</v>
          </cell>
          <cell r="I894" t="str">
            <v>BERTHA INES PIÑEROS HERRERA</v>
          </cell>
        </row>
        <row r="895">
          <cell r="E895" t="str">
            <v>MV_13382</v>
          </cell>
          <cell r="F895" t="str">
            <v>AAA0147WMJH</v>
          </cell>
          <cell r="G895" t="str">
            <v>KR 74C 76A 58 SUR</v>
          </cell>
          <cell r="H895" t="str">
            <v>CARACOLI</v>
          </cell>
          <cell r="I895" t="str">
            <v>JORGE HINCAPIE</v>
          </cell>
        </row>
        <row r="896">
          <cell r="E896" t="str">
            <v>MV_13413</v>
          </cell>
          <cell r="F896" t="str">
            <v>AAA0028PZBR</v>
          </cell>
          <cell r="G896" t="str">
            <v>TV 40B 72A 38 SUR</v>
          </cell>
          <cell r="H896" t="str">
            <v>ARBORIZADORA ALTA</v>
          </cell>
          <cell r="I896" t="str">
            <v>ROSALBA GOMEZ GARCIA</v>
          </cell>
        </row>
        <row r="897">
          <cell r="E897" t="str">
            <v>MV_13419</v>
          </cell>
          <cell r="F897" t="str">
            <v>AAA0028PZYX</v>
          </cell>
          <cell r="G897" t="str">
            <v>TV 40 72D 78 SUR</v>
          </cell>
          <cell r="H897" t="str">
            <v>ARBORIZADORA ALTA</v>
          </cell>
          <cell r="I897" t="str">
            <v>RUBIELA ARISTIZABAL HOYOS</v>
          </cell>
        </row>
        <row r="898">
          <cell r="E898" t="str">
            <v>MV_13423</v>
          </cell>
          <cell r="F898" t="str">
            <v>AAA0028RAMR</v>
          </cell>
          <cell r="G898" t="str">
            <v>TV 40 72D 30 SUR</v>
          </cell>
          <cell r="H898" t="str">
            <v>ARBORIZADORA ALTA</v>
          </cell>
          <cell r="I898" t="str">
            <v>LUZ GLADYS BASABE</v>
          </cell>
        </row>
        <row r="899">
          <cell r="E899" t="str">
            <v>MV_13429</v>
          </cell>
          <cell r="F899" t="str">
            <v>AAA0028RAYN</v>
          </cell>
          <cell r="G899" t="str">
            <v>TV 39A 72D 75 SUR</v>
          </cell>
          <cell r="H899" t="str">
            <v>ARBORIZADORA ALTA</v>
          </cell>
          <cell r="I899" t="str">
            <v>CARMEN  ELVIRA CORREDOR CARDENAS</v>
          </cell>
        </row>
        <row r="900">
          <cell r="E900" t="str">
            <v>MV_13433</v>
          </cell>
          <cell r="F900" t="str">
            <v>AAA0028RBNN</v>
          </cell>
          <cell r="G900" t="str">
            <v>TV 39A 72D 74 SUR</v>
          </cell>
          <cell r="H900" t="str">
            <v>ARBORIZADORA ALTA</v>
          </cell>
          <cell r="I900" t="str">
            <v>LUZ MARINA GRANADOS VELANDIA</v>
          </cell>
        </row>
        <row r="901">
          <cell r="E901" t="str">
            <v>MV_13476</v>
          </cell>
          <cell r="F901" t="str">
            <v>AAA0028RFTO</v>
          </cell>
          <cell r="G901" t="str">
            <v>CL 74 SUR 38A 27</v>
          </cell>
          <cell r="H901" t="str">
            <v>ARBORIZADORA ALTA</v>
          </cell>
          <cell r="I901" t="str">
            <v>NERYLLED SATIZABAL CASTRO</v>
          </cell>
        </row>
        <row r="902">
          <cell r="E902" t="str">
            <v>MV_13478</v>
          </cell>
          <cell r="F902" t="str">
            <v>AAA0028RHDM</v>
          </cell>
          <cell r="G902" t="str">
            <v>DG 74A SUR 38A 31</v>
          </cell>
          <cell r="H902" t="str">
            <v>ARBORIZADORA ALTA</v>
          </cell>
          <cell r="I902" t="str">
            <v>LOISDOVER ORDOÑEZ MONTOYA</v>
          </cell>
        </row>
        <row r="903">
          <cell r="E903" t="str">
            <v>MV_13659</v>
          </cell>
          <cell r="F903" t="str">
            <v>AAA0019DMCN</v>
          </cell>
          <cell r="G903" t="str">
            <v>CL 82B SUR 44A 89</v>
          </cell>
          <cell r="H903" t="str">
            <v>JERUSALEN</v>
          </cell>
          <cell r="I903" t="str">
            <v>JUAN CARLOS AGUIRRE</v>
          </cell>
        </row>
        <row r="904">
          <cell r="E904" t="str">
            <v>MV_13696</v>
          </cell>
          <cell r="F904" t="str">
            <v>AAA0019AWWF</v>
          </cell>
          <cell r="G904" t="str">
            <v>KR 45C 82 58 SUR</v>
          </cell>
          <cell r="H904" t="str">
            <v>JERUSALEN</v>
          </cell>
          <cell r="I904" t="str">
            <v>ALONSO GRISALES SKINNER</v>
          </cell>
        </row>
        <row r="905">
          <cell r="E905" t="str">
            <v>MV_13705</v>
          </cell>
          <cell r="F905" t="str">
            <v>AAA0019AXWW</v>
          </cell>
          <cell r="G905" t="str">
            <v>KR 45B 82 16 SUR</v>
          </cell>
          <cell r="H905" t="str">
            <v>JERUSALEN</v>
          </cell>
          <cell r="I905" t="str">
            <v>BLANCA FLOR SANCHEZ ROMERO</v>
          </cell>
        </row>
        <row r="906">
          <cell r="E906" t="str">
            <v>MV_13743</v>
          </cell>
          <cell r="F906" t="str">
            <v>AAA0019ANNX</v>
          </cell>
          <cell r="G906" t="str">
            <v>KR 46A 82B 22 SUR</v>
          </cell>
          <cell r="H906" t="str">
            <v>JERUSALEN</v>
          </cell>
          <cell r="I906" t="str">
            <v>HUGO VELASQUEZ GUAUTA</v>
          </cell>
        </row>
        <row r="907">
          <cell r="E907" t="str">
            <v>MV_13784</v>
          </cell>
          <cell r="F907" t="str">
            <v>AAA0162WDFT</v>
          </cell>
          <cell r="G907" t="str">
            <v>KR 41 77 12 SUR</v>
          </cell>
          <cell r="H907" t="str">
            <v>JERUSALEN</v>
          </cell>
          <cell r="I907" t="str">
            <v>ANA LUCIA VARGAS DE PEDREROS</v>
          </cell>
        </row>
        <row r="908">
          <cell r="E908" t="str">
            <v>MV_13810</v>
          </cell>
          <cell r="F908" t="str">
            <v>AAA0019BHPP</v>
          </cell>
          <cell r="G908" t="str">
            <v>TV 44B 77 90 SUR</v>
          </cell>
          <cell r="H908" t="str">
            <v>JERUSALEN</v>
          </cell>
          <cell r="I908" t="str">
            <v>LUZ ALBA MURILLO HERNANDEZ</v>
          </cell>
        </row>
        <row r="909">
          <cell r="E909" t="str">
            <v>MV_13855</v>
          </cell>
          <cell r="F909" t="str">
            <v>AAA0019BAYN</v>
          </cell>
          <cell r="G909" t="str">
            <v>KR 45B 82B 16 SUR</v>
          </cell>
          <cell r="H909" t="str">
            <v>JERUSALEN</v>
          </cell>
          <cell r="I909" t="str">
            <v>AIDE SILVA FAJARDO</v>
          </cell>
        </row>
        <row r="910">
          <cell r="E910" t="str">
            <v>MV_13875</v>
          </cell>
          <cell r="F910" t="str">
            <v>AAA0164CTLW</v>
          </cell>
          <cell r="G910" t="str">
            <v>CL 80B SUR 45 43</v>
          </cell>
          <cell r="H910" t="str">
            <v>JERUSALEN</v>
          </cell>
          <cell r="I910" t="str">
            <v>RITA LEONOR ONOFRE VILLALOBOS</v>
          </cell>
        </row>
        <row r="911">
          <cell r="E911" t="str">
            <v>MV_13887</v>
          </cell>
          <cell r="F911" t="str">
            <v>AAA0019BYUH</v>
          </cell>
          <cell r="G911" t="str">
            <v>KR 41 78 72 SUR</v>
          </cell>
          <cell r="H911" t="str">
            <v>JERUSALEN</v>
          </cell>
          <cell r="I911" t="str">
            <v>MARIA LUISA CHAVARRO JIMENEZ</v>
          </cell>
        </row>
        <row r="912">
          <cell r="E912" t="str">
            <v>MV_13922</v>
          </cell>
          <cell r="F912" t="str">
            <v>AAA0019BCMR</v>
          </cell>
          <cell r="G912" t="str">
            <v>DG 81 SUR 45B 20</v>
          </cell>
          <cell r="H912" t="str">
            <v>JERUSALEN</v>
          </cell>
          <cell r="I912" t="str">
            <v>ANA LUCIA MARTINEZ DE PEDRAZA</v>
          </cell>
        </row>
        <row r="913">
          <cell r="E913" t="str">
            <v>MV_13989</v>
          </cell>
          <cell r="F913" t="str">
            <v>AAA0019CNWW</v>
          </cell>
          <cell r="G913" t="str">
            <v>KR 41 79 25 SUR</v>
          </cell>
          <cell r="H913" t="str">
            <v>JERUSALEN</v>
          </cell>
          <cell r="I913" t="str">
            <v>LUZ NUBIA MENESES OSPINA</v>
          </cell>
        </row>
        <row r="914">
          <cell r="E914" t="str">
            <v>MV_13994</v>
          </cell>
          <cell r="F914" t="str">
            <v>AAA0159YXHY</v>
          </cell>
          <cell r="G914" t="str">
            <v>DG 79A SUR 40 52</v>
          </cell>
          <cell r="H914" t="str">
            <v>JERUSALEN</v>
          </cell>
          <cell r="I914" t="str">
            <v>LUZ MARINA JIMENEZ</v>
          </cell>
        </row>
        <row r="915">
          <cell r="E915" t="str">
            <v>MV_14010</v>
          </cell>
          <cell r="F915" t="str">
            <v>AAA0019CHPA</v>
          </cell>
          <cell r="G915" t="str">
            <v>CL 78A SUR 45 63</v>
          </cell>
          <cell r="H915" t="str">
            <v>JERUSALEN</v>
          </cell>
          <cell r="I915" t="str">
            <v>ANA LUISA PEÑUELA MARIN</v>
          </cell>
        </row>
        <row r="916">
          <cell r="E916" t="str">
            <v>MV_14039</v>
          </cell>
          <cell r="F916" t="str">
            <v>AAA0019DBPP</v>
          </cell>
          <cell r="G916" t="str">
            <v>KR 44A 80B 16 SUR</v>
          </cell>
          <cell r="H916" t="str">
            <v>JERUSALEN</v>
          </cell>
          <cell r="I916" t="str">
            <v>MARIA BRICEIDA MARTINEZ</v>
          </cell>
        </row>
        <row r="917">
          <cell r="E917" t="str">
            <v>MV_14049</v>
          </cell>
          <cell r="F917" t="str">
            <v>AAA0019DCZE</v>
          </cell>
          <cell r="G917" t="str">
            <v>CL 81A SUR 42 51</v>
          </cell>
          <cell r="H917" t="str">
            <v>JERUSALEN</v>
          </cell>
          <cell r="I917" t="str">
            <v>BLANCA IRENE HENAO VALENCIA</v>
          </cell>
        </row>
        <row r="918">
          <cell r="E918" t="str">
            <v>MV_14094</v>
          </cell>
          <cell r="F918" t="str">
            <v>AAA0019CSUZ</v>
          </cell>
          <cell r="G918" t="str">
            <v>KR 39 79A 83 SUR</v>
          </cell>
          <cell r="H918" t="str">
            <v>JERUSALEN</v>
          </cell>
          <cell r="I918" t="str">
            <v>JESUS EMILIO  SKINNER ALARCON</v>
          </cell>
        </row>
        <row r="919">
          <cell r="E919" t="str">
            <v>MV_14139</v>
          </cell>
          <cell r="F919" t="str">
            <v>AAA0019AMMS</v>
          </cell>
          <cell r="G919" t="str">
            <v>CL 80A SUR 46A 38</v>
          </cell>
          <cell r="H919" t="str">
            <v>JERUSALEN</v>
          </cell>
          <cell r="I919" t="str">
            <v>MANUEL ALFONSO APOLINAR PINEDA</v>
          </cell>
        </row>
        <row r="920">
          <cell r="E920" t="str">
            <v>MV_14184</v>
          </cell>
          <cell r="F920" t="str">
            <v>AAA0019CXEP</v>
          </cell>
          <cell r="G920" t="str">
            <v>KR 39 81 09 SUR</v>
          </cell>
          <cell r="H920" t="str">
            <v>JERUSALEN</v>
          </cell>
          <cell r="I920" t="str">
            <v>JOSE DE JESUS GUERRERO DELGADO</v>
          </cell>
        </row>
        <row r="921">
          <cell r="E921" t="str">
            <v>MV_14231</v>
          </cell>
          <cell r="F921" t="str">
            <v>AAA0019CKEA</v>
          </cell>
          <cell r="G921" t="str">
            <v>TV 44B 78A 19 SUR</v>
          </cell>
          <cell r="H921" t="str">
            <v>JERUSALEN</v>
          </cell>
          <cell r="I921" t="str">
            <v>MARIA GENIS CAICEDO TIQUE</v>
          </cell>
        </row>
        <row r="922">
          <cell r="E922" t="str">
            <v>MV_14303</v>
          </cell>
          <cell r="F922" t="str">
            <v>AAA0171JFWW</v>
          </cell>
          <cell r="G922" t="str">
            <v>KR 73H BIS  75C 41 SUR MJ</v>
          </cell>
          <cell r="H922" t="str">
            <v>SANTA VIVIANA</v>
          </cell>
          <cell r="I922" t="str">
            <v>MARIA STELLA MONTAÑO BALLEN</v>
          </cell>
        </row>
        <row r="923">
          <cell r="E923" t="str">
            <v>MV_14392</v>
          </cell>
          <cell r="F923" t="str">
            <v>AAA0240MZLF</v>
          </cell>
          <cell r="G923" t="str">
            <v>KR 75B 76A 84 SUR MJ</v>
          </cell>
          <cell r="H923" t="str">
            <v>CARACOLI</v>
          </cell>
          <cell r="I923" t="str">
            <v>SAIDA PATRICIA GOMEZ LEMUS</v>
          </cell>
        </row>
        <row r="924">
          <cell r="E924" t="str">
            <v>MV_14416</v>
          </cell>
          <cell r="F924" t="str">
            <v>AAA0147WOFT</v>
          </cell>
          <cell r="G924" t="str">
            <v>CL 77 SUR 73L 02</v>
          </cell>
          <cell r="H924" t="str">
            <v>CARACOLI</v>
          </cell>
          <cell r="I924" t="str">
            <v>SAMUEL ENRIQUE RODRIGUEZ GUZMAN</v>
          </cell>
        </row>
        <row r="925">
          <cell r="E925" t="str">
            <v>MV_14457</v>
          </cell>
          <cell r="F925" t="str">
            <v>AAA0028RDPP</v>
          </cell>
          <cell r="G925" t="str">
            <v>DG 73A BIS A SUR 38A 36</v>
          </cell>
          <cell r="H925" t="str">
            <v>ARBORIZADORA ALTA</v>
          </cell>
          <cell r="I925" t="str">
            <v>MARIA LORENA AREVALO PULIDO</v>
          </cell>
        </row>
        <row r="926">
          <cell r="E926" t="str">
            <v>MV_14486</v>
          </cell>
          <cell r="F926" t="str">
            <v>AAA0171BHOM</v>
          </cell>
          <cell r="G926" t="str">
            <v>KR 76 BIS  68A 45 SUR</v>
          </cell>
          <cell r="H926" t="str">
            <v>SANTO DOMINGO</v>
          </cell>
          <cell r="I926" t="str">
            <v>LUCERO ZABALA VARGAS</v>
          </cell>
        </row>
        <row r="927">
          <cell r="E927" t="str">
            <v>MV_14536</v>
          </cell>
          <cell r="F927" t="str">
            <v>AAA0147SOOE</v>
          </cell>
          <cell r="G927" t="str">
            <v>CL 68A BIS  SUR 75L 83 MJ 1</v>
          </cell>
          <cell r="H927" t="str">
            <v>SANTO DOMINGO</v>
          </cell>
          <cell r="I927" t="str">
            <v>JOSE ERNESTO BUITRAGO HERRERA</v>
          </cell>
        </row>
        <row r="928">
          <cell r="E928" t="str">
            <v>MV_14541</v>
          </cell>
          <cell r="F928" t="str">
            <v>AAA0147SWXR</v>
          </cell>
          <cell r="G928" t="str">
            <v>KR 76 BIS  69 44 SUR MJ 1</v>
          </cell>
          <cell r="H928" t="str">
            <v>SANTO DOMINGO</v>
          </cell>
          <cell r="I928" t="str">
            <v>ANA LUCIA BETANCUR ALVAREZ</v>
          </cell>
        </row>
        <row r="929">
          <cell r="E929" t="str">
            <v>MV_14555</v>
          </cell>
          <cell r="F929" t="str">
            <v>AAA0147SMFT</v>
          </cell>
          <cell r="G929" t="str">
            <v>CL 68A SUR 76 15 MJ 1</v>
          </cell>
          <cell r="H929" t="str">
            <v>SANTO DOMINGO</v>
          </cell>
          <cell r="I929" t="str">
            <v>SANDRA MILENA MALAMBO LOAIZA</v>
          </cell>
        </row>
        <row r="930">
          <cell r="E930" t="str">
            <v>MV_14558</v>
          </cell>
          <cell r="F930" t="str">
            <v>AAA0019CHHK</v>
          </cell>
          <cell r="G930" t="str">
            <v>TV 44B 78A 44 SUR</v>
          </cell>
          <cell r="H930" t="str">
            <v>JERUSALEN</v>
          </cell>
          <cell r="I930" t="str">
            <v>IDALID HERNANDEZ MONCADA</v>
          </cell>
        </row>
        <row r="931">
          <cell r="E931" t="str">
            <v>MV_14568</v>
          </cell>
          <cell r="F931" t="str">
            <v>AAA0019AXPA</v>
          </cell>
          <cell r="G931" t="str">
            <v>CL 82B SUR 45A 22</v>
          </cell>
          <cell r="H931" t="str">
            <v>JERUSALEN</v>
          </cell>
          <cell r="I931" t="str">
            <v>FERNANDO TOVAR RAMOS</v>
          </cell>
        </row>
        <row r="932">
          <cell r="E932" t="str">
            <v>MV_14592</v>
          </cell>
          <cell r="F932" t="str">
            <v>AAA0147RTZM</v>
          </cell>
          <cell r="G932" t="str">
            <v>KR 77 69A 13 SUR MJ 1</v>
          </cell>
          <cell r="H932" t="str">
            <v>SANTO DOMINGO</v>
          </cell>
          <cell r="I932" t="str">
            <v>ANA DEISY CASAS SALINAS</v>
          </cell>
        </row>
        <row r="933">
          <cell r="E933" t="str">
            <v>MV_14621</v>
          </cell>
          <cell r="F933" t="str">
            <v>AAA0171BFHK</v>
          </cell>
          <cell r="G933" t="str">
            <v>CL 68A BIS  SUR 75L 95</v>
          </cell>
          <cell r="H933" t="str">
            <v>SANTO DOMINGO</v>
          </cell>
          <cell r="I933" t="str">
            <v>ARGENY CANGREJO MARENTES</v>
          </cell>
        </row>
        <row r="934">
          <cell r="E934" t="str">
            <v>MV_14624</v>
          </cell>
          <cell r="F934" t="str">
            <v>AAA0171FFMR</v>
          </cell>
          <cell r="G934" t="str">
            <v>TV 75G 75C 26 SUR</v>
          </cell>
          <cell r="H934" t="str">
            <v>SANTA VIVIANA</v>
          </cell>
          <cell r="I934" t="str">
            <v>HENDER ANDRES RAMIREZ GUERRERO</v>
          </cell>
        </row>
        <row r="935">
          <cell r="E935" t="str">
            <v>MV_14738</v>
          </cell>
          <cell r="F935" t="str">
            <v>AAA0147NNLW</v>
          </cell>
          <cell r="G935" t="str">
            <v>CL 69B SUR 75M 17 MJ</v>
          </cell>
          <cell r="H935" t="str">
            <v>SANTA VIVIANA</v>
          </cell>
          <cell r="I935" t="str">
            <v>AMPARO MORENO LOAIZA</v>
          </cell>
        </row>
        <row r="936">
          <cell r="E936" t="str">
            <v>MV_14739</v>
          </cell>
          <cell r="F936" t="str">
            <v>AAA0147NNOE</v>
          </cell>
          <cell r="G936" t="str">
            <v>TV 75L 75C 17 SUR MJ</v>
          </cell>
          <cell r="H936" t="str">
            <v>SANTA VIVIANA</v>
          </cell>
          <cell r="I936" t="str">
            <v>LUZ NEIDA PEREZ AGUIRRE</v>
          </cell>
        </row>
        <row r="937">
          <cell r="E937" t="str">
            <v>MV_14793</v>
          </cell>
          <cell r="F937" t="str">
            <v>AAA0171KAHK</v>
          </cell>
          <cell r="G937" t="str">
            <v>KR 75B 75D 30 SUR</v>
          </cell>
          <cell r="H937" t="str">
            <v>SANTA VIVIANA</v>
          </cell>
          <cell r="I937" t="str">
            <v>RUTH TORRES NARVAEZ</v>
          </cell>
        </row>
        <row r="938">
          <cell r="E938" t="str">
            <v>MV_14839</v>
          </cell>
          <cell r="F938" t="str">
            <v>AAA0209SHZM</v>
          </cell>
          <cell r="G938" t="str">
            <v>KR 74A 75C 49 SUR MJ</v>
          </cell>
          <cell r="H938" t="str">
            <v>SANTA VIVIANA</v>
          </cell>
          <cell r="I938" t="str">
            <v>MERCEDES CACAIS CANACUE</v>
          </cell>
        </row>
        <row r="939">
          <cell r="E939" t="str">
            <v>MV_14877</v>
          </cell>
          <cell r="F939" t="str">
            <v>AAA0028RLBR</v>
          </cell>
          <cell r="G939" t="str">
            <v>DG 73A BIS  SUR 36D 22 IN 3</v>
          </cell>
          <cell r="H939" t="str">
            <v>ARBORIZADORA ALTA</v>
          </cell>
          <cell r="I939" t="str">
            <v>ERNESTO ARIAS</v>
          </cell>
        </row>
        <row r="940">
          <cell r="E940" t="str">
            <v>MV_14910</v>
          </cell>
          <cell r="F940" t="str">
            <v>AAA0171JRRJ</v>
          </cell>
          <cell r="G940" t="str">
            <v>KR 74C 75D 26 SUR MJ</v>
          </cell>
          <cell r="H940" t="str">
            <v>SANTA VIVIANA</v>
          </cell>
          <cell r="I940" t="str">
            <v>FREDY ALONSO CASTILLO BAUTISTA</v>
          </cell>
        </row>
        <row r="941">
          <cell r="E941" t="str">
            <v>MV_14914</v>
          </cell>
          <cell r="F941" t="str">
            <v>AAA0147PTOE</v>
          </cell>
          <cell r="G941" t="str">
            <v>KR 74B 75D 21 SUR MJ</v>
          </cell>
          <cell r="H941" t="str">
            <v>SANTA VIVIANA</v>
          </cell>
          <cell r="I941" t="str">
            <v>MARGARITA FLOREZ HOYOS</v>
          </cell>
        </row>
        <row r="942">
          <cell r="E942" t="str">
            <v>MV_14943</v>
          </cell>
          <cell r="F942" t="str">
            <v>AAA0028RKAW</v>
          </cell>
          <cell r="G942" t="str">
            <v>DG 73A BIS  SUR 38 28</v>
          </cell>
          <cell r="H942" t="str">
            <v>ARBORIZADORA ALTA</v>
          </cell>
          <cell r="I942" t="str">
            <v>YEINY PAOLA MALDONADO SANCHEZ</v>
          </cell>
        </row>
        <row r="943">
          <cell r="E943" t="str">
            <v>MV_14944</v>
          </cell>
          <cell r="F943" t="str">
            <v>AAA0028RKJZ</v>
          </cell>
          <cell r="G943" t="str">
            <v>DG 73A SUR 38 33</v>
          </cell>
          <cell r="H943" t="str">
            <v>ARBORIZADORA ALTA</v>
          </cell>
          <cell r="I943" t="str">
            <v>MARIA DEL ROSARIO VALBUENA ROJAS</v>
          </cell>
        </row>
        <row r="944">
          <cell r="E944" t="str">
            <v>MV_14947</v>
          </cell>
          <cell r="F944" t="str">
            <v>AAA0147NSKC</v>
          </cell>
          <cell r="G944" t="str">
            <v>TV 75H 75C 50 SUR MJ</v>
          </cell>
          <cell r="H944" t="str">
            <v>SANTA VIVIANA</v>
          </cell>
          <cell r="I944" t="str">
            <v>CLELIA SOBEYDA VERA USECHE</v>
          </cell>
        </row>
        <row r="945">
          <cell r="E945" t="str">
            <v>MV_14949</v>
          </cell>
          <cell r="F945" t="str">
            <v>AAA0147NSMR</v>
          </cell>
          <cell r="G945" t="str">
            <v>TV 75H 75C 32 SUR MJ</v>
          </cell>
          <cell r="H945" t="str">
            <v>SANTA VIVIANA</v>
          </cell>
          <cell r="I945" t="str">
            <v>CARLOS SANCHEZ BENAVIDEZ</v>
          </cell>
        </row>
        <row r="946">
          <cell r="E946" t="str">
            <v>MV_14953</v>
          </cell>
          <cell r="F946" t="str">
            <v>AAA0185JLZM</v>
          </cell>
          <cell r="G946" t="str">
            <v>TV 75G 75C 17 SUR MJ</v>
          </cell>
          <cell r="H946" t="str">
            <v>SANTA VIVIANA</v>
          </cell>
          <cell r="I946" t="str">
            <v>BLANCA ILIA NARVAEZ</v>
          </cell>
        </row>
        <row r="947">
          <cell r="E947" t="str">
            <v>MV_15024</v>
          </cell>
          <cell r="F947" t="str">
            <v>AAA0171HXZE</v>
          </cell>
          <cell r="G947" t="str">
            <v>KR 74D 75C 42 SUR MJ</v>
          </cell>
          <cell r="H947" t="str">
            <v>SANTA VIVIANA</v>
          </cell>
          <cell r="I947" t="str">
            <v>NELLY MALDONADO LONDOÑO</v>
          </cell>
        </row>
        <row r="948">
          <cell r="E948" t="str">
            <v>MV_15030</v>
          </cell>
          <cell r="F948" t="str">
            <v>AAA0147PEHK</v>
          </cell>
          <cell r="G948" t="str">
            <v>KR 74C 75C 14 SUR MJ</v>
          </cell>
          <cell r="H948" t="str">
            <v>SANTA VIVIANA</v>
          </cell>
          <cell r="I948" t="str">
            <v>ROSALBA CELIS LEMUS</v>
          </cell>
        </row>
        <row r="949">
          <cell r="E949" t="str">
            <v>MV_15082</v>
          </cell>
          <cell r="F949" t="str">
            <v>AAA0019CADM</v>
          </cell>
          <cell r="G949" t="str">
            <v>KR 42 78 66 SUR</v>
          </cell>
          <cell r="H949" t="str">
            <v>JERUSALEN</v>
          </cell>
          <cell r="I949" t="str">
            <v>JOSE ORLANDO OSPINA OSPINA</v>
          </cell>
        </row>
        <row r="950">
          <cell r="E950" t="str">
            <v>MV_15111</v>
          </cell>
          <cell r="F950" t="str">
            <v>AAA0209SPAF</v>
          </cell>
          <cell r="G950" t="str">
            <v>KR 74C 76A 57 SUR MJ 1</v>
          </cell>
          <cell r="H950" t="str">
            <v>CARACOLI</v>
          </cell>
          <cell r="I950" t="str">
            <v>ANGELA MARIA HERRERA HERNANDEZ</v>
          </cell>
        </row>
        <row r="951">
          <cell r="E951" t="str">
            <v>MV_15155</v>
          </cell>
          <cell r="F951" t="str">
            <v>AAA0019AHDE</v>
          </cell>
          <cell r="G951" t="str">
            <v>KR 46A 82A 03 SUR</v>
          </cell>
          <cell r="H951" t="str">
            <v>JERUSALEN</v>
          </cell>
          <cell r="I951" t="str">
            <v>ANA LUCIA PEÑA GARAVITO</v>
          </cell>
        </row>
        <row r="952">
          <cell r="E952" t="str">
            <v>MV_15167</v>
          </cell>
          <cell r="F952" t="str">
            <v>AAA0019DLPP</v>
          </cell>
          <cell r="G952" t="str">
            <v>CL 82C BIS  SUR 44A 32</v>
          </cell>
          <cell r="H952" t="str">
            <v>JERUSALEN</v>
          </cell>
          <cell r="I952" t="str">
            <v>NATHALY FERNANDA VELASCO</v>
          </cell>
        </row>
        <row r="953">
          <cell r="E953" t="str">
            <v>MV_15172</v>
          </cell>
          <cell r="F953" t="str">
            <v>AAA0160FEUZ</v>
          </cell>
          <cell r="G953" t="str">
            <v>CL 76 SUR 34 40</v>
          </cell>
          <cell r="H953" t="str">
            <v>ARBORIZADORA ALTA</v>
          </cell>
          <cell r="I953" t="str">
            <v>LEONEL ENRIQUE BRIÑEZ DUARTE</v>
          </cell>
        </row>
        <row r="954">
          <cell r="E954" t="str">
            <v>MV_15213</v>
          </cell>
          <cell r="F954" t="str">
            <v>AAA0168NXSY</v>
          </cell>
          <cell r="G954" t="str">
            <v>CL 80A SUR 46A 43</v>
          </cell>
          <cell r="H954" t="str">
            <v>JERUSALEN</v>
          </cell>
          <cell r="I954" t="str">
            <v>LUZ AMIRA NIÑO LEMUS</v>
          </cell>
        </row>
        <row r="955">
          <cell r="E955" t="str">
            <v>MV_15309</v>
          </cell>
          <cell r="F955" t="str">
            <v>AAA0019CHXS</v>
          </cell>
          <cell r="G955" t="str">
            <v>TV 44A 78A 33 SUR</v>
          </cell>
          <cell r="H955" t="str">
            <v>JERUSALEN</v>
          </cell>
          <cell r="I955" t="str">
            <v>DOLY SANCHEZ SAAVEDRA</v>
          </cell>
        </row>
        <row r="956">
          <cell r="E956" t="str">
            <v>MV_15343</v>
          </cell>
          <cell r="F956" t="str">
            <v>AAA0147PTCX</v>
          </cell>
          <cell r="G956" t="str">
            <v>KR 74C 75D 34 SUR</v>
          </cell>
          <cell r="H956" t="str">
            <v>SANTA VIVIANA</v>
          </cell>
          <cell r="I956" t="str">
            <v>JOSE ELBER MORENO DIAZ</v>
          </cell>
        </row>
        <row r="957">
          <cell r="E957" t="str">
            <v>MV_15376</v>
          </cell>
          <cell r="F957" t="str">
            <v>AAA0019CPEP</v>
          </cell>
          <cell r="G957" t="str">
            <v>CL 79A SUR 37 16</v>
          </cell>
          <cell r="H957" t="str">
            <v>JERUSALEN</v>
          </cell>
          <cell r="I957" t="str">
            <v>MARIA EDILSE MORENO TAPIERO</v>
          </cell>
        </row>
        <row r="958">
          <cell r="E958" t="str">
            <v>MV_15394</v>
          </cell>
          <cell r="F958" t="str">
            <v>AAA0147WOHY</v>
          </cell>
          <cell r="G958" t="str">
            <v>CL 77 SUR 73L 12</v>
          </cell>
          <cell r="H958" t="str">
            <v>CARACOLI</v>
          </cell>
          <cell r="I958" t="str">
            <v>MIRYAM MUÑOZ ARISTIZABAL</v>
          </cell>
        </row>
        <row r="959">
          <cell r="E959" t="str">
            <v>MV_15422</v>
          </cell>
          <cell r="F959" t="str">
            <v>AAA0147PWXS</v>
          </cell>
          <cell r="G959" t="str">
            <v>KR 74G 75D 62 SUR MJ</v>
          </cell>
          <cell r="H959" t="str">
            <v>SANTA VIVIANA</v>
          </cell>
          <cell r="I959" t="str">
            <v>MARIA HELENA QUINTANA CRUZ</v>
          </cell>
        </row>
        <row r="960">
          <cell r="E960" t="str">
            <v>MV_15444</v>
          </cell>
          <cell r="F960" t="str">
            <v>AAA0028RMUH</v>
          </cell>
          <cell r="G960" t="str">
            <v>DG 73A BIS  SUR 36D 31 IN 13</v>
          </cell>
          <cell r="H960" t="str">
            <v>ARBORIZADORA ALTA</v>
          </cell>
          <cell r="I960" t="str">
            <v>GIOVANNY MORENO DIAZ</v>
          </cell>
        </row>
        <row r="961">
          <cell r="E961" t="str">
            <v>MV_15452</v>
          </cell>
          <cell r="F961" t="str">
            <v>AAA0147SUHY</v>
          </cell>
          <cell r="G961" t="str">
            <v>CL 68C SUR 76 47 MJ 1</v>
          </cell>
          <cell r="H961" t="str">
            <v>SANTO DOMINGO</v>
          </cell>
          <cell r="I961" t="str">
            <v>LUZ MERY SILVA</v>
          </cell>
        </row>
        <row r="962">
          <cell r="E962" t="str">
            <v>MV_15482</v>
          </cell>
          <cell r="F962" t="str">
            <v>AAA0147PLTO</v>
          </cell>
          <cell r="G962" t="str">
            <v>CL 75D SUR 73H 04 MJ</v>
          </cell>
          <cell r="H962" t="str">
            <v>SANTA VIVIANA</v>
          </cell>
          <cell r="I962" t="str">
            <v>YOLIMA ABRIL SEGURA</v>
          </cell>
        </row>
        <row r="963">
          <cell r="E963" t="str">
            <v>MV_15527</v>
          </cell>
          <cell r="F963" t="str">
            <v>AAA0019DJKL</v>
          </cell>
          <cell r="G963" t="str">
            <v>CL 81 SUR 44A 31</v>
          </cell>
          <cell r="H963" t="str">
            <v>JERUSALEN</v>
          </cell>
          <cell r="I963" t="str">
            <v>MARGARITA GUZMAN TOVAR</v>
          </cell>
        </row>
        <row r="964">
          <cell r="E964" t="str">
            <v>MV_15542</v>
          </cell>
          <cell r="F964" t="str">
            <v>AAA0189UEEA</v>
          </cell>
          <cell r="G964" t="str">
            <v>CL 69A SUR 76C 32 MJ 1</v>
          </cell>
          <cell r="H964" t="str">
            <v>SANTO DOMINGO</v>
          </cell>
          <cell r="I964" t="str">
            <v>ORLANDO SOLER CRISTANCHO</v>
          </cell>
        </row>
        <row r="965">
          <cell r="E965" t="str">
            <v>MV_15558</v>
          </cell>
          <cell r="F965" t="str">
            <v>AAA0028RELF</v>
          </cell>
          <cell r="G965" t="str">
            <v>CL 74 SUR 38A 08</v>
          </cell>
          <cell r="H965" t="str">
            <v>ARBORIZADORA ALTA</v>
          </cell>
          <cell r="I965" t="str">
            <v>DAVID GUTIERREZ PINEDA</v>
          </cell>
        </row>
        <row r="966">
          <cell r="E966" t="str">
            <v>MV_15564</v>
          </cell>
          <cell r="F966" t="str">
            <v>AAA0147WLDE</v>
          </cell>
          <cell r="G966" t="str">
            <v>KR 74D 76A 70 SUR</v>
          </cell>
          <cell r="H966" t="str">
            <v>CARACOLI</v>
          </cell>
          <cell r="I966" t="str">
            <v>INES SANCHEZ MORENO</v>
          </cell>
        </row>
        <row r="967">
          <cell r="E967" t="str">
            <v>MV_15581</v>
          </cell>
          <cell r="F967" t="str">
            <v>AAA0147WEMS</v>
          </cell>
          <cell r="G967" t="str">
            <v>KR 75A 76A 82 SUR</v>
          </cell>
          <cell r="H967" t="str">
            <v>CARACOLI</v>
          </cell>
          <cell r="I967" t="str">
            <v>GLADYS DIAZ SALINAS</v>
          </cell>
        </row>
        <row r="968">
          <cell r="E968" t="str">
            <v>MV_15610</v>
          </cell>
          <cell r="F968" t="str">
            <v>AAA0223BHDE</v>
          </cell>
          <cell r="G968" t="str">
            <v>KR 74C 75C 29 SUR MJ</v>
          </cell>
          <cell r="H968" t="str">
            <v>SANTA VIVIANA</v>
          </cell>
          <cell r="I968" t="str">
            <v>MAYIRLUTH CABRERA</v>
          </cell>
        </row>
        <row r="969">
          <cell r="E969" t="str">
            <v>MV_15620</v>
          </cell>
          <cell r="F969" t="str">
            <v>AAA0258NKSK</v>
          </cell>
          <cell r="G969" t="str">
            <v>KR 73I 77 25 SUR</v>
          </cell>
          <cell r="H969" t="str">
            <v>CARACOLI</v>
          </cell>
          <cell r="I969" t="str">
            <v>LEIDY GOMEZ MURILLO</v>
          </cell>
        </row>
        <row r="970">
          <cell r="E970" t="str">
            <v>MV_15644</v>
          </cell>
          <cell r="F970" t="str">
            <v>AAA0147RDMS</v>
          </cell>
          <cell r="G970" t="str">
            <v>CL 75D SUR 75C 17 MJ</v>
          </cell>
          <cell r="H970" t="str">
            <v>SANTA VIVIANA</v>
          </cell>
          <cell r="I970" t="str">
            <v>REINALDA QUIROGA HERNANDEZ</v>
          </cell>
        </row>
        <row r="971">
          <cell r="E971" t="str">
            <v>MV_15671</v>
          </cell>
          <cell r="F971" t="str">
            <v>AAA0028RNDM</v>
          </cell>
          <cell r="G971" t="str">
            <v>DG 73A BIS  SUR 36D 31 IN 5</v>
          </cell>
          <cell r="H971" t="str">
            <v>ARBORIZADORA ALTA</v>
          </cell>
          <cell r="I971" t="str">
            <v>MARIA DIOSELINA CASTRO CARO</v>
          </cell>
        </row>
        <row r="972">
          <cell r="E972" t="str">
            <v>MV_15691</v>
          </cell>
          <cell r="F972" t="str">
            <v>AAA0147PKWW</v>
          </cell>
          <cell r="G972" t="str">
            <v>CL 75D SUR 73H 38 MJ</v>
          </cell>
          <cell r="H972" t="str">
            <v>SANTA VIVIANA</v>
          </cell>
          <cell r="I972" t="str">
            <v>RAMON DONATO VARGAS DELGADO</v>
          </cell>
        </row>
        <row r="973">
          <cell r="E973" t="str">
            <v>MV_15713</v>
          </cell>
          <cell r="F973" t="str">
            <v>AAA0209SOYN</v>
          </cell>
          <cell r="G973" t="str">
            <v>KR 74D 76A 58 SUR MJ 1</v>
          </cell>
          <cell r="H973" t="str">
            <v>CARACOLI</v>
          </cell>
          <cell r="I973" t="str">
            <v>CARMEN ELINA CUADROS BARON</v>
          </cell>
        </row>
        <row r="974">
          <cell r="E974" t="str">
            <v>MV_15743</v>
          </cell>
          <cell r="F974" t="str">
            <v>AAA0147YMNN</v>
          </cell>
          <cell r="G974" t="str">
            <v>KR 75B 77 14 SUR</v>
          </cell>
          <cell r="H974" t="str">
            <v>CARACOLI</v>
          </cell>
          <cell r="I974" t="str">
            <v>CARLOTA VARGAS PINILLA</v>
          </cell>
        </row>
        <row r="975">
          <cell r="E975" t="str">
            <v>MV_15882</v>
          </cell>
          <cell r="F975" t="str">
            <v>AAA0028RDMS</v>
          </cell>
          <cell r="G975" t="str">
            <v>DG 73A SUR 38A 27</v>
          </cell>
          <cell r="H975" t="str">
            <v>ARBORIZADORA ALTA</v>
          </cell>
          <cell r="I975" t="str">
            <v>BLANCA LUCIA ROMERO TOQUICA</v>
          </cell>
        </row>
        <row r="976">
          <cell r="E976" t="str">
            <v>MV_15899</v>
          </cell>
          <cell r="F976" t="str">
            <v>AAA0171JOAF</v>
          </cell>
          <cell r="G976" t="str">
            <v>KR 73I 75F 17 SUR</v>
          </cell>
          <cell r="H976" t="str">
            <v>SANTA VIVIANA</v>
          </cell>
          <cell r="I976" t="str">
            <v>CLAUDIA MAYERLY PARRA GARZON</v>
          </cell>
        </row>
        <row r="977">
          <cell r="E977" t="str">
            <v>MV_15907</v>
          </cell>
          <cell r="F977" t="str">
            <v>AAA0171BCBR</v>
          </cell>
          <cell r="G977" t="str">
            <v>CL 68A BIS  SUR 75L 80</v>
          </cell>
          <cell r="H977" t="str">
            <v>SANTO DOMINGO</v>
          </cell>
          <cell r="I977" t="str">
            <v>MARIA OLIMPIA OLARTE FLOREZ</v>
          </cell>
        </row>
        <row r="978">
          <cell r="E978" t="str">
            <v>MV_15926</v>
          </cell>
          <cell r="F978" t="str">
            <v>AAA0160HTZE</v>
          </cell>
          <cell r="G978" t="str">
            <v>KR 76A 69 38 SUR MJ 1</v>
          </cell>
          <cell r="H978" t="str">
            <v>SANTO DOMINGO</v>
          </cell>
          <cell r="I978" t="str">
            <v>JOSE EMIGREIS CASTRO</v>
          </cell>
        </row>
        <row r="979">
          <cell r="E979" t="str">
            <v>MV_16042</v>
          </cell>
          <cell r="F979" t="str">
            <v>AAA0019DEPA</v>
          </cell>
          <cell r="G979" t="str">
            <v>CL 80A SUR 44A 29</v>
          </cell>
          <cell r="H979" t="str">
            <v>JERUSALEN</v>
          </cell>
          <cell r="I979" t="str">
            <v>DIEGO FERMIN VEGA HERNANDEZ</v>
          </cell>
        </row>
        <row r="980">
          <cell r="E980" t="str">
            <v>MV_16075</v>
          </cell>
          <cell r="F980" t="str">
            <v>AAA0019DHJH</v>
          </cell>
          <cell r="G980" t="str">
            <v>KR 44A 81 15 SUR</v>
          </cell>
          <cell r="H980" t="str">
            <v>JERUSALEN</v>
          </cell>
          <cell r="I980" t="str">
            <v>URIEL RODRIGUEZ VELASCO</v>
          </cell>
        </row>
        <row r="981">
          <cell r="E981" t="str">
            <v>MV_16082</v>
          </cell>
          <cell r="F981" t="str">
            <v>AAA0147RDRU</v>
          </cell>
          <cell r="G981" t="str">
            <v>KR 75C 75D 19 SUR MJ</v>
          </cell>
          <cell r="H981" t="str">
            <v>SANTA VIVIANA</v>
          </cell>
          <cell r="I981" t="str">
            <v>PUBLIO LOZANO LOZANO</v>
          </cell>
        </row>
        <row r="982">
          <cell r="E982" t="str">
            <v>MV_16188</v>
          </cell>
          <cell r="F982" t="str">
            <v>AAA0028REMR</v>
          </cell>
          <cell r="G982" t="str">
            <v>CL 74 SUR 38A 12</v>
          </cell>
          <cell r="H982" t="str">
            <v>ARBORIZADORA ALTA</v>
          </cell>
          <cell r="I982" t="str">
            <v>EDUYN SOTO PAIPA</v>
          </cell>
        </row>
        <row r="983">
          <cell r="E983" t="str">
            <v>MV_16220</v>
          </cell>
          <cell r="F983" t="str">
            <v>AAA0171BFNX</v>
          </cell>
          <cell r="G983" t="str">
            <v>CL 68A BIS  SUR 75L 75</v>
          </cell>
          <cell r="H983" t="str">
            <v>SANTO DOMINGO</v>
          </cell>
          <cell r="I983" t="str">
            <v>LUZ ALBA MAHECHA MARTINEZ</v>
          </cell>
        </row>
        <row r="984">
          <cell r="E984" t="str">
            <v>MV_16222</v>
          </cell>
          <cell r="F984" t="str">
            <v>AAA0165WHBS</v>
          </cell>
          <cell r="G984" t="str">
            <v>TV 38A 75 46 SUR</v>
          </cell>
          <cell r="H984" t="str">
            <v>ARBORIZADORA ALTA</v>
          </cell>
          <cell r="I984" t="str">
            <v>BLANCA BEDOYA GARCIA</v>
          </cell>
        </row>
        <row r="985">
          <cell r="E985" t="str">
            <v>MV_16227</v>
          </cell>
          <cell r="F985" t="str">
            <v>AAA0209SHBR</v>
          </cell>
          <cell r="G985" t="str">
            <v>TV 75H 75C 53 SUR MJ</v>
          </cell>
          <cell r="H985" t="str">
            <v>SANTA VIVIANA</v>
          </cell>
          <cell r="I985" t="str">
            <v>JOSE EFREN VAQUIRO GIRON</v>
          </cell>
        </row>
        <row r="986">
          <cell r="E986" t="str">
            <v>MV_16257</v>
          </cell>
          <cell r="F986" t="str">
            <v>AAA0147PFRU</v>
          </cell>
          <cell r="G986" t="str">
            <v>KR 74B 75C 20 SUR MJ</v>
          </cell>
          <cell r="H986" t="str">
            <v>SANTA VIVIANA</v>
          </cell>
          <cell r="I986" t="str">
            <v>ORLANDO MORENO VARGAS</v>
          </cell>
        </row>
        <row r="987">
          <cell r="E987" t="str">
            <v>MV_16260</v>
          </cell>
          <cell r="F987" t="str">
            <v>AAA0171JSWF</v>
          </cell>
          <cell r="G987" t="str">
            <v>KR 74D 75D 42 SUR</v>
          </cell>
          <cell r="H987" t="str">
            <v>SANTA VIVIANA</v>
          </cell>
          <cell r="I987" t="str">
            <v>LUIS ADELIO BARRETO</v>
          </cell>
        </row>
        <row r="988">
          <cell r="E988" t="str">
            <v>MV_16341</v>
          </cell>
          <cell r="F988" t="str">
            <v>AAA0147PTAF</v>
          </cell>
          <cell r="G988" t="str">
            <v>KR 74C 75D 40 SUR MJ</v>
          </cell>
          <cell r="H988" t="str">
            <v>SANTA VIVIANA</v>
          </cell>
          <cell r="I988" t="str">
            <v>JAVIER RODRIGUEZ ALMANZA</v>
          </cell>
        </row>
        <row r="989">
          <cell r="E989" t="str">
            <v>MV_16448</v>
          </cell>
          <cell r="F989" t="str">
            <v>AAA0248ALDE</v>
          </cell>
          <cell r="G989" t="str">
            <v>CL 76 SUR 34 10</v>
          </cell>
          <cell r="H989" t="str">
            <v>ARBORIZADORA ALTA</v>
          </cell>
          <cell r="I989" t="str">
            <v>ROSALBA TELLEZ BENITEZ</v>
          </cell>
        </row>
        <row r="990">
          <cell r="E990" t="str">
            <v>MV_16564</v>
          </cell>
          <cell r="F990" t="str">
            <v>AAA0028SYCX</v>
          </cell>
          <cell r="G990" t="str">
            <v>CL 75 SUR 39 37</v>
          </cell>
          <cell r="H990" t="str">
            <v>ARBORIZADORA ALTA</v>
          </cell>
          <cell r="I990" t="str">
            <v>ADRIANA DEL CARMEN BEDOYA OSPINA</v>
          </cell>
        </row>
        <row r="991">
          <cell r="E991" t="str">
            <v>MV_16605</v>
          </cell>
          <cell r="F991" t="str">
            <v>AAA0019AYOE</v>
          </cell>
          <cell r="G991" t="str">
            <v>KR 45 82A 03 SUR</v>
          </cell>
          <cell r="H991" t="str">
            <v>JERUSALEN</v>
          </cell>
          <cell r="I991" t="str">
            <v>JOSE GERARDO SANCHEZ CASTILLO</v>
          </cell>
        </row>
        <row r="992">
          <cell r="E992" t="str">
            <v>MV_16660</v>
          </cell>
          <cell r="F992" t="str">
            <v>AAA0251MZEP</v>
          </cell>
          <cell r="G992" t="str">
            <v>KR 74 G  75 D 53 SUR  MJ</v>
          </cell>
          <cell r="H992" t="str">
            <v>SANTA VIVIANA</v>
          </cell>
          <cell r="I992" t="str">
            <v>YELSON RIGO PRECIADO ORTIZ</v>
          </cell>
        </row>
        <row r="993">
          <cell r="E993" t="str">
            <v>MV_16671</v>
          </cell>
          <cell r="F993" t="str">
            <v>AAA0147PMMR</v>
          </cell>
          <cell r="G993" t="str">
            <v>KR 73H 75C 65 SUR MJ</v>
          </cell>
          <cell r="H993" t="str">
            <v>SANTA VIVIANA</v>
          </cell>
          <cell r="I993" t="str">
            <v>KIMBERLY CARMENZA HERRERA CEPEDA</v>
          </cell>
        </row>
        <row r="994">
          <cell r="E994" t="str">
            <v>MV_16724</v>
          </cell>
          <cell r="F994" t="str">
            <v>AAA0147NJRU</v>
          </cell>
          <cell r="G994" t="str">
            <v>DG 75F SUR 75G 46 MJ</v>
          </cell>
          <cell r="H994" t="str">
            <v>SANTA VIVIANA</v>
          </cell>
          <cell r="I994" t="str">
            <v>MIREYA BENAVIDES ROJAS</v>
          </cell>
        </row>
        <row r="995">
          <cell r="E995" t="str">
            <v>MV_16852</v>
          </cell>
          <cell r="F995" t="str">
            <v>AAA0244OJAW</v>
          </cell>
          <cell r="G995" t="str">
            <v>CL 78A SUR 38 50</v>
          </cell>
          <cell r="H995" t="str">
            <v>JERUSALEN</v>
          </cell>
          <cell r="I995" t="str">
            <v>ROSMIRA RODRIGUEZ RAMIREZ</v>
          </cell>
        </row>
        <row r="996">
          <cell r="E996" t="str">
            <v>MV_16870</v>
          </cell>
          <cell r="F996" t="str">
            <v>AAA0019CYTO</v>
          </cell>
          <cell r="G996" t="str">
            <v>KR 41 80B 41 SUR</v>
          </cell>
          <cell r="H996" t="str">
            <v>JERUSALEN</v>
          </cell>
          <cell r="I996" t="str">
            <v>SALOMON ZARATE MOYANO</v>
          </cell>
        </row>
        <row r="997">
          <cell r="E997" t="str">
            <v>MV_16896</v>
          </cell>
          <cell r="F997" t="str">
            <v>AAA0165WDZE</v>
          </cell>
          <cell r="G997" t="str">
            <v>TV 32 79 63 SUR</v>
          </cell>
          <cell r="H997" t="str">
            <v>ARBORIZADORA ALTA</v>
          </cell>
          <cell r="I997" t="str">
            <v>IRMA PATRICIA GAVIRIA PEÑA</v>
          </cell>
        </row>
        <row r="998">
          <cell r="E998" t="str">
            <v>MV_16902</v>
          </cell>
          <cell r="F998" t="str">
            <v>AAA0147RDYX</v>
          </cell>
          <cell r="G998" t="str">
            <v>CL 75D SUR 75D 37 MJ 1</v>
          </cell>
          <cell r="H998" t="str">
            <v>SANTA VIVIANA</v>
          </cell>
          <cell r="I998" t="str">
            <v>NELSY ROMERO ROMERO</v>
          </cell>
        </row>
        <row r="999">
          <cell r="E999" t="str">
            <v>MV_16985</v>
          </cell>
          <cell r="F999" t="str">
            <v>AAA0028PYXS</v>
          </cell>
          <cell r="G999" t="str">
            <v>TV 40B 72A 46 SUR</v>
          </cell>
          <cell r="H999" t="str">
            <v>ARBORIZADORA ALTA</v>
          </cell>
          <cell r="I999" t="str">
            <v>MARIA JANEL GARCIA</v>
          </cell>
        </row>
        <row r="1000">
          <cell r="E1000" t="str">
            <v>MV_17039</v>
          </cell>
          <cell r="F1000" t="str">
            <v>AAA0171EUNX</v>
          </cell>
          <cell r="G1000" t="str">
            <v>DG 75F SUR 75G 80 MJ</v>
          </cell>
          <cell r="H1000" t="str">
            <v>SANTA VIVIANA</v>
          </cell>
          <cell r="I1000" t="str">
            <v>MARLEIDIS CANO OLMOS</v>
          </cell>
        </row>
        <row r="1001">
          <cell r="E1001" t="str">
            <v>MV_17161</v>
          </cell>
          <cell r="F1001" t="str">
            <v>AAA0019DLRU</v>
          </cell>
          <cell r="G1001" t="str">
            <v>CL 82C BIS  SUR 44A 40</v>
          </cell>
          <cell r="H1001" t="str">
            <v>JERUSALEN</v>
          </cell>
          <cell r="I1001" t="str">
            <v>MARTHA CECILIA CAMELO BARON</v>
          </cell>
        </row>
        <row r="1002">
          <cell r="E1002" t="str">
            <v>MV_17188</v>
          </cell>
          <cell r="F1002" t="str">
            <v>AAA0147SXZE</v>
          </cell>
          <cell r="G1002" t="str">
            <v>KR 76 68C 72 SUR MJ 1</v>
          </cell>
          <cell r="H1002" t="str">
            <v>SANTO DOMINGO</v>
          </cell>
          <cell r="I1002" t="str">
            <v>ANA LUCIA SALAZAR</v>
          </cell>
        </row>
        <row r="1003">
          <cell r="E1003" t="str">
            <v>MV_17256</v>
          </cell>
          <cell r="F1003" t="str">
            <v>AAA0026BNEA</v>
          </cell>
          <cell r="G1003" t="str">
            <v>CL 101C SUR 6 28</v>
          </cell>
          <cell r="H1003" t="str">
            <v>LORENZO ALCANTUZ</v>
          </cell>
          <cell r="I1003" t="str">
            <v>EDILBERTO ESCOBAR SOGAMOSO</v>
          </cell>
        </row>
        <row r="1004">
          <cell r="E1004" t="str">
            <v>MV_17294</v>
          </cell>
          <cell r="F1004" t="str">
            <v>AAA0026BPAF</v>
          </cell>
          <cell r="G1004" t="str">
            <v>CL 101C SUR 6 21</v>
          </cell>
          <cell r="H1004" t="str">
            <v>LORENZO ALCANTUZ</v>
          </cell>
          <cell r="I1004" t="str">
            <v xml:space="preserve">CARMELITA ORJUELA TORRES </v>
          </cell>
        </row>
        <row r="1005">
          <cell r="E1005" t="str">
            <v>MV_17322</v>
          </cell>
          <cell r="F1005" t="str">
            <v>AAA0026BRHY</v>
          </cell>
          <cell r="G1005" t="str">
            <v>KR 6A 102 21 SUR</v>
          </cell>
          <cell r="H1005" t="str">
            <v>LORENZO ALCANTUZ</v>
          </cell>
          <cell r="I1005" t="str">
            <v>JOSE GERARDO JARAMILLO JARAMILLO</v>
          </cell>
        </row>
        <row r="1006">
          <cell r="E1006" t="str">
            <v>MV_17390</v>
          </cell>
          <cell r="F1006" t="str">
            <v>AAA0026BUKC</v>
          </cell>
          <cell r="G1006" t="str">
            <v>KR 6A 102 24 SUR</v>
          </cell>
          <cell r="H1006" t="str">
            <v>LORENZO ALCANTUZ</v>
          </cell>
          <cell r="I1006" t="str">
            <v>SARA MARIA FERNANDEZ DE RIAÑO</v>
          </cell>
        </row>
        <row r="1007">
          <cell r="E1007" t="str">
            <v>MV_17392</v>
          </cell>
          <cell r="F1007" t="str">
            <v>AAA0026BUMR</v>
          </cell>
          <cell r="G1007" t="str">
            <v>KR 6A 102 10 SUR</v>
          </cell>
          <cell r="H1007" t="str">
            <v>LORENZO ALCANTUZ</v>
          </cell>
          <cell r="I1007" t="str">
            <v>MARLENY RUBIO RUIZ</v>
          </cell>
        </row>
        <row r="1008">
          <cell r="E1008" t="str">
            <v>MV_17410</v>
          </cell>
          <cell r="F1008" t="str">
            <v>AAA0026BWHK</v>
          </cell>
          <cell r="G1008" t="str">
            <v>CL 102A SUR 5B 04</v>
          </cell>
          <cell r="H1008" t="str">
            <v>LORENZO ALCANTUZ</v>
          </cell>
          <cell r="I1008" t="str">
            <v>DABEIBA ROMERO</v>
          </cell>
        </row>
        <row r="1009">
          <cell r="E1009" t="str">
            <v>MV_17412</v>
          </cell>
          <cell r="F1009" t="str">
            <v>AAA0026BWKC</v>
          </cell>
          <cell r="G1009" t="str">
            <v>CL 102A SUR 5B 16</v>
          </cell>
          <cell r="H1009" t="str">
            <v>LORENZO ALCANTUZ</v>
          </cell>
          <cell r="I1009" t="str">
            <v>BLANCA OLIVA MORENO DE RAMIREZ</v>
          </cell>
        </row>
        <row r="1010">
          <cell r="E1010" t="str">
            <v>MV_17440</v>
          </cell>
          <cell r="F1010" t="str">
            <v>AAA0026BXRU</v>
          </cell>
          <cell r="G1010" t="str">
            <v>CL 102A SUR 5B 07</v>
          </cell>
          <cell r="H1010" t="str">
            <v>LORENZO ALCANTUZ</v>
          </cell>
          <cell r="I1010" t="str">
            <v>JOSE ALONSO PATARROYO SILVA</v>
          </cell>
        </row>
        <row r="1011">
          <cell r="E1011" t="str">
            <v>MV_17441</v>
          </cell>
          <cell r="F1011" t="str">
            <v>AAA0026BXSK</v>
          </cell>
          <cell r="G1011" t="str">
            <v>KR 5B 102A 09 SUR</v>
          </cell>
          <cell r="H1011" t="str">
            <v>LORENZO ALCANTUZ</v>
          </cell>
          <cell r="I1011" t="str">
            <v>GUILLERMO GALVIS CARBONELL</v>
          </cell>
        </row>
        <row r="1012">
          <cell r="E1012" t="str">
            <v>MV_17452</v>
          </cell>
          <cell r="F1012" t="str">
            <v>AAA0026BYEP</v>
          </cell>
          <cell r="G1012" t="str">
            <v>KR 5A BIS  102A 22 SUR</v>
          </cell>
          <cell r="H1012" t="str">
            <v>LORENZO ALCANTUZ</v>
          </cell>
          <cell r="I1012" t="str">
            <v>DERLI CONSTANZA MARTINEZ GAITAN</v>
          </cell>
        </row>
        <row r="1013">
          <cell r="E1013" t="str">
            <v>MV_17498</v>
          </cell>
          <cell r="F1013" t="str">
            <v>AAA0026CAJH</v>
          </cell>
          <cell r="G1013" t="str">
            <v>CL 103A SUR 5B 01</v>
          </cell>
          <cell r="H1013" t="str">
            <v>LORENZO ALCANTUZ</v>
          </cell>
          <cell r="I1013" t="str">
            <v>GLORIA HELENA ALVAREZ CARDONA</v>
          </cell>
        </row>
        <row r="1014">
          <cell r="E1014" t="str">
            <v>MV_17501</v>
          </cell>
          <cell r="F1014" t="str">
            <v>AAA0026CAMS</v>
          </cell>
          <cell r="G1014" t="str">
            <v>CL 103A SUR 5 51</v>
          </cell>
          <cell r="H1014" t="str">
            <v>LORENZO ALCANTUZ</v>
          </cell>
          <cell r="I1014" t="str">
            <v>AMBROSIO CUBILLOS</v>
          </cell>
        </row>
        <row r="1015">
          <cell r="E1015" t="str">
            <v>MV_17508</v>
          </cell>
          <cell r="F1015" t="str">
            <v>AAA0026CAUZ</v>
          </cell>
          <cell r="G1015" t="str">
            <v>CL 103A SUR 5 09</v>
          </cell>
          <cell r="H1015" t="str">
            <v>LORENZO ALCANTUZ</v>
          </cell>
          <cell r="I1015" t="str">
            <v>JUBELI ANDREA GONZALEZ CORREALES</v>
          </cell>
        </row>
        <row r="1016">
          <cell r="E1016" t="str">
            <v>MV_17544</v>
          </cell>
          <cell r="F1016" t="str">
            <v>AAA0026CCOE</v>
          </cell>
          <cell r="G1016" t="str">
            <v>KR 5 102A 24 SUR IN 3</v>
          </cell>
          <cell r="H1016" t="str">
            <v>LORENZO ALCANTUZ</v>
          </cell>
          <cell r="I1016" t="str">
            <v>ANA ELVIA MUÑOZ</v>
          </cell>
        </row>
        <row r="1017">
          <cell r="E1017" t="str">
            <v>MV_17546</v>
          </cell>
          <cell r="F1017" t="str">
            <v>AAA0026CCRU</v>
          </cell>
          <cell r="G1017" t="str">
            <v>CL 104 SUR 3A 16</v>
          </cell>
          <cell r="H1017" t="str">
            <v>ANTONIO JOSE DE SUCRE I SECTOR</v>
          </cell>
          <cell r="I1017" t="str">
            <v>MARTHA CECILIA CHAPARRO CASTIBLANCO</v>
          </cell>
        </row>
        <row r="1018">
          <cell r="E1018" t="str">
            <v>MV_17555</v>
          </cell>
          <cell r="F1018" t="str">
            <v>AAA0026CDCN</v>
          </cell>
          <cell r="G1018" t="str">
            <v>CL 104 SUR 3A 72</v>
          </cell>
          <cell r="H1018" t="str">
            <v>ANTONIO JOSE DE SUCRE I SECTOR</v>
          </cell>
          <cell r="I1018" t="str">
            <v>BALBINA AREVALO HERRERA</v>
          </cell>
        </row>
        <row r="1019">
          <cell r="E1019" t="str">
            <v>MV_17623</v>
          </cell>
          <cell r="F1019" t="str">
            <v>AAA0026CHFZ</v>
          </cell>
          <cell r="G1019" t="str">
            <v>DG 101A SUR 5 06</v>
          </cell>
          <cell r="H1019" t="str">
            <v>LORENZO ALCANTUZ II SECTOR</v>
          </cell>
          <cell r="I1019" t="str">
            <v>ROSA ISABEL CHAVES HILARION</v>
          </cell>
        </row>
        <row r="1020">
          <cell r="E1020" t="str">
            <v>MV_17648</v>
          </cell>
          <cell r="F1020" t="str">
            <v>AAA0026CJLF</v>
          </cell>
          <cell r="G1020" t="str">
            <v>KR 5 100C 23 SUR</v>
          </cell>
          <cell r="H1020" t="str">
            <v>LORENZO ALCANTUZ II SECTOR</v>
          </cell>
          <cell r="I1020" t="str">
            <v>BLANCA ALCIRA MONTEALEGRE</v>
          </cell>
        </row>
        <row r="1021">
          <cell r="E1021" t="str">
            <v>MV_17724</v>
          </cell>
          <cell r="F1021" t="str">
            <v>AAA0026CMZM</v>
          </cell>
          <cell r="G1021" t="str">
            <v>DG 101 SUR 4 11</v>
          </cell>
          <cell r="H1021" t="str">
            <v>LORENZO ALCANTUZ II SECTOR</v>
          </cell>
          <cell r="I1021" t="str">
            <v>JUSTO CORREA ACUNA</v>
          </cell>
        </row>
        <row r="1022">
          <cell r="E1022" t="str">
            <v>MV_17761</v>
          </cell>
          <cell r="F1022" t="str">
            <v>AAA0026CORU</v>
          </cell>
          <cell r="G1022" t="str">
            <v>KR 4 100F 14 SUR</v>
          </cell>
          <cell r="H1022" t="str">
            <v>LORENZO ALCANTUZ II SECTOR</v>
          </cell>
          <cell r="I1022" t="str">
            <v>MARIA CLEOTILDE AVILA RODRIGUEZ</v>
          </cell>
        </row>
        <row r="1023">
          <cell r="E1023" t="str">
            <v>MV_17786</v>
          </cell>
          <cell r="F1023" t="str">
            <v>AAA0026CPUH</v>
          </cell>
          <cell r="G1023" t="str">
            <v>CL 108B SUR 11 52</v>
          </cell>
          <cell r="H1023" t="str">
            <v>ANTONIO JOSE DE SUCRE I SECTOR</v>
          </cell>
          <cell r="I1023" t="str">
            <v>PEDRO FLAMINIO LINARES CARDENAS</v>
          </cell>
        </row>
        <row r="1024">
          <cell r="E1024" t="str">
            <v>MV_17788</v>
          </cell>
          <cell r="F1024" t="str">
            <v>AAA0026CPXS</v>
          </cell>
          <cell r="G1024" t="str">
            <v>CL 108B SUR 11 64</v>
          </cell>
          <cell r="H1024" t="str">
            <v>ANTONIO JOSE DE SUCRE I SECTOR</v>
          </cell>
          <cell r="I1024" t="str">
            <v>MILENA GARCIA DONCEL</v>
          </cell>
        </row>
        <row r="1025">
          <cell r="E1025" t="str">
            <v>MV_17794</v>
          </cell>
          <cell r="F1025" t="str">
            <v>AAA0026CRDE</v>
          </cell>
          <cell r="G1025" t="str">
            <v>CL 108 SUR 11 45</v>
          </cell>
          <cell r="H1025" t="str">
            <v>ANTONIO JOSE DE SUCRE I SECTOR</v>
          </cell>
          <cell r="I1025" t="str">
            <v>ELIDA FANNY CAÑON RIVERA</v>
          </cell>
        </row>
        <row r="1026">
          <cell r="E1026" t="str">
            <v>MV_17804</v>
          </cell>
          <cell r="F1026" t="str">
            <v>AAA0026CRPA</v>
          </cell>
          <cell r="G1026" t="str">
            <v>CL 108B SUR 9 16</v>
          </cell>
          <cell r="H1026" t="str">
            <v>ANTONIO JOSE DE SUCRE I SECTOR</v>
          </cell>
          <cell r="I1026" t="str">
            <v>MARICELA SANCHEZ HUERTAS</v>
          </cell>
        </row>
        <row r="1027">
          <cell r="E1027" t="str">
            <v>MV_17811</v>
          </cell>
          <cell r="F1027" t="str">
            <v>AAA0026CRYN</v>
          </cell>
          <cell r="G1027" t="str">
            <v>CL 108B SUR 9 58</v>
          </cell>
          <cell r="H1027" t="str">
            <v>ANTONIO JOSE DE SUCRE I SECTOR</v>
          </cell>
          <cell r="I1027" t="str">
            <v>MARIA DEL SOCORRO CUELLAR GARCIA</v>
          </cell>
        </row>
        <row r="1028">
          <cell r="E1028" t="str">
            <v>MV_17813</v>
          </cell>
          <cell r="F1028" t="str">
            <v>AAA0026CSAF</v>
          </cell>
          <cell r="G1028" t="str">
            <v>CL 108B SUR 9 70</v>
          </cell>
          <cell r="H1028" t="str">
            <v>ANTONIO JOSE DE SUCRE I SECTOR</v>
          </cell>
          <cell r="I1028" t="str">
            <v>ANA CARLINA RODRIGUEZ SIERRA</v>
          </cell>
        </row>
        <row r="1029">
          <cell r="E1029" t="str">
            <v>MV_17837</v>
          </cell>
          <cell r="F1029" t="str">
            <v>AAA0026CTCN</v>
          </cell>
          <cell r="G1029" t="str">
            <v>CL 109 SUR 11 12</v>
          </cell>
          <cell r="H1029" t="str">
            <v>ANTONIO JOSE DE SUCRE I SECTOR</v>
          </cell>
          <cell r="I1029" t="str">
            <v xml:space="preserve">EMILIA MONTERO DE PERILLA </v>
          </cell>
        </row>
        <row r="1030">
          <cell r="E1030" t="str">
            <v>MV_17860</v>
          </cell>
          <cell r="F1030" t="str">
            <v>AAA0026CUDM</v>
          </cell>
          <cell r="G1030" t="str">
            <v>KR 14 109 22 SUR</v>
          </cell>
          <cell r="H1030" t="str">
            <v>ALTOS DE BRAZUELOS</v>
          </cell>
          <cell r="I1030" t="str">
            <v>MARIA DEL ROSARIO SIERRA</v>
          </cell>
        </row>
        <row r="1031">
          <cell r="E1031" t="str">
            <v>MV_17955</v>
          </cell>
          <cell r="F1031" t="str">
            <v>AAA0026CZPA</v>
          </cell>
          <cell r="G1031" t="str">
            <v>KR 10 106 22 SUR</v>
          </cell>
          <cell r="H1031" t="str">
            <v>EL MORTIÑO</v>
          </cell>
          <cell r="I1031" t="str">
            <v>MERCEDES SALAZAR GOMEZ</v>
          </cell>
        </row>
        <row r="1032">
          <cell r="E1032" t="str">
            <v>MV_17966</v>
          </cell>
          <cell r="F1032" t="str">
            <v>AAA0026DAEP</v>
          </cell>
          <cell r="G1032" t="str">
            <v>CL 106 SUR 7 49</v>
          </cell>
          <cell r="H1032" t="str">
            <v>EL MORTIÑO</v>
          </cell>
          <cell r="I1032" t="str">
            <v>BERTHA ESPERANZA BALLEN CIFUENTES</v>
          </cell>
        </row>
        <row r="1033">
          <cell r="E1033" t="str">
            <v>MV_17983</v>
          </cell>
          <cell r="F1033" t="str">
            <v>AAA0026DBBR</v>
          </cell>
          <cell r="G1033" t="str">
            <v>CL 106B SUR 7 86</v>
          </cell>
          <cell r="H1033" t="str">
            <v>EL MORTIÑO</v>
          </cell>
          <cell r="I1033" t="str">
            <v>YARLEIN REINA PASCUAS</v>
          </cell>
        </row>
        <row r="1034">
          <cell r="E1034" t="str">
            <v>MV_17990</v>
          </cell>
          <cell r="F1034" t="str">
            <v>AAA0026DBKL</v>
          </cell>
          <cell r="G1034" t="str">
            <v>CL 106A SUR 7 85</v>
          </cell>
          <cell r="H1034" t="str">
            <v>EL MORTIÑO</v>
          </cell>
          <cell r="I1034" t="str">
            <v>GRACIELA TRUJILLO MANRIQUE</v>
          </cell>
        </row>
        <row r="1035">
          <cell r="E1035" t="str">
            <v>MV_17993</v>
          </cell>
          <cell r="F1035" t="str">
            <v>AAA0026DBNN</v>
          </cell>
          <cell r="G1035" t="str">
            <v>CL 106A SUR 7 69</v>
          </cell>
          <cell r="H1035" t="str">
            <v>EL MORTIÑO</v>
          </cell>
          <cell r="I1035" t="str">
            <v>ANA CARLINA HURTADO DE CORTES</v>
          </cell>
        </row>
        <row r="1036">
          <cell r="E1036" t="str">
            <v>MV_17996</v>
          </cell>
          <cell r="F1036" t="str">
            <v>AAA0026DBRU</v>
          </cell>
          <cell r="G1036" t="str">
            <v>CL 106A SUR 7 51</v>
          </cell>
          <cell r="H1036" t="str">
            <v>EL MORTIÑO</v>
          </cell>
          <cell r="I1036" t="str">
            <v>JORGE ABDON PINZON HUERTAS</v>
          </cell>
        </row>
        <row r="1037">
          <cell r="E1037" t="str">
            <v>MV_17998</v>
          </cell>
          <cell r="F1037" t="str">
            <v>AAA0026DBTO</v>
          </cell>
          <cell r="G1037" t="str">
            <v>CL 106A SUR 7 39</v>
          </cell>
          <cell r="H1037" t="str">
            <v>EL MORTIÑO</v>
          </cell>
          <cell r="I1037" t="str">
            <v>LUIS JUVENAL CRISTIANO GUAJE</v>
          </cell>
        </row>
        <row r="1038">
          <cell r="E1038" t="str">
            <v>MV_18056</v>
          </cell>
          <cell r="F1038" t="str">
            <v>AAA0026DEPA</v>
          </cell>
          <cell r="G1038" t="str">
            <v>KR 9A 103 10 SUR</v>
          </cell>
          <cell r="H1038" t="str">
            <v>URBANIZACION USMINIA</v>
          </cell>
          <cell r="I1038" t="str">
            <v>LUCY PEDRAZA DE SALAMANCA</v>
          </cell>
        </row>
        <row r="1039">
          <cell r="E1039" t="str">
            <v>MV_18109</v>
          </cell>
          <cell r="F1039" t="str">
            <v>AAA0026DJCX</v>
          </cell>
          <cell r="G1039" t="str">
            <v>KR 11 103 54 SUR</v>
          </cell>
          <cell r="H1039" t="str">
            <v>URBANIZACION USMINIA</v>
          </cell>
          <cell r="I1039" t="str">
            <v>ANA BEATRIZ BONILLA</v>
          </cell>
        </row>
        <row r="1040">
          <cell r="E1040" t="str">
            <v>MV_18112</v>
          </cell>
          <cell r="F1040" t="str">
            <v>AAA0026DJFT</v>
          </cell>
          <cell r="G1040" t="str">
            <v>KR 11 103 36 SUR</v>
          </cell>
          <cell r="H1040" t="str">
            <v>URBANIZACION USMINIA</v>
          </cell>
          <cell r="I1040" t="str">
            <v>ROSARIO YANGUMA USECHE</v>
          </cell>
        </row>
        <row r="1041">
          <cell r="E1041" t="str">
            <v>MV_18122</v>
          </cell>
          <cell r="F1041" t="str">
            <v>AAA0026DJSK</v>
          </cell>
          <cell r="G1041" t="str">
            <v>KR 10 103A 01 SUR</v>
          </cell>
          <cell r="H1041" t="str">
            <v>URBANIZACION USMINIA</v>
          </cell>
          <cell r="I1041" t="str">
            <v>LUIS HERNANDO DIAZ GUASCO</v>
          </cell>
        </row>
        <row r="1042">
          <cell r="E1042" t="str">
            <v>MV_18182</v>
          </cell>
          <cell r="F1042" t="str">
            <v>AAA0026DMTD</v>
          </cell>
          <cell r="G1042" t="str">
            <v>CL 106 SUR 7 32</v>
          </cell>
          <cell r="H1042" t="str">
            <v>EL MORTIÑO</v>
          </cell>
          <cell r="I1042" t="str">
            <v>MARIA SUSANA RODRIGUEZ LEGUIZAMON</v>
          </cell>
        </row>
        <row r="1043">
          <cell r="E1043" t="str">
            <v>MV_18191</v>
          </cell>
          <cell r="F1043" t="str">
            <v>AAA0026DNDM</v>
          </cell>
          <cell r="G1043" t="str">
            <v>CL 105 SUR 7 51</v>
          </cell>
          <cell r="H1043" t="str">
            <v>EL MORTIÑO</v>
          </cell>
          <cell r="I1043" t="str">
            <v>ROSA ATUESTA DE GUEVARA</v>
          </cell>
        </row>
        <row r="1044">
          <cell r="E1044" t="str">
            <v>MV_18193</v>
          </cell>
          <cell r="F1044" t="str">
            <v>AAA0026DNFT</v>
          </cell>
          <cell r="G1044" t="str">
            <v>CL 105 SUR 7 37</v>
          </cell>
          <cell r="H1044" t="str">
            <v>EL MORTIÑO</v>
          </cell>
          <cell r="I1044" t="str">
            <v>NELLY BONILLA</v>
          </cell>
        </row>
        <row r="1045">
          <cell r="E1045" t="str">
            <v>MV_18195</v>
          </cell>
          <cell r="F1045" t="str">
            <v>AAA0026DNJH</v>
          </cell>
          <cell r="G1045" t="str">
            <v>CL 105 SUR 7 25</v>
          </cell>
          <cell r="H1045" t="str">
            <v>EL MORTIÑO</v>
          </cell>
          <cell r="I1045" t="str">
            <v>MIGUEL ANGEL BAQUERO ACOSTA</v>
          </cell>
        </row>
        <row r="1046">
          <cell r="E1046" t="str">
            <v>MV_18254</v>
          </cell>
          <cell r="F1046" t="str">
            <v>AAA0026DRMS</v>
          </cell>
          <cell r="G1046" t="str">
            <v>CL 104 SUR 11 03</v>
          </cell>
          <cell r="H1046" t="str">
            <v>URBANIZACION USMINIA</v>
          </cell>
          <cell r="I1046" t="str">
            <v>CONCEPCION FONSECA GARZON</v>
          </cell>
        </row>
        <row r="1047">
          <cell r="E1047" t="str">
            <v>MV_18300</v>
          </cell>
          <cell r="F1047" t="str">
            <v>AAA0026DTRU</v>
          </cell>
          <cell r="G1047" t="str">
            <v>CL 105 SUR 10 27</v>
          </cell>
          <cell r="H1047" t="str">
            <v>BRAZUELOS</v>
          </cell>
          <cell r="I1047" t="str">
            <v>JASBLEYDI RAMIREZ LOAIZA</v>
          </cell>
        </row>
        <row r="1048">
          <cell r="E1048" t="str">
            <v>MV_18351</v>
          </cell>
          <cell r="F1048" t="str">
            <v>AAA0026DXEA</v>
          </cell>
          <cell r="G1048" t="str">
            <v>CL 109 SUR 9 48</v>
          </cell>
          <cell r="H1048" t="str">
            <v>ANTONIO JOSE DE SUCRE I SECTOR</v>
          </cell>
          <cell r="I1048" t="str">
            <v>ESTHER CUERO MURILLO</v>
          </cell>
        </row>
        <row r="1049">
          <cell r="E1049" t="str">
            <v>MV_18365</v>
          </cell>
          <cell r="F1049" t="str">
            <v>AAA0026DXXR</v>
          </cell>
          <cell r="G1049" t="str">
            <v>CL 108B SUR 9 37</v>
          </cell>
          <cell r="H1049" t="str">
            <v>ANTONIO JOSE DE SUCRE I SECTOR</v>
          </cell>
          <cell r="I1049" t="str">
            <v>VICTOR MANUEL PALACIOS RAMOS</v>
          </cell>
        </row>
        <row r="1050">
          <cell r="E1050" t="str">
            <v>MV_18382</v>
          </cell>
          <cell r="F1050" t="str">
            <v>AAA0026DYYN</v>
          </cell>
          <cell r="G1050" t="str">
            <v>CL 111A SUR 9 18</v>
          </cell>
          <cell r="H1050" t="str">
            <v>ALTOS DE BRAZUELOS</v>
          </cell>
          <cell r="I1050" t="str">
            <v>FLOR EDID LOZANO TRUJILLO</v>
          </cell>
        </row>
        <row r="1051">
          <cell r="E1051" t="str">
            <v>MV_18387</v>
          </cell>
          <cell r="F1051" t="str">
            <v>AAA0026DZDM</v>
          </cell>
          <cell r="G1051" t="str">
            <v>CL 111A SUR 9A 28</v>
          </cell>
          <cell r="H1051" t="str">
            <v>ALTOS DE BRAZUELOS</v>
          </cell>
          <cell r="I1051" t="str">
            <v>KELLY JOHANNA MARTINEZ ROSSO</v>
          </cell>
        </row>
        <row r="1052">
          <cell r="E1052" t="str">
            <v>MV_18393</v>
          </cell>
          <cell r="F1052" t="str">
            <v>AAA0026DZLW</v>
          </cell>
          <cell r="G1052" t="str">
            <v>CL 111A SUR 9B 26</v>
          </cell>
          <cell r="H1052" t="str">
            <v>ALTOS DE BRAZUELOS</v>
          </cell>
          <cell r="I1052" t="str">
            <v>DANNY JURLEY PEREZ VALBUENA</v>
          </cell>
        </row>
        <row r="1053">
          <cell r="E1053" t="str">
            <v>MV_18395</v>
          </cell>
          <cell r="F1053" t="str">
            <v>AAA0026DZNN</v>
          </cell>
          <cell r="G1053" t="str">
            <v>CL 111A SUR 9B 38</v>
          </cell>
          <cell r="H1053" t="str">
            <v>ALTOS DE BRAZUELOS</v>
          </cell>
          <cell r="I1053" t="str">
            <v>NORA ALEXANDRA DAZA CASTELLANOS</v>
          </cell>
        </row>
        <row r="1054">
          <cell r="E1054" t="str">
            <v>MV_18403</v>
          </cell>
          <cell r="F1054" t="str">
            <v>AAA0026DZXR</v>
          </cell>
          <cell r="G1054" t="str">
            <v>CL 112 SUR 10 12</v>
          </cell>
          <cell r="H1054" t="str">
            <v>ALTOS DE BRAZUELOS</v>
          </cell>
          <cell r="I1054" t="str">
            <v>JOSE ARMANDO CORTES SANABRIA</v>
          </cell>
        </row>
        <row r="1055">
          <cell r="E1055" t="str">
            <v>MV_18415</v>
          </cell>
          <cell r="F1055" t="str">
            <v>AAA0026EALW</v>
          </cell>
          <cell r="G1055" t="str">
            <v>CL 111A SUR 13 19</v>
          </cell>
          <cell r="H1055" t="str">
            <v>ALTOS DE BRAZUELOS</v>
          </cell>
          <cell r="I1055" t="str">
            <v>LUIS ORLANDO CASTILLO MARTINEZ</v>
          </cell>
        </row>
        <row r="1056">
          <cell r="E1056" t="str">
            <v>MV_18421</v>
          </cell>
          <cell r="F1056" t="str">
            <v>AAA0026EATO</v>
          </cell>
          <cell r="G1056" t="str">
            <v>CL 111A SUR 9B 49</v>
          </cell>
          <cell r="H1056" t="str">
            <v>ALTOS DE BRAZUELOS</v>
          </cell>
          <cell r="I1056" t="str">
            <v>JOSE LIBER MOLINA</v>
          </cell>
        </row>
        <row r="1057">
          <cell r="E1057" t="str">
            <v>MV_18425</v>
          </cell>
          <cell r="F1057" t="str">
            <v>AAA0026EAYX</v>
          </cell>
          <cell r="G1057" t="str">
            <v>CL 111A SUR 9B 23</v>
          </cell>
          <cell r="H1057" t="str">
            <v>ALTOS DE BRAZUELOS</v>
          </cell>
          <cell r="I1057" t="str">
            <v>BLANCA INES GONZALEZ ROCHA</v>
          </cell>
        </row>
        <row r="1058">
          <cell r="E1058" t="str">
            <v>MV_18894</v>
          </cell>
          <cell r="F1058" t="str">
            <v>AAA0028TYSY</v>
          </cell>
          <cell r="G1058" t="str">
            <v>CL 104A SUR 5 86</v>
          </cell>
          <cell r="H1058" t="str">
            <v>ANTONIO JOSE DE SUCRE I SECTOR</v>
          </cell>
          <cell r="I1058" t="str">
            <v>MARIA LIRIA HERRERA MORENO</v>
          </cell>
        </row>
        <row r="1059">
          <cell r="E1059" t="str">
            <v>MV_18952</v>
          </cell>
          <cell r="F1059" t="str">
            <v>AAA0028UBXS</v>
          </cell>
          <cell r="G1059" t="str">
            <v>CL 104A SUR 6 33</v>
          </cell>
          <cell r="H1059" t="str">
            <v>ANTONIO JOSE DE SUCRE I SECTOR</v>
          </cell>
          <cell r="I1059" t="str">
            <v>ROSA MARIA ACEVEDO PULIDO</v>
          </cell>
        </row>
        <row r="1060">
          <cell r="E1060" t="str">
            <v>MV_18958</v>
          </cell>
          <cell r="F1060" t="str">
            <v>AAA0028UCHY</v>
          </cell>
          <cell r="G1060" t="str">
            <v>CL 105 SUR 5A 18</v>
          </cell>
          <cell r="H1060" t="str">
            <v>ANTONIO JOSE DE SUCRE I SECTOR</v>
          </cell>
          <cell r="I1060" t="str">
            <v>MARIA DE LOS ANGELES LAGUNA MORENO</v>
          </cell>
        </row>
        <row r="1061">
          <cell r="E1061" t="str">
            <v>MV_19015</v>
          </cell>
          <cell r="F1061" t="str">
            <v>AAA0028UFNX</v>
          </cell>
          <cell r="G1061" t="str">
            <v>CL 106 SUR 5A 10</v>
          </cell>
          <cell r="H1061" t="str">
            <v>ANTONIO JOSE DE SUCRE I SECTOR</v>
          </cell>
          <cell r="I1061" t="str">
            <v>CARMEN ROSA OROZCO GARCIA</v>
          </cell>
        </row>
        <row r="1062">
          <cell r="E1062" t="str">
            <v>MV_19053</v>
          </cell>
          <cell r="F1062" t="str">
            <v>AAA0028UJMR</v>
          </cell>
          <cell r="G1062" t="str">
            <v>CL 105 SUR 3A 07 MJ</v>
          </cell>
          <cell r="H1062" t="str">
            <v>ANTONIO JOSE DE SUCRE I SECTOR</v>
          </cell>
          <cell r="I1062" t="str">
            <v>DONNY JAIR BUENAVENTURA</v>
          </cell>
        </row>
        <row r="1063">
          <cell r="E1063" t="str">
            <v>MV_19081</v>
          </cell>
          <cell r="F1063" t="str">
            <v>AAA0028ULAW</v>
          </cell>
          <cell r="G1063" t="str">
            <v>CL 106 SUR 5A 39</v>
          </cell>
          <cell r="H1063" t="str">
            <v>ANTONIO JOSE DE SUCRE I SECTOR</v>
          </cell>
          <cell r="I1063" t="str">
            <v>JORGE ARMANDO GONZALEZ VILLAMIL</v>
          </cell>
        </row>
        <row r="1064">
          <cell r="E1064" t="str">
            <v>MV_19133</v>
          </cell>
          <cell r="F1064" t="str">
            <v>AAA0028UNSY</v>
          </cell>
          <cell r="G1064" t="str">
            <v>CL 106A SUR 5A 23</v>
          </cell>
          <cell r="H1064" t="str">
            <v>ANTONIO JOSE DE SUCRE I SECTOR</v>
          </cell>
          <cell r="I1064" t="str">
            <v>JULIO CESAR ESPELETA PEREZ</v>
          </cell>
        </row>
        <row r="1065">
          <cell r="E1065" t="str">
            <v>MV_19171</v>
          </cell>
          <cell r="F1065" t="str">
            <v>AAA0028UPWW</v>
          </cell>
          <cell r="G1065" t="str">
            <v>CL 106B SUR 5B 13</v>
          </cell>
          <cell r="H1065" t="str">
            <v>ANTONIO JOSE DE SUCRE I SECTOR</v>
          </cell>
          <cell r="I1065" t="str">
            <v>ISIDRO NEVA TEJEDOR</v>
          </cell>
        </row>
        <row r="1066">
          <cell r="E1066" t="str">
            <v>MV_19181</v>
          </cell>
          <cell r="F1066" t="str">
            <v>AAA0028URHK</v>
          </cell>
          <cell r="G1066" t="str">
            <v>CL 107 SUR 5 60</v>
          </cell>
          <cell r="H1066" t="str">
            <v>ANTONIO JOSE DE SUCRE I SECTOR</v>
          </cell>
          <cell r="I1066" t="str">
            <v>DELIO SIERRA</v>
          </cell>
        </row>
        <row r="1067">
          <cell r="E1067" t="str">
            <v>MV_19184</v>
          </cell>
          <cell r="F1067" t="str">
            <v>AAA0028URLF</v>
          </cell>
          <cell r="G1067" t="str">
            <v>CL 107 SUR 5 78</v>
          </cell>
          <cell r="H1067" t="str">
            <v>ANTONIO JOSE DE SUCRE I SECTOR</v>
          </cell>
          <cell r="I1067" t="str">
            <v>BLANCA CECILIA CAMELO DE VALBUENA</v>
          </cell>
        </row>
        <row r="1068">
          <cell r="E1068" t="str">
            <v>MV_19190</v>
          </cell>
          <cell r="F1068" t="str">
            <v>AAA0028URSY</v>
          </cell>
          <cell r="G1068" t="str">
            <v>CL 106B SUR 5 63</v>
          </cell>
          <cell r="H1068" t="str">
            <v>ANTONIO JOSE DE SUCRE I SECTOR</v>
          </cell>
          <cell r="I1068" t="str">
            <v>ANA FLOR ALBA GARZON DE CHIVATA</v>
          </cell>
        </row>
        <row r="1069">
          <cell r="E1069" t="str">
            <v>MV_19206</v>
          </cell>
          <cell r="F1069" t="str">
            <v>AAA0028USMS</v>
          </cell>
          <cell r="G1069" t="str">
            <v>CL 107 SUR 4 58</v>
          </cell>
          <cell r="H1069" t="str">
            <v>ANTONIO JOSE DE SUCRE I SECTOR</v>
          </cell>
          <cell r="I1069" t="str">
            <v>LUZ NELLY RAMIREZ TORRES</v>
          </cell>
        </row>
        <row r="1070">
          <cell r="E1070" t="str">
            <v>MV_19247</v>
          </cell>
          <cell r="F1070" t="str">
            <v>AAA0028WCKL</v>
          </cell>
          <cell r="G1070" t="str">
            <v>CL 108 SUR 5 58</v>
          </cell>
          <cell r="H1070" t="str">
            <v>ANTONIO JOSE DE SUCRE I SECTOR</v>
          </cell>
          <cell r="I1070" t="str">
            <v>ELIECER JOSUE PALACIOS GONZALEZ</v>
          </cell>
        </row>
        <row r="1071">
          <cell r="E1071" t="str">
            <v>MV_19252</v>
          </cell>
          <cell r="F1071" t="str">
            <v>AAA0028WCRU</v>
          </cell>
          <cell r="G1071" t="str">
            <v>CL 107 SUR 5 77</v>
          </cell>
          <cell r="H1071" t="str">
            <v>ANTONIO JOSE DE SUCRE I SECTOR</v>
          </cell>
          <cell r="I1071" t="str">
            <v>CARMEN ELISA CASTAÑEDA DIAZ</v>
          </cell>
        </row>
        <row r="1072">
          <cell r="E1072" t="str">
            <v>MV_19260</v>
          </cell>
          <cell r="F1072" t="str">
            <v>AAA0028WDCN</v>
          </cell>
          <cell r="G1072" t="str">
            <v>CL 107 SUR 5 11</v>
          </cell>
          <cell r="H1072" t="str">
            <v>ANTONIO JOSE DE SUCRE I SECTOR</v>
          </cell>
          <cell r="I1072" t="str">
            <v>JOSE EULICES BECERRA</v>
          </cell>
        </row>
        <row r="1073">
          <cell r="E1073" t="str">
            <v>MV_19287</v>
          </cell>
          <cell r="F1073" t="str">
            <v>AAA0028WENN</v>
          </cell>
          <cell r="G1073" t="str">
            <v>CL 107 SUR 3A 49</v>
          </cell>
          <cell r="H1073" t="str">
            <v>ANTONIO JOSE DE SUCRE I SECTOR</v>
          </cell>
          <cell r="I1073" t="str">
            <v>ANCIZAR PRADA CULMA</v>
          </cell>
        </row>
        <row r="1074">
          <cell r="E1074" t="str">
            <v>MV_19306</v>
          </cell>
          <cell r="F1074" t="str">
            <v>AAA0028WFUH</v>
          </cell>
          <cell r="G1074" t="str">
            <v>KR 5B 108 09 SUR</v>
          </cell>
          <cell r="H1074" t="str">
            <v>ANTONIO JOSE DE SUCRE I SECTOR</v>
          </cell>
          <cell r="I1074" t="str">
            <v>MARTHA CECILIA MARROQUIN SOLER</v>
          </cell>
        </row>
        <row r="1075">
          <cell r="E1075" t="str">
            <v>MV_19336</v>
          </cell>
          <cell r="F1075" t="str">
            <v>AAA0028WJLF</v>
          </cell>
          <cell r="G1075" t="str">
            <v>CL 108A SUR 4 76</v>
          </cell>
          <cell r="H1075" t="str">
            <v>ANTONIO JOSE DE SUCRE I SECTOR</v>
          </cell>
          <cell r="I1075" t="str">
            <v>LUCAS DIAZ LEYTON</v>
          </cell>
        </row>
        <row r="1076">
          <cell r="E1076" t="str">
            <v>MV_19347</v>
          </cell>
          <cell r="F1076" t="str">
            <v>AAA0028WKBR</v>
          </cell>
          <cell r="G1076" t="str">
            <v>CL 108A SUR 5B 09</v>
          </cell>
          <cell r="H1076" t="str">
            <v>ANTONIO JOSE DE SUCRE I SECTOR</v>
          </cell>
          <cell r="I1076" t="str">
            <v>YEBRAIL MOJICA MORENO</v>
          </cell>
        </row>
        <row r="1077">
          <cell r="E1077" t="str">
            <v>MV_19374</v>
          </cell>
          <cell r="F1077" t="str">
            <v>AAA0028WLMR</v>
          </cell>
          <cell r="G1077" t="str">
            <v>CL 108B SUR 4 40 MJ</v>
          </cell>
          <cell r="H1077" t="str">
            <v>ANTONIO JOSE DE SUCRE I SECTOR</v>
          </cell>
          <cell r="I1077" t="str">
            <v xml:space="preserve">NIDIA AURORA BELTRAN  </v>
          </cell>
        </row>
        <row r="1078">
          <cell r="E1078" t="str">
            <v>MV_19384</v>
          </cell>
          <cell r="F1078" t="str">
            <v>AAA0028WLYN</v>
          </cell>
          <cell r="G1078" t="str">
            <v>CL 108A SUR 4 63</v>
          </cell>
          <cell r="H1078" t="str">
            <v>ANTONIO JOSE DE SUCRE I SECTOR</v>
          </cell>
          <cell r="I1078" t="str">
            <v>BLANCA NELLY CALDERON VARGAS</v>
          </cell>
        </row>
        <row r="1079">
          <cell r="E1079" t="str">
            <v>MV_19401</v>
          </cell>
          <cell r="F1079" t="str">
            <v>AAA0028WMUZ</v>
          </cell>
          <cell r="G1079" t="str">
            <v>CL 108B SUR 5B 47</v>
          </cell>
          <cell r="H1079" t="str">
            <v>ANTONIO JOSE DE SUCRE I SECTOR</v>
          </cell>
          <cell r="I1079" t="str">
            <v>JOSE OSWALDO PORTILLA AMAYA</v>
          </cell>
        </row>
        <row r="1080">
          <cell r="E1080" t="str">
            <v>MV_19413</v>
          </cell>
          <cell r="F1080" t="str">
            <v>AAA0028WNLF</v>
          </cell>
          <cell r="G1080" t="str">
            <v>CL 109 SUR 5 64</v>
          </cell>
          <cell r="H1080" t="str">
            <v>ANTONIO JOSE DE SUCRE I SECTOR</v>
          </cell>
          <cell r="I1080" t="str">
            <v>JOSE JOAQUIN ACEVEDO PAIPA</v>
          </cell>
        </row>
        <row r="1081">
          <cell r="E1081" t="str">
            <v>MV_19423</v>
          </cell>
          <cell r="F1081" t="str">
            <v>AAA0028WNYN</v>
          </cell>
          <cell r="G1081" t="str">
            <v>CL 108B SUR 5A 15 MJ</v>
          </cell>
          <cell r="H1081" t="str">
            <v>ANTONIO JOSE DE SUCRE I SECTOR</v>
          </cell>
          <cell r="I1081" t="str">
            <v>LUIS ANTONIO GONZALES CHIVATA</v>
          </cell>
        </row>
        <row r="1082">
          <cell r="E1082" t="str">
            <v>MV_19462</v>
          </cell>
          <cell r="F1082" t="str">
            <v>AAA0028WSBR</v>
          </cell>
          <cell r="G1082" t="str">
            <v>CL 109 SUR 5 81</v>
          </cell>
          <cell r="H1082" t="str">
            <v>ANTONIO JOSE DE SUCRE I SECTOR</v>
          </cell>
          <cell r="I1082" t="str">
            <v>JOSE ISRAEL GARCIA MENDEZ</v>
          </cell>
        </row>
        <row r="1083">
          <cell r="E1083" t="str">
            <v>MV_19510</v>
          </cell>
          <cell r="F1083" t="str">
            <v>AAA0029BDHK</v>
          </cell>
          <cell r="G1083" t="str">
            <v>KR 4B 100B 18 SUR</v>
          </cell>
          <cell r="H1083" t="str">
            <v>EL RUBI</v>
          </cell>
          <cell r="I1083" t="str">
            <v>AMINTA BARRETO PRADA</v>
          </cell>
        </row>
        <row r="1084">
          <cell r="E1084" t="str">
            <v>MV_19696</v>
          </cell>
          <cell r="F1084" t="str">
            <v>AAA0029BOEA</v>
          </cell>
          <cell r="G1084" t="str">
            <v>DG 100 SUR 2B 26</v>
          </cell>
          <cell r="H1084" t="str">
            <v>BARRIO LA ESMERALDA EL RECUERDO</v>
          </cell>
          <cell r="I1084" t="str">
            <v>NUBIA ESPERANZA HURTADO SUAREZ</v>
          </cell>
        </row>
        <row r="1085">
          <cell r="E1085" t="str">
            <v>MV_19912</v>
          </cell>
          <cell r="F1085" t="str">
            <v>AAA0029CAFZ</v>
          </cell>
          <cell r="G1085" t="str">
            <v>KR 3C 98D 22 SUR</v>
          </cell>
          <cell r="H1085" t="str">
            <v>EL VIRREY (ULTIMA ETAPA)</v>
          </cell>
          <cell r="I1085" t="str">
            <v>OLGA MERCEDES MESA</v>
          </cell>
        </row>
        <row r="1086">
          <cell r="E1086" t="str">
            <v>MV_19955</v>
          </cell>
          <cell r="F1086" t="str">
            <v>AAA0029CCHK</v>
          </cell>
          <cell r="G1086" t="str">
            <v>KR 3D 98F 05 SUR</v>
          </cell>
          <cell r="H1086" t="str">
            <v>EL VIRREY (ULTIMA ETAPA)</v>
          </cell>
          <cell r="I1086" t="str">
            <v>SANDRA MAGALY NIETO PUENTES</v>
          </cell>
        </row>
        <row r="1087">
          <cell r="E1087" t="str">
            <v>MV_19983</v>
          </cell>
          <cell r="F1087" t="str">
            <v>AAA0029CDOE</v>
          </cell>
          <cell r="G1087" t="str">
            <v>KR 4 97A 56 SUR</v>
          </cell>
          <cell r="H1087" t="str">
            <v>EL VIRREY (ULTIMA ETAPA)</v>
          </cell>
          <cell r="I1087" t="str">
            <v>MARINA SUAREZ GOMEZ</v>
          </cell>
        </row>
        <row r="1088">
          <cell r="E1088" t="str">
            <v>MV_20051</v>
          </cell>
          <cell r="F1088" t="str">
            <v>AAA0029CHTO</v>
          </cell>
          <cell r="G1088" t="str">
            <v>KR 4 97A 77 SUR</v>
          </cell>
          <cell r="H1088" t="str">
            <v>EL VIRREY (ULTIMA ETAPA)</v>
          </cell>
          <cell r="I1088" t="str">
            <v>MARTHA CECILIA ROA POVEDA</v>
          </cell>
        </row>
        <row r="1089">
          <cell r="E1089" t="str">
            <v>MV_20083</v>
          </cell>
          <cell r="F1089" t="str">
            <v>AAA0029CKEP</v>
          </cell>
          <cell r="G1089" t="str">
            <v>KR 4 97A 35 SUR</v>
          </cell>
          <cell r="H1089" t="str">
            <v>EL VIRREY (ULTIMA ETAPA)</v>
          </cell>
          <cell r="I1089" t="str">
            <v>LUZ MARINA PIÑEROS CALDERON</v>
          </cell>
        </row>
        <row r="1090">
          <cell r="E1090" t="str">
            <v>MV_20097</v>
          </cell>
          <cell r="F1090" t="str">
            <v>AAA0029CKWW</v>
          </cell>
          <cell r="G1090" t="str">
            <v>CL 97 SUR 4 48</v>
          </cell>
          <cell r="H1090" t="str">
            <v>EL VIRREY (ULTIMA ETAPA)</v>
          </cell>
          <cell r="I1090" t="str">
            <v>MARIA HELENA AWAD ALVAREZ</v>
          </cell>
        </row>
        <row r="1091">
          <cell r="E1091" t="str">
            <v>MV_20101</v>
          </cell>
          <cell r="F1091" t="str">
            <v>AAA0029CLBR</v>
          </cell>
          <cell r="G1091" t="str">
            <v>CL 97 SUR 4 84</v>
          </cell>
          <cell r="H1091" t="str">
            <v>EL VIRREY (ULTIMA ETAPA)</v>
          </cell>
          <cell r="I1091" t="str">
            <v>MARIA ADELFA CORTES RANGEL</v>
          </cell>
        </row>
        <row r="1092">
          <cell r="E1092" t="str">
            <v>MV_20106</v>
          </cell>
          <cell r="F1092" t="str">
            <v>AAA0029CLJH</v>
          </cell>
          <cell r="G1092" t="str">
            <v>CL 96C SUR 4 95</v>
          </cell>
          <cell r="H1092" t="str">
            <v>EL VIRREY (ULTIMA ETAPA)</v>
          </cell>
          <cell r="I1092" t="str">
            <v>MARIA SATURIA QUINCHE JUYA</v>
          </cell>
        </row>
        <row r="1093">
          <cell r="E1093" t="str">
            <v>MV_20109</v>
          </cell>
          <cell r="F1093" t="str">
            <v>AAA0029CLMS</v>
          </cell>
          <cell r="G1093" t="str">
            <v>CL 96C SUR 4 77</v>
          </cell>
          <cell r="H1093" t="str">
            <v>EL VIRREY (ULTIMA ETAPA)</v>
          </cell>
          <cell r="I1093" t="str">
            <v>JOSE YESID GUTIERREZ LAZO</v>
          </cell>
        </row>
        <row r="1094">
          <cell r="E1094" t="str">
            <v>MV_20147</v>
          </cell>
          <cell r="F1094" t="str">
            <v>AAA0029CNFT</v>
          </cell>
          <cell r="G1094" t="str">
            <v>CL 96B SUR 4A 35</v>
          </cell>
          <cell r="H1094" t="str">
            <v>EL VIRREY (ULTIMA ETAPA)</v>
          </cell>
          <cell r="I1094" t="str">
            <v>ANA ISABEL VALBUENA RODRIGUEZ</v>
          </cell>
        </row>
        <row r="1095">
          <cell r="E1095" t="str">
            <v>MV_20152</v>
          </cell>
          <cell r="F1095" t="str">
            <v>AAA0029CNMS</v>
          </cell>
          <cell r="G1095" t="str">
            <v>CL 96B SUR 4A 03</v>
          </cell>
          <cell r="H1095" t="str">
            <v>EL VIRREY (ULTIMA ETAPA)</v>
          </cell>
          <cell r="I1095" t="str">
            <v>MARIA NICOLASA GORDILLO ZAMORA</v>
          </cell>
        </row>
        <row r="1096">
          <cell r="E1096" t="str">
            <v>MV_20208</v>
          </cell>
          <cell r="F1096" t="str">
            <v>AAA0029CRBR</v>
          </cell>
          <cell r="G1096" t="str">
            <v>CL 96A SUR 4A 48</v>
          </cell>
          <cell r="H1096" t="str">
            <v>EL VIRREY (ULTIMA ETAPA)</v>
          </cell>
          <cell r="I1096" t="str">
            <v xml:space="preserve">MARIA ENEIDA HERRERA BENITEZ </v>
          </cell>
        </row>
        <row r="1097">
          <cell r="E1097" t="str">
            <v>MV_20326</v>
          </cell>
          <cell r="F1097" t="str">
            <v>AAA0029CXOE</v>
          </cell>
          <cell r="G1097" t="str">
            <v>KR 4B 97A 41 SUR</v>
          </cell>
          <cell r="H1097" t="str">
            <v>EL VIRREY (ULTIMA ETAPA)</v>
          </cell>
          <cell r="I1097" t="str">
            <v>ROSA ELVIRA VALENCIA DE TABARES</v>
          </cell>
        </row>
        <row r="1098">
          <cell r="E1098" t="str">
            <v>MV_20348</v>
          </cell>
          <cell r="F1098" t="str">
            <v>AAA0029CYSY</v>
          </cell>
          <cell r="G1098" t="str">
            <v>KR 4B 97 21 SUR</v>
          </cell>
          <cell r="H1098" t="str">
            <v>EL VIRREY (ULTIMA ETAPA)</v>
          </cell>
          <cell r="I1098" t="str">
            <v>ANA MARIA RODRIGUEZ SUSA</v>
          </cell>
        </row>
        <row r="1099">
          <cell r="E1099" t="str">
            <v>MV_20375</v>
          </cell>
          <cell r="F1099" t="str">
            <v>AAA0029CZZM</v>
          </cell>
          <cell r="G1099" t="str">
            <v>KR 4B 96A 03 SUR</v>
          </cell>
          <cell r="H1099" t="str">
            <v>EL VIRREY (ULTIMA ETAPA)</v>
          </cell>
          <cell r="I1099" t="str">
            <v>LUZ FRANCY ROJAS OCAMPO</v>
          </cell>
        </row>
        <row r="1100">
          <cell r="E1100" t="str">
            <v>MV_20451</v>
          </cell>
          <cell r="F1100" t="str">
            <v>AAA0029DEFT</v>
          </cell>
          <cell r="G1100" t="str">
            <v>KR 5A 97 46 SUR</v>
          </cell>
          <cell r="H1100" t="str">
            <v>EL VIRREY (ULTIMA ETAPA)</v>
          </cell>
          <cell r="I1100" t="str">
            <v>LUZ MYRIAM ZAMBRANO VASQUEZ</v>
          </cell>
        </row>
        <row r="1101">
          <cell r="E1101" t="str">
            <v>MV_20505</v>
          </cell>
          <cell r="F1101" t="str">
            <v>AAA0137LMOE</v>
          </cell>
          <cell r="G1101" t="str">
            <v>CL 115A SUR 7 70</v>
          </cell>
          <cell r="H1101" t="str">
            <v>ANTONIO JOSE DE SUCRE III</v>
          </cell>
          <cell r="I1101" t="str">
            <v>JOHN GUILLERMO ALBARRACIN</v>
          </cell>
        </row>
        <row r="1102">
          <cell r="E1102" t="str">
            <v>MV_20508</v>
          </cell>
          <cell r="F1102" t="str">
            <v>AAA0137MFJH</v>
          </cell>
          <cell r="G1102" t="str">
            <v>DG 101A SUR 5B 21</v>
          </cell>
          <cell r="H1102" t="str">
            <v>LORENZO ALCANTUZ II SECTOR</v>
          </cell>
          <cell r="I1102" t="str">
            <v>CESAR JULIO ESPINEL BLANCO</v>
          </cell>
        </row>
        <row r="1103">
          <cell r="E1103" t="str">
            <v>MV_20545</v>
          </cell>
          <cell r="F1103" t="str">
            <v>AAA0145FWOM</v>
          </cell>
          <cell r="G1103" t="str">
            <v>DG 100 SUR 2 61</v>
          </cell>
          <cell r="H1103" t="str">
            <v>BARRIO LA ESMERALDA EL RECUERDO</v>
          </cell>
          <cell r="I1103" t="str">
            <v>LUZ MARI GONZALEZ GUAZA</v>
          </cell>
        </row>
        <row r="1104">
          <cell r="E1104" t="str">
            <v>MV_20547</v>
          </cell>
          <cell r="F1104" t="str">
            <v>AAA0145FWRJ</v>
          </cell>
          <cell r="G1104" t="str">
            <v>DG 100 SUR 2 49</v>
          </cell>
          <cell r="H1104" t="str">
            <v>BARRIO LA ESMERALDA EL RECUERDO</v>
          </cell>
          <cell r="I1104" t="str">
            <v>LUZ MARINA CASALLAS SILVA</v>
          </cell>
        </row>
        <row r="1105">
          <cell r="E1105" t="str">
            <v>MV_20564</v>
          </cell>
          <cell r="F1105" t="str">
            <v>AAA0145HJUZ</v>
          </cell>
          <cell r="G1105" t="str">
            <v>DG 101 BIS  SUR 2B 05</v>
          </cell>
          <cell r="H1105" t="str">
            <v>EL BRILLANTE</v>
          </cell>
          <cell r="I1105" t="str">
            <v>ISABEL NARVAEZ DE TANDIOY</v>
          </cell>
        </row>
        <row r="1106">
          <cell r="E1106" t="str">
            <v>MV_20565</v>
          </cell>
          <cell r="F1106" t="str">
            <v>AAA0145HONX</v>
          </cell>
          <cell r="G1106" t="str">
            <v>DG 100F SUR 1D 20 MJ</v>
          </cell>
          <cell r="H1106" t="str">
            <v>EL BRILLANTE</v>
          </cell>
          <cell r="I1106" t="str">
            <v>DAGOBERTO MARIN CEDIEL</v>
          </cell>
        </row>
        <row r="1107">
          <cell r="E1107" t="str">
            <v>MV_20568</v>
          </cell>
          <cell r="F1107" t="str">
            <v>AAA0145HWBS</v>
          </cell>
          <cell r="G1107" t="str">
            <v>DG 101A SUR 1F 12 MJ</v>
          </cell>
          <cell r="H1107" t="str">
            <v>EL BRILLANTE</v>
          </cell>
          <cell r="I1107" t="str">
            <v>ABRAHAM PARRA</v>
          </cell>
        </row>
        <row r="1108">
          <cell r="E1108" t="str">
            <v>MV_20572</v>
          </cell>
          <cell r="F1108" t="str">
            <v>AAA0145JNLW</v>
          </cell>
          <cell r="G1108" t="str">
            <v>DG 101A SUR 1F 05</v>
          </cell>
          <cell r="H1108" t="str">
            <v>EL BRILLANTE</v>
          </cell>
          <cell r="I1108" t="str">
            <v>ADRIANA LUCIA DUARTE LEON</v>
          </cell>
        </row>
        <row r="1109">
          <cell r="E1109" t="str">
            <v>MV_20709</v>
          </cell>
          <cell r="F1109" t="str">
            <v>AAA0145KNYN</v>
          </cell>
          <cell r="G1109" t="str">
            <v>CL 108 SUR 11 20</v>
          </cell>
          <cell r="H1109" t="str">
            <v>BRAZUELOS</v>
          </cell>
          <cell r="I1109" t="str">
            <v>FIDELIGNO SILVA HERNANDEZ</v>
          </cell>
        </row>
        <row r="1110">
          <cell r="E1110" t="str">
            <v>MV_20714</v>
          </cell>
          <cell r="F1110" t="str">
            <v>AAA0145KOHY</v>
          </cell>
          <cell r="G1110" t="str">
            <v>CL 107 SUR 11 04</v>
          </cell>
          <cell r="H1110" t="str">
            <v>BRAZUELOS</v>
          </cell>
          <cell r="I1110" t="str">
            <v>JOSE LUIS PINZON TRIANA</v>
          </cell>
        </row>
        <row r="1111">
          <cell r="E1111" t="str">
            <v>MV_20741</v>
          </cell>
          <cell r="F1111" t="str">
            <v>AAA0145KSAF</v>
          </cell>
          <cell r="G1111" t="str">
            <v>KR 12 113 21 SUR</v>
          </cell>
          <cell r="H1111" t="str">
            <v>BRAZUELOS</v>
          </cell>
          <cell r="I1111" t="str">
            <v>MARIA CAMILA GUAPO</v>
          </cell>
        </row>
        <row r="1112">
          <cell r="E1112" t="str">
            <v>MV_20749</v>
          </cell>
          <cell r="F1112" t="str">
            <v>AAA0145KSKL</v>
          </cell>
          <cell r="G1112" t="str">
            <v>CL 112A SUR 10 41</v>
          </cell>
          <cell r="H1112" t="str">
            <v>BRAZUELOS</v>
          </cell>
          <cell r="I1112" t="str">
            <v>ROSALBINA CONTRERAS MONTES</v>
          </cell>
        </row>
        <row r="1113">
          <cell r="E1113" t="str">
            <v>MV_20858</v>
          </cell>
          <cell r="F1113" t="str">
            <v>AAA0145LCZE</v>
          </cell>
          <cell r="G1113" t="str">
            <v>CL 114 BIS  SUR 8 08</v>
          </cell>
          <cell r="H1113" t="str">
            <v>BOSQUE EL LIMONAR</v>
          </cell>
          <cell r="I1113" t="str">
            <v>MARIA ISMA CARO CALDERON</v>
          </cell>
        </row>
        <row r="1114">
          <cell r="E1114" t="str">
            <v>MV_20859</v>
          </cell>
          <cell r="F1114" t="str">
            <v>AAA0145LDAF</v>
          </cell>
          <cell r="G1114" t="str">
            <v>CL 114 BIS  SUR 8 18</v>
          </cell>
          <cell r="H1114" t="str">
            <v>BOSQUE EL LIMONAR</v>
          </cell>
          <cell r="I1114" t="str">
            <v>DORA LIBIA MACIAS DE CHAVARRO</v>
          </cell>
        </row>
        <row r="1115">
          <cell r="E1115" t="str">
            <v>MV_20864</v>
          </cell>
          <cell r="F1115" t="str">
            <v>AAA0145LDFT</v>
          </cell>
          <cell r="G1115" t="str">
            <v>CL 114 BIS  SUR 8 76</v>
          </cell>
          <cell r="H1115" t="str">
            <v>BOSQUE EL LIMONAR II</v>
          </cell>
          <cell r="I1115" t="str">
            <v>OLGA ESMERALDA MARTINEZ PERDOMO</v>
          </cell>
        </row>
        <row r="1116">
          <cell r="E1116" t="str">
            <v>MV_20865</v>
          </cell>
          <cell r="F1116" t="str">
            <v>AAA0145LDJH</v>
          </cell>
          <cell r="G1116" t="str">
            <v>CL 114 SUR 8 65</v>
          </cell>
          <cell r="H1116" t="str">
            <v>BOSQUE EL LIMONAR II</v>
          </cell>
          <cell r="I1116" t="str">
            <v xml:space="preserve">LUZ FANNY SIERRA CARDONA </v>
          </cell>
        </row>
        <row r="1117">
          <cell r="E1117" t="str">
            <v>MV_20866</v>
          </cell>
          <cell r="F1117" t="str">
            <v>AAA0145LDKL</v>
          </cell>
          <cell r="G1117" t="str">
            <v>CL 114 SUR 8 59</v>
          </cell>
          <cell r="H1117" t="str">
            <v>BOSQUE EL LIMONAR II</v>
          </cell>
          <cell r="I1117" t="str">
            <v>FLOR ESPERANZA CORREDOR BELTRAN</v>
          </cell>
        </row>
        <row r="1118">
          <cell r="E1118" t="str">
            <v>MV_20875</v>
          </cell>
          <cell r="F1118" t="str">
            <v>AAA0145LDWF</v>
          </cell>
          <cell r="G1118" t="str">
            <v>CL 114 SUR 8 56</v>
          </cell>
          <cell r="H1118" t="str">
            <v>BOSQUE EL LIMONAR II</v>
          </cell>
          <cell r="I1118" t="str">
            <v>SILVIA CORDOBA SOTO</v>
          </cell>
        </row>
        <row r="1119">
          <cell r="E1119" t="str">
            <v>MV_20880</v>
          </cell>
          <cell r="F1119" t="str">
            <v>AAA0145LEBS</v>
          </cell>
          <cell r="G1119" t="str">
            <v>CL 113A SUR 8 57</v>
          </cell>
          <cell r="H1119" t="str">
            <v>BOSQUE EL LIMONAR II</v>
          </cell>
          <cell r="I1119" t="str">
            <v>MARIA MAGDALENA VALENCIA GIRALDO</v>
          </cell>
        </row>
        <row r="1120">
          <cell r="E1120" t="str">
            <v>MV_20882</v>
          </cell>
          <cell r="F1120" t="str">
            <v>AAA0145LEDE</v>
          </cell>
          <cell r="G1120" t="str">
            <v>CL 113A SUR 8 45</v>
          </cell>
          <cell r="H1120" t="str">
            <v>BOSQUE EL LIMONAR</v>
          </cell>
          <cell r="I1120" t="str">
            <v>PEDRO NEL CUARTAS MONTAÑO</v>
          </cell>
        </row>
        <row r="1121">
          <cell r="E1121" t="str">
            <v>MV_20884</v>
          </cell>
          <cell r="F1121" t="str">
            <v>AAA0145LEFZ</v>
          </cell>
          <cell r="G1121" t="str">
            <v>CL 113A SUR 8 29</v>
          </cell>
          <cell r="H1121" t="str">
            <v>BOSQUE EL LIMONAR</v>
          </cell>
          <cell r="I1121" t="str">
            <v>LUIS  ALEJANDRO  PRIETO HERNANDEZ</v>
          </cell>
        </row>
        <row r="1122">
          <cell r="E1122" t="str">
            <v>MV_20893</v>
          </cell>
          <cell r="F1122" t="str">
            <v>AAA0145LERJ</v>
          </cell>
          <cell r="G1122" t="str">
            <v>CL 113A SUR 8 56</v>
          </cell>
          <cell r="H1122" t="str">
            <v>BOSQUE EL LIMONAR II</v>
          </cell>
          <cell r="I1122" t="str">
            <v>VICTOR MANUEL BARON</v>
          </cell>
        </row>
        <row r="1123">
          <cell r="E1123" t="str">
            <v>MV_20895</v>
          </cell>
          <cell r="F1123" t="str">
            <v>AAA0145LETD</v>
          </cell>
          <cell r="G1123" t="str">
            <v>CL 113 SUR 8 43</v>
          </cell>
          <cell r="H1123" t="str">
            <v>BOSQUE EL LIMONAR</v>
          </cell>
          <cell r="I1123" t="str">
            <v>MARIA LUCILA CORREDOR PACHON</v>
          </cell>
        </row>
        <row r="1124">
          <cell r="E1124" t="str">
            <v>MV_20898</v>
          </cell>
          <cell r="F1124" t="str">
            <v>AAA0145LEXS</v>
          </cell>
          <cell r="G1124" t="str">
            <v>CL 113 SUR 8 15</v>
          </cell>
          <cell r="H1124" t="str">
            <v>BOSQUE EL LIMONAR</v>
          </cell>
          <cell r="I1124" t="str">
            <v>CRISANTA VARGAS LOPEZ</v>
          </cell>
        </row>
        <row r="1125">
          <cell r="E1125" t="str">
            <v>MV_20904</v>
          </cell>
          <cell r="F1125" t="str">
            <v>AAA0145LFDM</v>
          </cell>
          <cell r="G1125" t="str">
            <v>CL 113 SUR 8 34</v>
          </cell>
          <cell r="H1125" t="str">
            <v>BOSQUE EL LIMONAR</v>
          </cell>
          <cell r="I1125" t="str">
            <v>MARY CONSUELO AGUIRRE RUEDA</v>
          </cell>
        </row>
        <row r="1126">
          <cell r="E1126" t="str">
            <v>MV_20910</v>
          </cell>
          <cell r="F1126" t="str">
            <v>AAA0145LFLW</v>
          </cell>
          <cell r="G1126" t="str">
            <v>CL 112A SUR 8 41</v>
          </cell>
          <cell r="H1126" t="str">
            <v>BOSQUE EL LIMONAR</v>
          </cell>
          <cell r="I1126" t="str">
            <v>ANCIZAR RAMOS LOSADA</v>
          </cell>
        </row>
        <row r="1127">
          <cell r="E1127" t="str">
            <v>MV_20911</v>
          </cell>
          <cell r="F1127" t="str">
            <v>AAA0145LFMS</v>
          </cell>
          <cell r="G1127" t="str">
            <v>CL 112A SUR 8 31</v>
          </cell>
          <cell r="H1127" t="str">
            <v>BOSQUE EL LIMONAR</v>
          </cell>
          <cell r="I1127" t="str">
            <v>YOLANDA CORTES PERILLA</v>
          </cell>
        </row>
        <row r="1128">
          <cell r="E1128" t="str">
            <v>MV_20913</v>
          </cell>
          <cell r="F1128" t="str">
            <v>AAA0145LFOE</v>
          </cell>
          <cell r="G1128" t="str">
            <v>CL 112A SUR 8 15</v>
          </cell>
          <cell r="H1128" t="str">
            <v>BOSQUE EL LIMONAR</v>
          </cell>
          <cell r="I1128" t="str">
            <v>DORIS ELENA ROMERO OVIEDO</v>
          </cell>
        </row>
        <row r="1129">
          <cell r="E1129" t="str">
            <v>MV_20952</v>
          </cell>
          <cell r="F1129" t="str">
            <v>AAA0145LLAF</v>
          </cell>
          <cell r="G1129" t="str">
            <v>CL 114A SUR 9 05</v>
          </cell>
          <cell r="H1129" t="str">
            <v>VILLA ANITA SUR</v>
          </cell>
          <cell r="I1129" t="str">
            <v>GIOVANNY DURAN ANTONIO</v>
          </cell>
        </row>
        <row r="1130">
          <cell r="E1130" t="str">
            <v>MV_20964</v>
          </cell>
          <cell r="F1130" t="str">
            <v>AAA0145LLOE</v>
          </cell>
          <cell r="G1130" t="str">
            <v>CL 114A SUR 8 25</v>
          </cell>
          <cell r="H1130" t="str">
            <v>VILLA ANITA SUR</v>
          </cell>
          <cell r="I1130" t="str">
            <v>MOISES LOAIZA PRADA</v>
          </cell>
        </row>
        <row r="1131">
          <cell r="E1131" t="str">
            <v>MV_20989</v>
          </cell>
          <cell r="F1131" t="str">
            <v>AAA0145LMTD</v>
          </cell>
          <cell r="G1131" t="str">
            <v>CL 115B SUR 8 44</v>
          </cell>
          <cell r="H1131" t="str">
            <v>VILLA ANITA SUR</v>
          </cell>
          <cell r="I1131" t="str">
            <v>ARAMINTA HERNANDEZ BETANCOURT</v>
          </cell>
        </row>
        <row r="1132">
          <cell r="E1132" t="str">
            <v>MV_20999</v>
          </cell>
          <cell r="F1132" t="str">
            <v>AAA0145LNMS</v>
          </cell>
          <cell r="G1132" t="str">
            <v>CL 115A SUR 8 65</v>
          </cell>
          <cell r="H1132" t="str">
            <v>VILLA ANITA SUR</v>
          </cell>
          <cell r="I1132" t="str">
            <v>GLORIA GONZALEZ</v>
          </cell>
        </row>
        <row r="1133">
          <cell r="E1133" t="str">
            <v>MV_21010</v>
          </cell>
          <cell r="F1133" t="str">
            <v>AAA0145LNZM</v>
          </cell>
          <cell r="G1133" t="str">
            <v>CL 116 SUR 9 22</v>
          </cell>
          <cell r="H1133" t="str">
            <v>VILLA ANITA SUR</v>
          </cell>
          <cell r="I1133" t="str">
            <v xml:space="preserve">MARIA OLGA DIAZ </v>
          </cell>
        </row>
        <row r="1134">
          <cell r="E1134" t="str">
            <v>MV_21016</v>
          </cell>
          <cell r="F1134" t="str">
            <v>AAA0145LOHK</v>
          </cell>
          <cell r="G1134" t="str">
            <v>CL 115B SUR 9 71</v>
          </cell>
          <cell r="H1134" t="str">
            <v>VILLA ANITA SUR</v>
          </cell>
          <cell r="I1134" t="str">
            <v>CLAUDIA YOLANDA FRANCO MURCIA</v>
          </cell>
        </row>
        <row r="1135">
          <cell r="E1135" t="str">
            <v>MV_21021</v>
          </cell>
          <cell r="F1135" t="str">
            <v>AAA0145LONX</v>
          </cell>
          <cell r="G1135" t="str">
            <v>CL 115B SUR 9 29</v>
          </cell>
          <cell r="H1135" t="str">
            <v>VILLA ANITA SUR</v>
          </cell>
          <cell r="I1135" t="str">
            <v>LUIS HUMBERTO RUIZ</v>
          </cell>
        </row>
        <row r="1136">
          <cell r="E1136" t="str">
            <v>MV_21030</v>
          </cell>
          <cell r="F1136" t="str">
            <v>AAA0145LOYN</v>
          </cell>
          <cell r="G1136" t="str">
            <v>CL 116 SUR 8A 48</v>
          </cell>
          <cell r="H1136" t="str">
            <v>VILLA ANITA SUR</v>
          </cell>
          <cell r="I1136" t="str">
            <v>MARGARITA MORA MORA</v>
          </cell>
        </row>
        <row r="1137">
          <cell r="E1137" t="str">
            <v>MV_21034</v>
          </cell>
          <cell r="F1137" t="str">
            <v>AAA0145LPCX</v>
          </cell>
          <cell r="G1137" t="str">
            <v>CL 116 SUR 8A 88</v>
          </cell>
          <cell r="H1137" t="str">
            <v>VILLA ANITA SUR</v>
          </cell>
          <cell r="I1137" t="str">
            <v>LUZ MARINA DE LAS MERCEDES CASTELLANOS GUTIERREZ</v>
          </cell>
        </row>
        <row r="1138">
          <cell r="E1138" t="str">
            <v>MV_21052</v>
          </cell>
          <cell r="F1138" t="str">
            <v>AAA0145LRAF</v>
          </cell>
          <cell r="G1138" t="str">
            <v>CL 116 SUR 8 94</v>
          </cell>
          <cell r="H1138" t="str">
            <v>VILLA ANITA SUR</v>
          </cell>
          <cell r="I1138" t="str">
            <v>ELVA MARIA CORTES</v>
          </cell>
        </row>
        <row r="1139">
          <cell r="E1139" t="str">
            <v>MV_21054</v>
          </cell>
          <cell r="F1139" t="str">
            <v>AAA0145LRCX</v>
          </cell>
          <cell r="G1139" t="str">
            <v>CL 115B SUR 8 51</v>
          </cell>
          <cell r="H1139" t="str">
            <v>VILLA ANITA SUR</v>
          </cell>
          <cell r="I1139" t="str">
            <v>ISRAEL BENITEZ CANDELA</v>
          </cell>
        </row>
        <row r="1140">
          <cell r="E1140" t="str">
            <v>MV_21055</v>
          </cell>
          <cell r="F1140" t="str">
            <v>AAA0145LRDM</v>
          </cell>
          <cell r="G1140" t="str">
            <v>CL 115B SUR 8 41</v>
          </cell>
          <cell r="H1140" t="str">
            <v>VILLA ANITA SUR</v>
          </cell>
          <cell r="I1140" t="str">
            <v>FLOR MARINA HUERTAS RAMIREZ</v>
          </cell>
        </row>
        <row r="1141">
          <cell r="E1141" t="str">
            <v>MV_21072</v>
          </cell>
          <cell r="F1141" t="str">
            <v>AAA0145LRYX</v>
          </cell>
          <cell r="G1141" t="str">
            <v>CL 116 SUR 9 25</v>
          </cell>
          <cell r="H1141" t="str">
            <v>VILLA ANITA SUR</v>
          </cell>
          <cell r="I1141" t="str">
            <v>CENAIDA CARDENAS MUÑOZ</v>
          </cell>
        </row>
        <row r="1142">
          <cell r="E1142" t="str">
            <v>MV_21085</v>
          </cell>
          <cell r="F1142" t="str">
            <v>AAA0145LSOM</v>
          </cell>
          <cell r="G1142" t="str">
            <v>CL 116A SUR 8A 82</v>
          </cell>
          <cell r="H1142" t="str">
            <v>VILLA ANITA SUR</v>
          </cell>
          <cell r="I1142" t="str">
            <v>PEDRO DANILO MORA ROMERO</v>
          </cell>
        </row>
        <row r="1143">
          <cell r="E1143" t="str">
            <v>MV_21134</v>
          </cell>
          <cell r="F1143" t="str">
            <v>AAA0145LUUH</v>
          </cell>
          <cell r="G1143" t="str">
            <v>CL 116A SUR 9 49</v>
          </cell>
          <cell r="H1143" t="str">
            <v>VILLA ANITA SUR</v>
          </cell>
          <cell r="I1143" t="str">
            <v>VILMA LUCERO CASTRO SIERRA</v>
          </cell>
        </row>
        <row r="1144">
          <cell r="E1144" t="str">
            <v>MV_21179</v>
          </cell>
          <cell r="F1144" t="str">
            <v>AAA0145MEBR</v>
          </cell>
          <cell r="G1144" t="str">
            <v>CL 112A SUR 7 16</v>
          </cell>
          <cell r="H1144" t="str">
            <v>ANTONIO JOSE DE SUCRE III</v>
          </cell>
          <cell r="I1144" t="str">
            <v>CARMEN ODILIA  PULIDO DE MOLINA</v>
          </cell>
        </row>
        <row r="1145">
          <cell r="E1145" t="str">
            <v>MV_21189</v>
          </cell>
          <cell r="F1145" t="str">
            <v>AAA0145MENN</v>
          </cell>
          <cell r="G1145" t="str">
            <v>CL 112 SUR 7 41</v>
          </cell>
          <cell r="H1145" t="str">
            <v>ANTONIO JOSE DE SUCRE III</v>
          </cell>
          <cell r="I1145" t="str">
            <v>HELVERTH CEPEDA CASTILLO</v>
          </cell>
        </row>
        <row r="1146">
          <cell r="E1146" t="str">
            <v>MV_21194</v>
          </cell>
          <cell r="F1146" t="str">
            <v>AAA0145METO</v>
          </cell>
          <cell r="G1146" t="str">
            <v>CL 112 SUR 7 09</v>
          </cell>
          <cell r="H1146" t="str">
            <v>ANTONIO JOSE DE SUCRE III</v>
          </cell>
          <cell r="I1146" t="str">
            <v>BLANCA ANA DEL CARMEN RODRIGUEZ</v>
          </cell>
        </row>
        <row r="1147">
          <cell r="E1147" t="str">
            <v>MV_21208</v>
          </cell>
          <cell r="F1147" t="str">
            <v>AAA0145MFLF</v>
          </cell>
          <cell r="G1147" t="str">
            <v>CL 112A SUR 7 53</v>
          </cell>
          <cell r="H1147" t="str">
            <v>ANTONIO JOSE DE SUCRE III</v>
          </cell>
          <cell r="I1147" t="str">
            <v>HERLINDA PAEZ LUGO</v>
          </cell>
        </row>
        <row r="1148">
          <cell r="E1148" t="str">
            <v>MV_21209</v>
          </cell>
          <cell r="F1148" t="str">
            <v>AAA0145MFMR</v>
          </cell>
          <cell r="G1148" t="str">
            <v>CL 112A SUR 7 47</v>
          </cell>
          <cell r="H1148" t="str">
            <v>ANTONIO JOSE DE SUCRE III</v>
          </cell>
          <cell r="I1148" t="str">
            <v>AURELIANO MORENO JIMENEZ</v>
          </cell>
        </row>
        <row r="1149">
          <cell r="E1149" t="str">
            <v>MV_21211</v>
          </cell>
          <cell r="F1149" t="str">
            <v>AAA0145MFOM</v>
          </cell>
          <cell r="G1149" t="str">
            <v>CL 112A SUR 7 37</v>
          </cell>
          <cell r="H1149" t="str">
            <v>ANTONIO JOSE DE SUCRE III</v>
          </cell>
          <cell r="I1149" t="str">
            <v>ANDRES GUTIERREZ PEREZ</v>
          </cell>
        </row>
        <row r="1150">
          <cell r="E1150" t="str">
            <v>MV_21216</v>
          </cell>
          <cell r="F1150" t="str">
            <v>AAA0145MFUH</v>
          </cell>
          <cell r="G1150" t="str">
            <v>CL 112A SUR 7 05</v>
          </cell>
          <cell r="H1150" t="str">
            <v>ANTONIO JOSE DE SUCRE III</v>
          </cell>
          <cell r="I1150" t="str">
            <v>GLORIA STELLA BARBOSA VARGAS</v>
          </cell>
        </row>
        <row r="1151">
          <cell r="E1151" t="str">
            <v>MV_21231</v>
          </cell>
          <cell r="F1151" t="str">
            <v>AAA0145MHNX</v>
          </cell>
          <cell r="G1151" t="str">
            <v>CL 113 SUR 7 47</v>
          </cell>
          <cell r="H1151" t="str">
            <v>ANTONIO JOSE DE SUCRE III</v>
          </cell>
          <cell r="I1151" t="str">
            <v>MARIA CONSUELO GRANADOS DIAZ</v>
          </cell>
        </row>
        <row r="1152">
          <cell r="E1152" t="str">
            <v>MV_21239</v>
          </cell>
          <cell r="F1152" t="str">
            <v>AAA0145MHXS</v>
          </cell>
          <cell r="G1152" t="str">
            <v>CL 114 SUR 7 36</v>
          </cell>
          <cell r="H1152" t="str">
            <v>ANTONIO JOSE DE SUCRE III</v>
          </cell>
          <cell r="I1152" t="str">
            <v>ALBADEL SOCORRO RIASCO CHAVES</v>
          </cell>
        </row>
        <row r="1153">
          <cell r="E1153" t="str">
            <v>MV_21243</v>
          </cell>
          <cell r="F1153" t="str">
            <v>AAA0145MJBS</v>
          </cell>
          <cell r="G1153" t="str">
            <v>CL 114 SUR 7 62</v>
          </cell>
          <cell r="H1153" t="str">
            <v>ANTONIO JOSE DE SUCRE III</v>
          </cell>
          <cell r="I1153" t="str">
            <v>REYNA MARIA CEPEDA</v>
          </cell>
        </row>
        <row r="1154">
          <cell r="E1154" t="str">
            <v>MV_21254</v>
          </cell>
          <cell r="F1154" t="str">
            <v>AAA0145MJOM</v>
          </cell>
          <cell r="G1154" t="str">
            <v>CL 114 SUR 7 47</v>
          </cell>
          <cell r="H1154" t="str">
            <v>ANTONIO JOSE DE SUCRE III</v>
          </cell>
          <cell r="I1154" t="str">
            <v>DAVID PUENTES NUÑEZ</v>
          </cell>
        </row>
        <row r="1155">
          <cell r="E1155" t="str">
            <v>MV_21255</v>
          </cell>
          <cell r="F1155" t="str">
            <v>AAA0145MJPA</v>
          </cell>
          <cell r="G1155" t="str">
            <v>CL 114 SUR 7 41</v>
          </cell>
          <cell r="H1155" t="str">
            <v>ANTONIO JOSE DE SUCRE III</v>
          </cell>
          <cell r="I1155" t="str">
            <v>ORLANDO MUNERA GARZON</v>
          </cell>
        </row>
        <row r="1156">
          <cell r="E1156" t="str">
            <v>MV_21256</v>
          </cell>
          <cell r="F1156" t="str">
            <v>AAA0145MJRJ</v>
          </cell>
          <cell r="G1156" t="str">
            <v>CL 114 SUR 7 35</v>
          </cell>
          <cell r="H1156" t="str">
            <v>ANTONIO JOSE DE SUCRE III</v>
          </cell>
          <cell r="I1156" t="str">
            <v>MARIVETH ANGULO</v>
          </cell>
        </row>
        <row r="1157">
          <cell r="E1157" t="str">
            <v>MV_21265</v>
          </cell>
          <cell r="F1157" t="str">
            <v>AAA0145MKCX</v>
          </cell>
          <cell r="G1157" t="str">
            <v>CL 115 SUR 7 66</v>
          </cell>
          <cell r="H1157" t="str">
            <v>ANTONIO JOSE DE SUCRE III</v>
          </cell>
          <cell r="I1157" t="str">
            <v>JOSE MANUEL URREA FLOREZ</v>
          </cell>
        </row>
        <row r="1158">
          <cell r="E1158" t="str">
            <v>MV_21276</v>
          </cell>
          <cell r="F1158" t="str">
            <v>AAA0145MKPP</v>
          </cell>
          <cell r="G1158" t="str">
            <v>CL 114A SUR 7 43</v>
          </cell>
          <cell r="H1158" t="str">
            <v>ANTONIO JOSE DE SUCRE III</v>
          </cell>
          <cell r="I1158" t="str">
            <v>MARYELY MAHECHA MAHECHA</v>
          </cell>
        </row>
        <row r="1159">
          <cell r="E1159" t="str">
            <v>MV_21305</v>
          </cell>
          <cell r="F1159" t="str">
            <v>AAA0145MMBR</v>
          </cell>
          <cell r="G1159" t="str">
            <v>CL 115 SUR 7 05</v>
          </cell>
          <cell r="H1159" t="str">
            <v>ANTONIO JOSE DE SUCRE III</v>
          </cell>
          <cell r="I1159" t="str">
            <v>LEIDY JOHANA ORTIZ PABON</v>
          </cell>
        </row>
        <row r="1160">
          <cell r="E1160" t="str">
            <v>MV_21307</v>
          </cell>
          <cell r="F1160" t="str">
            <v>AAA0145MMDM</v>
          </cell>
          <cell r="G1160" t="str">
            <v>CL 115B SUR 7 10</v>
          </cell>
          <cell r="H1160" t="str">
            <v>ANTONIO JOSE DE SUCRE III</v>
          </cell>
          <cell r="I1160" t="str">
            <v>DIANA MARIA CHAPARRO</v>
          </cell>
        </row>
        <row r="1161">
          <cell r="E1161" t="str">
            <v>MV_21309</v>
          </cell>
          <cell r="F1161" t="str">
            <v>AAA0145MMFT</v>
          </cell>
          <cell r="G1161" t="str">
            <v>CL 115B SUR 7 20</v>
          </cell>
          <cell r="H1161" t="str">
            <v>ANTONIO JOSE DE SUCRE III</v>
          </cell>
          <cell r="I1161" t="str">
            <v>MIRIAM ELIZABETH RAMIREZ LOZANO</v>
          </cell>
        </row>
        <row r="1162">
          <cell r="E1162" t="str">
            <v>MV_21310</v>
          </cell>
          <cell r="F1162" t="str">
            <v>AAA0145MMHY</v>
          </cell>
          <cell r="G1162" t="str">
            <v>CL 115B SUR 7 26</v>
          </cell>
          <cell r="H1162" t="str">
            <v>ANTONIO JOSE DE SUCRE III</v>
          </cell>
          <cell r="I1162" t="str">
            <v>MARIA ROBIRA SAMBONI ORTEGA</v>
          </cell>
        </row>
        <row r="1163">
          <cell r="E1163" t="str">
            <v>MV_21331</v>
          </cell>
          <cell r="F1163" t="str">
            <v>AAA0145MNJZ</v>
          </cell>
          <cell r="G1163" t="str">
            <v>CL 116 SUR 7 40</v>
          </cell>
          <cell r="H1163" t="str">
            <v>ANTONIO JOSE DE SUCRE III</v>
          </cell>
          <cell r="I1163" t="str">
            <v xml:space="preserve">MARIBEL GAMEZ BELLO </v>
          </cell>
        </row>
        <row r="1164">
          <cell r="E1164" t="str">
            <v>MV_21338</v>
          </cell>
          <cell r="F1164" t="str">
            <v>AAA0145MNSY</v>
          </cell>
          <cell r="G1164" t="str">
            <v>CL 115B SUR 7 17</v>
          </cell>
          <cell r="H1164" t="str">
            <v>ANTONIO JOSE DE SUCRE III</v>
          </cell>
          <cell r="I1164" t="str">
            <v>ANA DE DIOS CAMPOS GUERRERO</v>
          </cell>
        </row>
        <row r="1165">
          <cell r="E1165" t="str">
            <v>MV_21339</v>
          </cell>
          <cell r="F1165" t="str">
            <v>AAA0145MNTD</v>
          </cell>
          <cell r="G1165" t="str">
            <v>CL 115B SUR 7 11</v>
          </cell>
          <cell r="H1165" t="str">
            <v>ANTONIO JOSE DE SUCRE III</v>
          </cell>
          <cell r="I1165" t="str">
            <v>MARIA VISITACION SALDAÑA ROA</v>
          </cell>
        </row>
        <row r="1166">
          <cell r="E1166" t="str">
            <v>MV_21367</v>
          </cell>
          <cell r="F1166" t="str">
            <v>AAA0145MPBS</v>
          </cell>
          <cell r="G1166" t="str">
            <v>CL 116 SUR 5 79</v>
          </cell>
          <cell r="H1166" t="str">
            <v>ANTONIO JOSE DE SUCRE III</v>
          </cell>
          <cell r="I1166" t="str">
            <v>DORIAN LOPEZ GOMEZ</v>
          </cell>
        </row>
        <row r="1167">
          <cell r="E1167" t="str">
            <v>MV_21375</v>
          </cell>
          <cell r="F1167" t="str">
            <v>AAA0145MPLF</v>
          </cell>
          <cell r="G1167" t="str">
            <v>CL 116 SUR 5 25</v>
          </cell>
          <cell r="H1167" t="str">
            <v>ANTONIO JOSE DE SUCRE III</v>
          </cell>
          <cell r="I1167" t="str">
            <v>MARIA BELEN OROZCO OCAMPO</v>
          </cell>
        </row>
        <row r="1168">
          <cell r="E1168" t="str">
            <v>MV_21390</v>
          </cell>
          <cell r="F1168" t="str">
            <v>AAA0145MRCN</v>
          </cell>
          <cell r="G1168" t="str">
            <v>CL 116 SUR 5 72</v>
          </cell>
          <cell r="H1168" t="str">
            <v>ANTONIO JOSE DE SUCRE III</v>
          </cell>
          <cell r="I1168" t="str">
            <v>FERMIN GONZALEZ GOMEZ</v>
          </cell>
        </row>
        <row r="1169">
          <cell r="E1169" t="str">
            <v>MV_21394</v>
          </cell>
          <cell r="F1169" t="str">
            <v>AAA0145MRHK</v>
          </cell>
          <cell r="G1169" t="str">
            <v>CL 115B SUR 5 89</v>
          </cell>
          <cell r="H1169" t="str">
            <v>ANTONIO JOSE DE SUCRE III</v>
          </cell>
          <cell r="I1169" t="str">
            <v>HENRY BARRERA RUIZ</v>
          </cell>
        </row>
        <row r="1170">
          <cell r="E1170" t="str">
            <v>MV_21406</v>
          </cell>
          <cell r="F1170" t="str">
            <v>AAA0145MRYN</v>
          </cell>
          <cell r="G1170" t="str">
            <v>KR 5 115B 11 SUR</v>
          </cell>
          <cell r="H1170" t="str">
            <v>ANTONIO JOSE DE SUCRE III</v>
          </cell>
          <cell r="I1170" t="str">
            <v>ANA ROSALBA ALDANA MORA</v>
          </cell>
        </row>
        <row r="1171">
          <cell r="E1171" t="str">
            <v>MV_21408</v>
          </cell>
          <cell r="F1171" t="str">
            <v>AAA0145MSAF</v>
          </cell>
          <cell r="G1171" t="str">
            <v>CL 115B SUR 5 12</v>
          </cell>
          <cell r="H1171" t="str">
            <v>ANTONIO JOSE DE SUCRE III</v>
          </cell>
          <cell r="I1171" t="str">
            <v>MARIELA CASTAÑEDA GORDILLO</v>
          </cell>
        </row>
        <row r="1172">
          <cell r="E1172" t="str">
            <v>MV_21417</v>
          </cell>
          <cell r="F1172" t="str">
            <v>AAA0145MSMS</v>
          </cell>
          <cell r="G1172" t="str">
            <v>CL 115B SUR 5 72</v>
          </cell>
          <cell r="H1172" t="str">
            <v>ANTONIO JOSE DE SUCRE III</v>
          </cell>
          <cell r="I1172" t="str">
            <v>GLADYS JEANNETTE CAMARGO DELGADO</v>
          </cell>
        </row>
        <row r="1173">
          <cell r="E1173" t="str">
            <v>MV_21427</v>
          </cell>
          <cell r="F1173" t="str">
            <v>AAA0145MSZM</v>
          </cell>
          <cell r="G1173" t="str">
            <v>CL 115A SUR 5 65</v>
          </cell>
          <cell r="H1173" t="str">
            <v>ANTONIO JOSE DE SUCRE III</v>
          </cell>
          <cell r="I1173" t="str">
            <v>ANA ROSA GORDILLO</v>
          </cell>
        </row>
        <row r="1174">
          <cell r="E1174" t="str">
            <v>MV_21430</v>
          </cell>
          <cell r="F1174" t="str">
            <v>AAA0145MTCN</v>
          </cell>
          <cell r="G1174" t="str">
            <v>CL 115A SUR 5 47</v>
          </cell>
          <cell r="H1174" t="str">
            <v>ANTONIO JOSE DE SUCRE III</v>
          </cell>
          <cell r="I1174" t="str">
            <v>JOSE RAFAEL ALDANA MORA</v>
          </cell>
        </row>
        <row r="1175">
          <cell r="E1175" t="str">
            <v>MV_21444</v>
          </cell>
          <cell r="F1175" t="str">
            <v>AAA0145MTUH</v>
          </cell>
          <cell r="G1175" t="str">
            <v>CL 115A SUR 5 42</v>
          </cell>
          <cell r="H1175" t="str">
            <v>ANTONIO JOSE DE SUCRE III</v>
          </cell>
          <cell r="I1175" t="str">
            <v>LUISA CRISTINA SEGURA PRIETO</v>
          </cell>
        </row>
        <row r="1176">
          <cell r="E1176" t="str">
            <v>MV_21452</v>
          </cell>
          <cell r="F1176" t="str">
            <v>AAA0145MUDM</v>
          </cell>
          <cell r="G1176" t="str">
            <v>CL 115A SUR 5 86</v>
          </cell>
          <cell r="H1176" t="str">
            <v>ANTONIO JOSE DE SUCRE III</v>
          </cell>
          <cell r="I1176" t="str">
            <v>JOSE FAUSTO ALARCON AGUILERA</v>
          </cell>
        </row>
        <row r="1177">
          <cell r="E1177" t="str">
            <v>MV_21468</v>
          </cell>
          <cell r="F1177" t="str">
            <v>AAA0145MUZM</v>
          </cell>
          <cell r="G1177" t="str">
            <v>CL 115 SUR 5 23</v>
          </cell>
          <cell r="H1177" t="str">
            <v>ANTONIO JOSE DE SUCRE III</v>
          </cell>
          <cell r="I1177" t="str">
            <v>LUZ MIRIAN GOMEZ FISGATIVA</v>
          </cell>
        </row>
        <row r="1178">
          <cell r="E1178" t="str">
            <v>MV_21474</v>
          </cell>
          <cell r="F1178" t="str">
            <v>AAA0145MWHY</v>
          </cell>
          <cell r="G1178" t="str">
            <v>CL 115 SUR 5 34</v>
          </cell>
          <cell r="H1178" t="str">
            <v>ANTONIO JOSE DE SUCRE III</v>
          </cell>
          <cell r="I1178" t="str">
            <v>FRANCISCO LAUREANO PEÑUELA RODRIGUEZ</v>
          </cell>
        </row>
        <row r="1179">
          <cell r="E1179" t="str">
            <v>MV_21481</v>
          </cell>
          <cell r="F1179" t="str">
            <v>AAA0145MXNX</v>
          </cell>
          <cell r="G1179" t="str">
            <v>KR 6 114A 19 SUR</v>
          </cell>
          <cell r="H1179" t="str">
            <v>ANTONIO JOSE DE SUCRE III</v>
          </cell>
          <cell r="I1179" t="str">
            <v>ANDRES MAURICIO CONTRERAS PANCHE</v>
          </cell>
        </row>
        <row r="1180">
          <cell r="E1180" t="str">
            <v>MV_21493</v>
          </cell>
          <cell r="F1180" t="str">
            <v>AAA0153LCHY</v>
          </cell>
          <cell r="G1180" t="str">
            <v>CL 96A SUR 4A 65</v>
          </cell>
          <cell r="H1180" t="str">
            <v>EL VIRREY (ULTIMA ETAPA)</v>
          </cell>
          <cell r="I1180" t="str">
            <v>MARLENI PARRA PARRA</v>
          </cell>
        </row>
        <row r="1181">
          <cell r="E1181" t="str">
            <v>MV_21514</v>
          </cell>
          <cell r="F1181" t="str">
            <v>AAA0159YFKL</v>
          </cell>
          <cell r="G1181" t="str">
            <v>DG 100D SUR 1D 41 MJ</v>
          </cell>
          <cell r="H1181" t="str">
            <v>EL BRILLANTE</v>
          </cell>
          <cell r="I1181" t="str">
            <v>LEONILDE OCHOA</v>
          </cell>
        </row>
        <row r="1182">
          <cell r="E1182" t="str">
            <v>MV_21566</v>
          </cell>
          <cell r="F1182" t="str">
            <v>AAA0162SPHY</v>
          </cell>
          <cell r="G1182" t="str">
            <v>CL 94 SUR 3D 11</v>
          </cell>
          <cell r="H1182" t="str">
            <v>EL VIRREY (ULTIMA ETAPA)</v>
          </cell>
          <cell r="I1182" t="str">
            <v>MARIA MARGARITA GOMEZ PARADA</v>
          </cell>
        </row>
        <row r="1183">
          <cell r="E1183" t="str">
            <v>MV_21582</v>
          </cell>
          <cell r="F1183" t="str">
            <v>AAA0164EWDE</v>
          </cell>
          <cell r="G1183" t="str">
            <v>DG 100D SUR 2B 70 MJ</v>
          </cell>
          <cell r="H1183" t="str">
            <v>EL BRILLANTE</v>
          </cell>
          <cell r="I1183" t="str">
            <v xml:space="preserve">ELOIDA GARCIA DE CARRANZA </v>
          </cell>
        </row>
        <row r="1184">
          <cell r="E1184" t="str">
            <v>MV_21588</v>
          </cell>
          <cell r="F1184" t="str">
            <v>AAA0164OCDE</v>
          </cell>
          <cell r="G1184" t="str">
            <v>DG 100F SUR 1D 68 MJ</v>
          </cell>
          <cell r="H1184" t="str">
            <v>EL BRILLANTE</v>
          </cell>
          <cell r="I1184" t="str">
            <v xml:space="preserve">ELSA MARILU RAMIREZ GONZALEZ </v>
          </cell>
        </row>
        <row r="1185">
          <cell r="E1185" t="str">
            <v>MV_21599</v>
          </cell>
          <cell r="F1185" t="str">
            <v>AAA0167BSUH</v>
          </cell>
          <cell r="G1185" t="str">
            <v>CL 108B SUR 4 20</v>
          </cell>
          <cell r="H1185" t="str">
            <v>ANTONIO JOSE DE SUCRE I SECTOR</v>
          </cell>
          <cell r="I1185" t="str">
            <v>ALCIDIO MORA CORTES</v>
          </cell>
        </row>
        <row r="1186">
          <cell r="E1186" t="str">
            <v>MV_21614</v>
          </cell>
          <cell r="F1186" t="str">
            <v>AAA0167EZCN</v>
          </cell>
          <cell r="G1186" t="str">
            <v>KR 3 101 04 SUR MJ 1</v>
          </cell>
          <cell r="H1186" t="str">
            <v>EL BRILLANTE</v>
          </cell>
          <cell r="I1186" t="str">
            <v>LUZMELIA DIAZ CALDERON</v>
          </cell>
        </row>
        <row r="1187">
          <cell r="E1187" t="str">
            <v>MV_21616</v>
          </cell>
          <cell r="F1187" t="str">
            <v>AAA0167FBDM</v>
          </cell>
          <cell r="G1187" t="str">
            <v>DG 100B BIS  SUR 2B 47 MJ</v>
          </cell>
          <cell r="H1187" t="str">
            <v>EL BRILLANTE</v>
          </cell>
          <cell r="I1187" t="str">
            <v>MICHAEL ANDRES MERCHAN RINCON</v>
          </cell>
        </row>
        <row r="1188">
          <cell r="E1188" t="str">
            <v>MV_21620</v>
          </cell>
          <cell r="F1188" t="str">
            <v>AAA0167RKAW</v>
          </cell>
          <cell r="G1188" t="str">
            <v>CL 114 BIS  SUR 8 54 MJ</v>
          </cell>
          <cell r="H1188" t="str">
            <v>BOSQUE EL LIMONAR</v>
          </cell>
          <cell r="I1188" t="str">
            <v>BRICEIDA RUBIANO MORENO</v>
          </cell>
        </row>
        <row r="1189">
          <cell r="E1189" t="str">
            <v>MV_21679</v>
          </cell>
          <cell r="F1189" t="str">
            <v>AAA0171XFWW</v>
          </cell>
          <cell r="G1189" t="str">
            <v>KR 7B 100B 13 SUR</v>
          </cell>
          <cell r="H1189" t="str">
            <v>BRAZUELOS</v>
          </cell>
          <cell r="I1189" t="str">
            <v>ROMELIA PEREZ</v>
          </cell>
        </row>
        <row r="1190">
          <cell r="E1190" t="str">
            <v>MV_21696</v>
          </cell>
          <cell r="F1190" t="str">
            <v>AAA0171ZHYN</v>
          </cell>
          <cell r="G1190" t="str">
            <v>CL 104 SUR 5 65</v>
          </cell>
          <cell r="H1190" t="str">
            <v>ANTONIO JOSE DE SUCRE I SECTOR</v>
          </cell>
          <cell r="I1190" t="str">
            <v>MARISOL ROMERO ROA</v>
          </cell>
        </row>
        <row r="1191">
          <cell r="E1191" t="str">
            <v>MV_21754</v>
          </cell>
          <cell r="F1191" t="str">
            <v>AAA0171ZNTD</v>
          </cell>
          <cell r="G1191" t="str">
            <v>CL 104A SUR 3A 13</v>
          </cell>
          <cell r="H1191" t="str">
            <v>ANTONIO JOSE DE SUCRE I SECTOR</v>
          </cell>
          <cell r="I1191" t="str">
            <v>MARTHA LILIANA QUINTERO HERNANDEZ</v>
          </cell>
        </row>
        <row r="1192">
          <cell r="E1192" t="str">
            <v>MV_21781</v>
          </cell>
          <cell r="F1192" t="str">
            <v>AAA0171ZRSY</v>
          </cell>
          <cell r="G1192" t="str">
            <v>CL 106 SUR 5A 09</v>
          </cell>
          <cell r="H1192" t="str">
            <v>ANTONIO JOSE DE SUCRE I SECTOR</v>
          </cell>
          <cell r="I1192" t="str">
            <v>DIOSIDENCIO MONTILLA SILVA</v>
          </cell>
        </row>
        <row r="1193">
          <cell r="E1193" t="str">
            <v>MV_21938</v>
          </cell>
          <cell r="F1193" t="str">
            <v>AAA0172JNCX</v>
          </cell>
          <cell r="G1193" t="str">
            <v>DG 100A SUR 1D 16 MJ</v>
          </cell>
          <cell r="H1193" t="str">
            <v>EL BRILLANTE</v>
          </cell>
          <cell r="I1193" t="str">
            <v xml:space="preserve">JOSE EDGAR GOMEZ AGUIRRE </v>
          </cell>
        </row>
        <row r="1194">
          <cell r="E1194" t="str">
            <v>MV_21950</v>
          </cell>
          <cell r="F1194" t="str">
            <v>AAA0172JNRU</v>
          </cell>
          <cell r="G1194" t="str">
            <v>DG 100A SUR 1D 62 MJ</v>
          </cell>
          <cell r="H1194" t="str">
            <v>EL BRILLANTE</v>
          </cell>
          <cell r="I1194" t="str">
            <v>IDALIA CABANZO ARIZA</v>
          </cell>
        </row>
        <row r="1195">
          <cell r="E1195" t="str">
            <v>MV_21978</v>
          </cell>
          <cell r="F1195" t="str">
            <v>AAA0172JPCX</v>
          </cell>
          <cell r="G1195" t="str">
            <v>DG 100A SUR 2B 14</v>
          </cell>
          <cell r="H1195" t="str">
            <v>EL BRILLANTE</v>
          </cell>
          <cell r="I1195" t="str">
            <v>JOSE ARTURO PORRAS CRUZ</v>
          </cell>
        </row>
        <row r="1196">
          <cell r="E1196" t="str">
            <v>MV_22016</v>
          </cell>
          <cell r="F1196" t="str">
            <v>AAA0172JSFZ</v>
          </cell>
          <cell r="G1196" t="str">
            <v>DG 100A BIS  SUR 2B 64</v>
          </cell>
          <cell r="H1196" t="str">
            <v>EL BRILLANTE</v>
          </cell>
          <cell r="I1196" t="str">
            <v>AUDER RAFAEL RUIZ</v>
          </cell>
        </row>
        <row r="1197">
          <cell r="E1197" t="str">
            <v>MV_22065</v>
          </cell>
          <cell r="F1197" t="str">
            <v>AAA0172JWCN</v>
          </cell>
          <cell r="G1197" t="str">
            <v>DG 100A BIS  SUR 2B 47 MJ</v>
          </cell>
          <cell r="H1197" t="str">
            <v>EL BRILLANTE</v>
          </cell>
          <cell r="I1197" t="str">
            <v>JOSE HUMBERTO MERCHAN OLAYA</v>
          </cell>
        </row>
        <row r="1198">
          <cell r="E1198" t="str">
            <v>MV_22071</v>
          </cell>
          <cell r="F1198" t="str">
            <v>AAA0172JWKC</v>
          </cell>
          <cell r="G1198" t="str">
            <v>DG 100A BIS  SUR 4A 65 ESTE MJ</v>
          </cell>
          <cell r="H1198" t="str">
            <v>EL BRILLANTE</v>
          </cell>
          <cell r="I1198" t="str">
            <v>ROSALBINA RODRIGUEZ VALERO</v>
          </cell>
        </row>
        <row r="1199">
          <cell r="E1199" t="str">
            <v>MV_22142</v>
          </cell>
          <cell r="F1199" t="str">
            <v>AAA0172KALW</v>
          </cell>
          <cell r="G1199" t="str">
            <v>DG 100C SUR 2B 11</v>
          </cell>
          <cell r="H1199" t="str">
            <v>EL BRILLANTE</v>
          </cell>
          <cell r="I1199" t="str">
            <v xml:space="preserve">EMILSE SAENZ TOLOSA </v>
          </cell>
        </row>
        <row r="1200">
          <cell r="E1200" t="str">
            <v>MV_22146</v>
          </cell>
          <cell r="F1200" t="str">
            <v>AAA0172KAWF</v>
          </cell>
          <cell r="G1200" t="str">
            <v>DG 100F SUR 2B 10</v>
          </cell>
          <cell r="H1200" t="str">
            <v>EL BRILLANTE</v>
          </cell>
          <cell r="I1200" t="str">
            <v>HERNANDO DUARTE</v>
          </cell>
        </row>
        <row r="1201">
          <cell r="E1201" t="str">
            <v>MV_22171</v>
          </cell>
          <cell r="F1201" t="str">
            <v>AAA0172KCCX</v>
          </cell>
          <cell r="G1201" t="str">
            <v>DG 100D SUR 2B 55 MJ</v>
          </cell>
          <cell r="H1201" t="str">
            <v>EL BRILLANTE</v>
          </cell>
          <cell r="I1201" t="str">
            <v>SAMUEL VARGAS CALDAS</v>
          </cell>
        </row>
        <row r="1202">
          <cell r="E1202" t="str">
            <v>MV_22196</v>
          </cell>
          <cell r="F1202" t="str">
            <v>AAA0172KDLF</v>
          </cell>
          <cell r="G1202" t="str">
            <v>DG 101 SUR 2B 56</v>
          </cell>
          <cell r="H1202" t="str">
            <v>EL BRILLANTE</v>
          </cell>
          <cell r="I1202" t="str">
            <v>OMAIRA GONZALEZ BAUTISTA</v>
          </cell>
        </row>
        <row r="1203">
          <cell r="E1203" t="str">
            <v>MV_22200</v>
          </cell>
          <cell r="F1203" t="str">
            <v>AAA0172KDRJ</v>
          </cell>
          <cell r="G1203" t="str">
            <v>KR 3 100F 16 SUR</v>
          </cell>
          <cell r="H1203" t="str">
            <v>EL BRILLANTE</v>
          </cell>
          <cell r="I1203" t="str">
            <v>SOFIA ANYELINE OLARTE AGUILLON</v>
          </cell>
        </row>
        <row r="1204">
          <cell r="E1204" t="str">
            <v>MV_22215</v>
          </cell>
          <cell r="F1204" t="str">
            <v>AAA0172KENN</v>
          </cell>
          <cell r="G1204" t="str">
            <v>DG 100F SUR 2B 15 MJ</v>
          </cell>
          <cell r="H1204" t="str">
            <v>EL BRILLANTE</v>
          </cell>
          <cell r="I1204" t="str">
            <v>JOSE LORENZO VEGA BEDOYA</v>
          </cell>
        </row>
        <row r="1205">
          <cell r="E1205" t="str">
            <v>MV_22252</v>
          </cell>
          <cell r="F1205" t="str">
            <v>AAA0172KHOM</v>
          </cell>
          <cell r="G1205" t="str">
            <v>DG 101 SUR 2B 09 MJ</v>
          </cell>
          <cell r="H1205" t="str">
            <v>EL BRILLANTE</v>
          </cell>
          <cell r="I1205" t="str">
            <v>ANA DOLORES PARDO PARDO</v>
          </cell>
        </row>
        <row r="1206">
          <cell r="E1206" t="str">
            <v>MV_22287</v>
          </cell>
          <cell r="F1206" t="str">
            <v>AAA0172KKLW</v>
          </cell>
          <cell r="G1206" t="str">
            <v>DG 101 BIS  SUR 2B 37 MJ</v>
          </cell>
          <cell r="H1206" t="str">
            <v>EL BRILLANTE</v>
          </cell>
          <cell r="I1206" t="str">
            <v>JOSE LUCAS PIÑEROS CADENA</v>
          </cell>
        </row>
        <row r="1207">
          <cell r="E1207" t="str">
            <v>MV_22295</v>
          </cell>
          <cell r="F1207" t="str">
            <v>AAA0172KKYX</v>
          </cell>
          <cell r="G1207" t="str">
            <v>DG 100B SUR 1D 68</v>
          </cell>
          <cell r="H1207" t="str">
            <v>EL BRILLANTE</v>
          </cell>
          <cell r="I1207" t="str">
            <v xml:space="preserve">AMABLE JAVIER SALAS POPAYAN </v>
          </cell>
        </row>
        <row r="1208">
          <cell r="E1208" t="str">
            <v>MV_22327</v>
          </cell>
          <cell r="F1208" t="str">
            <v>AAA0172KMSK</v>
          </cell>
          <cell r="G1208" t="str">
            <v>DG 100C SUR 1D 46</v>
          </cell>
          <cell r="H1208" t="str">
            <v>EL BRILLANTE</v>
          </cell>
          <cell r="I1208" t="str">
            <v>AIRED DAZA SIERRA</v>
          </cell>
        </row>
        <row r="1209">
          <cell r="E1209" t="str">
            <v>MV_22345</v>
          </cell>
          <cell r="F1209" t="str">
            <v>AAA0172KNNX</v>
          </cell>
          <cell r="G1209" t="str">
            <v>KR 2B 100B 04 SUR</v>
          </cell>
          <cell r="H1209" t="str">
            <v>EL BRILLANTE</v>
          </cell>
          <cell r="I1209" t="str">
            <v>FLOR ESMILDA GUZMAN GALINDO</v>
          </cell>
        </row>
        <row r="1210">
          <cell r="E1210" t="str">
            <v>MV_22407</v>
          </cell>
          <cell r="F1210" t="str">
            <v>AAA0172KSBR</v>
          </cell>
          <cell r="G1210" t="str">
            <v>DG 100C SUR 1D 53</v>
          </cell>
          <cell r="H1210" t="str">
            <v>EL BRILLANTE</v>
          </cell>
          <cell r="I1210" t="str">
            <v xml:space="preserve">ERNESTO JAIME MOCORTE GARZON </v>
          </cell>
        </row>
        <row r="1211">
          <cell r="E1211" t="str">
            <v>MV_22422</v>
          </cell>
          <cell r="F1211" t="str">
            <v>AAA0172KSWF</v>
          </cell>
          <cell r="G1211" t="str">
            <v>DG 100C SUR 1D 11 MJ</v>
          </cell>
          <cell r="H1211" t="str">
            <v>EL BRILLANTE</v>
          </cell>
          <cell r="I1211" t="str">
            <v>EDILMO VELANDIA NIÑO</v>
          </cell>
        </row>
        <row r="1212">
          <cell r="E1212" t="str">
            <v>MV_22480</v>
          </cell>
          <cell r="F1212" t="str">
            <v>AAA0172KWTO</v>
          </cell>
          <cell r="G1212" t="str">
            <v>DG 100D SUR 1D 29 MJ</v>
          </cell>
          <cell r="H1212" t="str">
            <v>EL BRILLANTE</v>
          </cell>
          <cell r="I1212" t="str">
            <v xml:space="preserve">EDILFONSO DIAZ SANTAMARIA </v>
          </cell>
        </row>
        <row r="1213">
          <cell r="E1213" t="str">
            <v>MV_22551</v>
          </cell>
          <cell r="F1213" t="str">
            <v>AAA0172LAKC</v>
          </cell>
          <cell r="G1213" t="str">
            <v>DG 100F SUR 1D 29 MJ</v>
          </cell>
          <cell r="H1213" t="str">
            <v>EL BRILLANTE</v>
          </cell>
          <cell r="I1213" t="str">
            <v xml:space="preserve">ELIECER HERNANDEZ </v>
          </cell>
        </row>
        <row r="1214">
          <cell r="E1214" t="str">
            <v>MV_22579</v>
          </cell>
          <cell r="F1214" t="str">
            <v>AAA0172LBTO</v>
          </cell>
          <cell r="G1214" t="str">
            <v>KR 2B 101 10 SUR MJ</v>
          </cell>
          <cell r="H1214" t="str">
            <v>EL BRILLANTE</v>
          </cell>
          <cell r="I1214" t="str">
            <v>YOLANDA MORALES RODRIGUEZ</v>
          </cell>
        </row>
        <row r="1215">
          <cell r="E1215" t="str">
            <v>MV_22590</v>
          </cell>
          <cell r="F1215" t="str">
            <v>AAA0172LCHK</v>
          </cell>
          <cell r="G1215" t="str">
            <v>DG 101 SUR 1D 63 MJ</v>
          </cell>
          <cell r="H1215" t="str">
            <v>EL BRILLANTE</v>
          </cell>
          <cell r="I1215" t="str">
            <v xml:space="preserve">JOHN YESID RIOS VANEGAS </v>
          </cell>
        </row>
        <row r="1216">
          <cell r="E1216" t="str">
            <v>MV_22607</v>
          </cell>
          <cell r="F1216" t="str">
            <v>AAA0172LDEA</v>
          </cell>
          <cell r="G1216" t="str">
            <v>DG 101A SUR 1F 24</v>
          </cell>
          <cell r="H1216" t="str">
            <v>EL BRILLANTE</v>
          </cell>
          <cell r="I1216" t="str">
            <v>HECTOR MANUEL LEON GONZALEZ</v>
          </cell>
        </row>
        <row r="1217">
          <cell r="E1217" t="str">
            <v>MV_22620</v>
          </cell>
          <cell r="F1217" t="str">
            <v>AAA0172LDXR</v>
          </cell>
          <cell r="G1217" t="str">
            <v>DG 101A SUR 2 52 MJ</v>
          </cell>
          <cell r="H1217" t="str">
            <v>EL BRILLANTE</v>
          </cell>
          <cell r="I1217" t="str">
            <v>GERMAN ALONSO BUITRAGO</v>
          </cell>
        </row>
        <row r="1218">
          <cell r="E1218" t="str">
            <v>MV_22623</v>
          </cell>
          <cell r="F1218" t="str">
            <v>AAA0172LECN</v>
          </cell>
          <cell r="G1218" t="str">
            <v>DG 101A SUR 2A 20</v>
          </cell>
          <cell r="H1218" t="str">
            <v>EL BRILLANTE</v>
          </cell>
          <cell r="I1218" t="str">
            <v xml:space="preserve">CARLOS ALBERTO RAMIREZ  MONTOYA </v>
          </cell>
        </row>
        <row r="1219">
          <cell r="E1219" t="str">
            <v>MV_22697</v>
          </cell>
          <cell r="F1219" t="str">
            <v>AAA0172LKAW</v>
          </cell>
          <cell r="G1219" t="str">
            <v>DG 101A SUR 2A 11</v>
          </cell>
          <cell r="H1219" t="str">
            <v>EL BRILLANTE</v>
          </cell>
          <cell r="I1219" t="str">
            <v>CLARAS INES DIAZ CALDERON</v>
          </cell>
        </row>
        <row r="1220">
          <cell r="E1220" t="str">
            <v>MV_22698</v>
          </cell>
          <cell r="F1220" t="str">
            <v>AAA0172LKCN</v>
          </cell>
          <cell r="G1220" t="str">
            <v>DG 101A SUR 2A 03</v>
          </cell>
          <cell r="H1220" t="str">
            <v>EL BRILLANTE</v>
          </cell>
          <cell r="I1220" t="str">
            <v>MARIA LUCENA GUTIERREZ DE FANDIÑO</v>
          </cell>
        </row>
        <row r="1221">
          <cell r="E1221" t="str">
            <v>MV_22716</v>
          </cell>
          <cell r="F1221" t="str">
            <v>AAA0172LLEA</v>
          </cell>
          <cell r="G1221" t="str">
            <v>DG 101A SUR 2B 49 MJ</v>
          </cell>
          <cell r="H1221" t="str">
            <v>EL BRILLANTE</v>
          </cell>
          <cell r="I1221" t="str">
            <v>MARIA YOLANDA MOLINA CASTELLANOS</v>
          </cell>
        </row>
        <row r="1222">
          <cell r="E1222" t="str">
            <v>MV_22720</v>
          </cell>
          <cell r="F1222" t="str">
            <v>AAA0172LLKL</v>
          </cell>
          <cell r="G1222" t="str">
            <v>DG 101A SUR 2B 57 MJ</v>
          </cell>
          <cell r="H1222" t="str">
            <v>EL BRILLANTE</v>
          </cell>
          <cell r="I1222" t="str">
            <v>ALVARO OLAYA</v>
          </cell>
        </row>
        <row r="1223">
          <cell r="E1223" t="str">
            <v>MV_22747</v>
          </cell>
          <cell r="F1223" t="str">
            <v>AAA0172LMWW</v>
          </cell>
          <cell r="G1223" t="str">
            <v>KR 2A 101A 16 SUR</v>
          </cell>
          <cell r="H1223" t="str">
            <v>EL BRILLANTE</v>
          </cell>
          <cell r="I1223" t="str">
            <v>WILLIAM BERNARDO VIVAS CHAVES</v>
          </cell>
        </row>
        <row r="1224">
          <cell r="E1224" t="str">
            <v>MV_22755</v>
          </cell>
          <cell r="F1224" t="str">
            <v>AAA0172LNMS</v>
          </cell>
          <cell r="G1224" t="str">
            <v>KR 2 BIS  101A 17 SUR</v>
          </cell>
          <cell r="H1224" t="str">
            <v>EL BRILLANTE</v>
          </cell>
          <cell r="I1224" t="str">
            <v>MARIA CRISTINA QUIROGA</v>
          </cell>
        </row>
        <row r="1225">
          <cell r="E1225" t="str">
            <v>MV_22780</v>
          </cell>
          <cell r="F1225" t="str">
            <v>AAA0172NZXR</v>
          </cell>
          <cell r="G1225" t="str">
            <v>CL 114 SUR 8 25 MJ</v>
          </cell>
          <cell r="H1225" t="str">
            <v>BOSQUE EL LIMONAR</v>
          </cell>
          <cell r="I1225" t="str">
            <v>RODRIGO SIERRA</v>
          </cell>
        </row>
        <row r="1226">
          <cell r="E1226" t="str">
            <v>MV_22787</v>
          </cell>
          <cell r="F1226" t="str">
            <v>AAA0172OAHY</v>
          </cell>
          <cell r="G1226" t="str">
            <v>CL 113 SUR 8 61</v>
          </cell>
          <cell r="H1226" t="str">
            <v>BOSQUE EL LIMONAR II</v>
          </cell>
          <cell r="I1226" t="str">
            <v>JOSE EDUARDO CUTIVA SILVA</v>
          </cell>
        </row>
        <row r="1227">
          <cell r="E1227" t="str">
            <v>MV_22809</v>
          </cell>
          <cell r="F1227" t="str">
            <v>AAA0172OBWW</v>
          </cell>
          <cell r="G1227" t="str">
            <v>CL 114A SUR 9A 43 MJ</v>
          </cell>
          <cell r="H1227" t="str">
            <v>VILLA ANITA III SECTOR</v>
          </cell>
          <cell r="I1227" t="str">
            <v>MIGUEL ANTONIO GONZALEZ DELGADO</v>
          </cell>
        </row>
        <row r="1228">
          <cell r="E1228" t="str">
            <v>MV_22827</v>
          </cell>
          <cell r="F1228" t="str">
            <v>AAA0172OCWF</v>
          </cell>
          <cell r="G1228" t="str">
            <v>CL 114 BIS  SUR 10 07 MJ</v>
          </cell>
          <cell r="H1228" t="str">
            <v>VILLA ANITA III SECTOR</v>
          </cell>
          <cell r="I1228" t="str">
            <v>LUISA FERNANDA MEJIA MATEUS</v>
          </cell>
        </row>
        <row r="1229">
          <cell r="E1229" t="str">
            <v>MV_22831</v>
          </cell>
          <cell r="F1229" t="str">
            <v>AAA0172ODAW</v>
          </cell>
          <cell r="G1229" t="str">
            <v>CL 114A SUR 9A 28 MJ</v>
          </cell>
          <cell r="H1229" t="str">
            <v>VILLA ANITA III SECTOR</v>
          </cell>
          <cell r="I1229" t="str">
            <v>LUZ OMAIRA GUADA</v>
          </cell>
        </row>
        <row r="1230">
          <cell r="E1230" t="str">
            <v>MV_22834</v>
          </cell>
          <cell r="F1230" t="str">
            <v>AAA0172ODDE</v>
          </cell>
          <cell r="G1230" t="str">
            <v>CL 114A SUR 9A 60 MJ</v>
          </cell>
          <cell r="H1230" t="str">
            <v>VILLA ANITA III SECTOR</v>
          </cell>
          <cell r="I1230" t="str">
            <v>FLOR MARIA CAMPOS CERQUERA</v>
          </cell>
        </row>
        <row r="1231">
          <cell r="E1231" t="str">
            <v>MV_22843</v>
          </cell>
          <cell r="F1231" t="str">
            <v>AAA0172ODOM</v>
          </cell>
          <cell r="G1231" t="str">
            <v>CL 114 BIS  SUR 9A 17 MJ</v>
          </cell>
          <cell r="H1231" t="str">
            <v>VILLA ANITA III SECTOR</v>
          </cell>
          <cell r="I1231" t="str">
            <v xml:space="preserve">WALTER STIV OLARTE FRANCO </v>
          </cell>
        </row>
        <row r="1232">
          <cell r="E1232" t="str">
            <v>MV_22863</v>
          </cell>
          <cell r="F1232" t="str">
            <v>AAA0172OEOE</v>
          </cell>
          <cell r="G1232" t="str">
            <v>CL 113A SUR 10 05 MJ</v>
          </cell>
          <cell r="H1232" t="str">
            <v>VILLA ANITA III SECTOR</v>
          </cell>
          <cell r="I1232" t="str">
            <v>ERVIN PORTO ROMERO</v>
          </cell>
        </row>
        <row r="1233">
          <cell r="E1233" t="str">
            <v>MV_22872</v>
          </cell>
          <cell r="F1233" t="str">
            <v>AAA0172OEZM</v>
          </cell>
          <cell r="G1233" t="str">
            <v>CL 114 SUR 9A 70 MJ</v>
          </cell>
          <cell r="H1233" t="str">
            <v>VILLA ANITA III SECTOR</v>
          </cell>
          <cell r="I1233" t="str">
            <v>EMILIA MEDINA SARIAS</v>
          </cell>
        </row>
        <row r="1234">
          <cell r="E1234" t="str">
            <v>MV_22875</v>
          </cell>
          <cell r="F1234" t="str">
            <v>AAA0172OFCN</v>
          </cell>
          <cell r="G1234" t="str">
            <v>CL 113A SUR 9A 53 MJ</v>
          </cell>
          <cell r="H1234" t="str">
            <v>VILLA ANITA III SECTOR</v>
          </cell>
          <cell r="I1234" t="str">
            <v>RIGOBERTO SANCHEZ ARAGON</v>
          </cell>
        </row>
        <row r="1235">
          <cell r="E1235" t="str">
            <v>MV_22880</v>
          </cell>
          <cell r="F1235" t="str">
            <v>AAA0172OFJZ</v>
          </cell>
          <cell r="G1235" t="str">
            <v>CL 113A SUR 9A 17 MJ</v>
          </cell>
          <cell r="H1235" t="str">
            <v>VILLA ANITA III SECTOR</v>
          </cell>
          <cell r="I1235" t="str">
            <v>DORA GILMA NARANJO TABORDA</v>
          </cell>
        </row>
        <row r="1236">
          <cell r="E1236" t="str">
            <v>MV_22910</v>
          </cell>
          <cell r="F1236" t="str">
            <v>AAA0177TZSY</v>
          </cell>
          <cell r="G1236" t="str">
            <v>CL 113 SUR 9A 29 MJ</v>
          </cell>
          <cell r="H1236" t="str">
            <v>VILLA ANITA III SECTOR</v>
          </cell>
          <cell r="I1236" t="str">
            <v>LUZ ELVIA PINZON RAMIREZ</v>
          </cell>
        </row>
        <row r="1237">
          <cell r="E1237" t="str">
            <v>MV_22914</v>
          </cell>
          <cell r="F1237" t="str">
            <v>AAA0178UKHY</v>
          </cell>
          <cell r="G1237" t="str">
            <v>CL 114 BIS  SUR 8 64 MJ</v>
          </cell>
          <cell r="H1237" t="str">
            <v>BOSQUE EL LIMONAR II</v>
          </cell>
          <cell r="I1237" t="str">
            <v>YAZMIN ROCIO MARTINEZ CASTRO</v>
          </cell>
        </row>
        <row r="1238">
          <cell r="E1238" t="str">
            <v>MV_22950</v>
          </cell>
          <cell r="F1238" t="str">
            <v>AAA0183UOMS</v>
          </cell>
          <cell r="G1238" t="str">
            <v>DG 101 BIS  SUR 1D 33 MJ</v>
          </cell>
          <cell r="H1238" t="str">
            <v>EL BRILLANTE</v>
          </cell>
          <cell r="I1238" t="str">
            <v>VICTOR JULIO RODRIGUEZ</v>
          </cell>
        </row>
        <row r="1239">
          <cell r="E1239" t="str">
            <v>MV_22974</v>
          </cell>
          <cell r="F1239" t="str">
            <v>AAA0190ASTO</v>
          </cell>
          <cell r="G1239" t="str">
            <v>DG 100B BIS  SUR 2B 37 MJ</v>
          </cell>
          <cell r="H1239" t="str">
            <v>EL BRILLANTE</v>
          </cell>
          <cell r="I1239" t="str">
            <v>LUZ JENNI RUEDA HERNANDEZ</v>
          </cell>
        </row>
        <row r="1240">
          <cell r="E1240" t="str">
            <v>MV_23003</v>
          </cell>
          <cell r="F1240" t="str">
            <v>AAA0195HWDM</v>
          </cell>
          <cell r="G1240" t="str">
            <v>DG 101A SUR 2 11 MJ</v>
          </cell>
          <cell r="H1240" t="str">
            <v>EL BRILLANTE</v>
          </cell>
          <cell r="I1240" t="str">
            <v>JOSE ANDRES CRISTANCHO BELTRAN</v>
          </cell>
        </row>
        <row r="1241">
          <cell r="E1241" t="str">
            <v>MV_23021</v>
          </cell>
          <cell r="F1241" t="str">
            <v>AAA0199JXKC</v>
          </cell>
          <cell r="G1241" t="str">
            <v>CL 114A SUR 9A 31 MJ</v>
          </cell>
          <cell r="H1241" t="str">
            <v>VILLA ANITA III SECTOR</v>
          </cell>
          <cell r="I1241" t="str">
            <v>GLORIA MARIA TOBAR FLOREZ</v>
          </cell>
        </row>
        <row r="1242">
          <cell r="E1242" t="str">
            <v>MV_23034</v>
          </cell>
          <cell r="F1242" t="str">
            <v>AAA0207EXYX</v>
          </cell>
          <cell r="G1242" t="str">
            <v>CL 114 BIS  SUR 10 13 MJ</v>
          </cell>
          <cell r="H1242" t="str">
            <v>VILLA ANITA III SECTOR</v>
          </cell>
          <cell r="I1242" t="str">
            <v>LEIDY YUBIDIA MEJIA MATEUS</v>
          </cell>
        </row>
        <row r="1243">
          <cell r="E1243" t="str">
            <v>MV_23056</v>
          </cell>
          <cell r="F1243" t="str">
            <v>AAA0209YBZM</v>
          </cell>
          <cell r="G1243" t="str">
            <v>DG 100B BIS  SUR 2B 41 MJ</v>
          </cell>
          <cell r="H1243" t="str">
            <v>EL BRILLANTE</v>
          </cell>
          <cell r="I1243" t="str">
            <v>ELVIA PAEZ GONZALEZ</v>
          </cell>
        </row>
        <row r="1244">
          <cell r="E1244" t="str">
            <v>MV_23111</v>
          </cell>
          <cell r="F1244" t="str">
            <v>AAA0228LOUH</v>
          </cell>
          <cell r="G1244" t="str">
            <v>CL 114 SUR 8 75</v>
          </cell>
          <cell r="H1244" t="str">
            <v>BOSQUE EL LIMONAR II</v>
          </cell>
          <cell r="I1244" t="str">
            <v>LUZ MARINA HERRERA</v>
          </cell>
        </row>
        <row r="1245">
          <cell r="E1245" t="str">
            <v>MV_23141</v>
          </cell>
          <cell r="F1245" t="str">
            <v>AAA0232XPMR</v>
          </cell>
          <cell r="G1245" t="str">
            <v>KR 12 103 87 SUR</v>
          </cell>
          <cell r="H1245" t="str">
            <v>BRAZUELOS</v>
          </cell>
          <cell r="I1245" t="str">
            <v>DIANA CAROLINA ACUNA GARZON</v>
          </cell>
        </row>
        <row r="1246">
          <cell r="E1246" t="str">
            <v>MV_23152</v>
          </cell>
          <cell r="F1246" t="str">
            <v>AAA0234ODTO</v>
          </cell>
          <cell r="G1246" t="str">
            <v>DG 100A BIS  SUR 2B 08 MJ</v>
          </cell>
          <cell r="H1246" t="str">
            <v>EL BRILLANTE</v>
          </cell>
          <cell r="I1246" t="str">
            <v>GLORIA YANETH GUZMAN LINAREZ</v>
          </cell>
        </row>
        <row r="1247">
          <cell r="E1247" t="str">
            <v>MV_23155</v>
          </cell>
          <cell r="F1247" t="str">
            <v>AAA0234RDBS</v>
          </cell>
          <cell r="G1247" t="str">
            <v>CL 116 SUR 5 31 MJ</v>
          </cell>
          <cell r="H1247" t="str">
            <v>ANTONIO JOSE DE SUCRE III</v>
          </cell>
          <cell r="I1247" t="str">
            <v>ANA VIRGINIA BERRIOS SALAS</v>
          </cell>
        </row>
        <row r="1248">
          <cell r="E1248" t="str">
            <v>MV_23201</v>
          </cell>
          <cell r="F1248" t="str">
            <v>AAA0257BOCN</v>
          </cell>
          <cell r="G1248" t="str">
            <v>DG 100F SUR 1D 81 SUR MJ</v>
          </cell>
          <cell r="H1248" t="str">
            <v>EL BRILLANTE</v>
          </cell>
          <cell r="I1248" t="str">
            <v>SENDY ROCIO SOLER OJEDA</v>
          </cell>
        </row>
        <row r="1249">
          <cell r="E1249" t="str">
            <v>MV_17295</v>
          </cell>
          <cell r="F1249" t="str">
            <v>AAA0026BPBR</v>
          </cell>
          <cell r="G1249" t="str">
            <v>CL 101C SUR 6 15</v>
          </cell>
          <cell r="H1249" t="str">
            <v>LORENZO ALCANTUZ</v>
          </cell>
          <cell r="I1249" t="str">
            <v xml:space="preserve">CARLOS JULIO TORRES DUARTE </v>
          </cell>
        </row>
        <row r="1250">
          <cell r="E1250" t="str">
            <v>MV_17350</v>
          </cell>
          <cell r="F1250" t="str">
            <v>AAA0026BSOM</v>
          </cell>
          <cell r="G1250" t="str">
            <v>CL 104 SUR 6 46</v>
          </cell>
          <cell r="H1250" t="str">
            <v>ANTONIO JOSE DE SUCRE I SECTOR</v>
          </cell>
          <cell r="I1250" t="str">
            <v>LEONOR VELASQUEZ DE LOPEZ</v>
          </cell>
        </row>
        <row r="1251">
          <cell r="E1251" t="str">
            <v>MV_17500</v>
          </cell>
          <cell r="F1251" t="str">
            <v>AAA0026CALW</v>
          </cell>
          <cell r="G1251" t="str">
            <v>CL 103A SUR 5 59</v>
          </cell>
          <cell r="H1251" t="str">
            <v>LORENZO ALCANTUZ</v>
          </cell>
          <cell r="I1251" t="str">
            <v>MARIA LILIA TRIANA BAUTISTA</v>
          </cell>
        </row>
        <row r="1252">
          <cell r="E1252" t="str">
            <v>MV_17624</v>
          </cell>
          <cell r="F1252" t="str">
            <v>AAA0026CHHK</v>
          </cell>
          <cell r="G1252" t="str">
            <v>DG 101A SUR 5 10</v>
          </cell>
          <cell r="H1252" t="str">
            <v>LORENZO ALCANTUZ II SECTOR</v>
          </cell>
          <cell r="I1252" t="str">
            <v>EMMA MARIA BELTRAN DE BAQUERO</v>
          </cell>
        </row>
        <row r="1253">
          <cell r="E1253" t="str">
            <v>MV_17639</v>
          </cell>
          <cell r="F1253" t="str">
            <v>AAA0026CJAW</v>
          </cell>
          <cell r="G1253" t="str">
            <v>KR 5A 100C 32 SUR</v>
          </cell>
          <cell r="H1253" t="str">
            <v>LORENZO ALCANTUZ II SECTOR</v>
          </cell>
          <cell r="I1253" t="str">
            <v>MARIA DEL CARMEN PAEZ</v>
          </cell>
        </row>
        <row r="1254">
          <cell r="E1254" t="str">
            <v>MV_18026</v>
          </cell>
          <cell r="F1254" t="str">
            <v>AAA0026DDAF</v>
          </cell>
          <cell r="G1254" t="str">
            <v>CL 102 SUR 9 69</v>
          </cell>
          <cell r="H1254" t="str">
            <v>URBANIZACION USMINIA</v>
          </cell>
          <cell r="I1254" t="str">
            <v>CESAR JULIO RODRIGUEZ RAMOS</v>
          </cell>
        </row>
        <row r="1255">
          <cell r="E1255" t="str">
            <v>MV_18144</v>
          </cell>
          <cell r="F1255" t="str">
            <v>AAA0026DKTD</v>
          </cell>
          <cell r="G1255" t="str">
            <v>KR 9 103A 21 SUR</v>
          </cell>
          <cell r="H1255" t="str">
            <v>URBANIZACION USMINIA</v>
          </cell>
          <cell r="I1255" t="str">
            <v>MARIA GRACIELA CASASBUENAS ORTIZ</v>
          </cell>
        </row>
        <row r="1256">
          <cell r="E1256" t="str">
            <v>MV_18995</v>
          </cell>
          <cell r="F1256" t="str">
            <v>AAA0028UEKL</v>
          </cell>
          <cell r="G1256" t="str">
            <v>CL 104A SUR 3A 43</v>
          </cell>
          <cell r="H1256" t="str">
            <v>ANTONIO JOSE DE SUCRE I SECTOR</v>
          </cell>
          <cell r="I1256" t="str">
            <v>MARIA EUFIR MARTINEZ CUBILLOS</v>
          </cell>
        </row>
        <row r="1257">
          <cell r="E1257" t="str">
            <v>MV_19004</v>
          </cell>
          <cell r="F1257" t="str">
            <v>AAA0028UEXR</v>
          </cell>
          <cell r="G1257" t="str">
            <v>CL 106 SUR 5C 42</v>
          </cell>
          <cell r="H1257" t="str">
            <v>ANTONIO JOSE DE SUCRE I SECTOR</v>
          </cell>
          <cell r="I1257" t="str">
            <v>HECTOR ANGEL MUÑOZ PERILLA</v>
          </cell>
        </row>
        <row r="1258">
          <cell r="E1258" t="str">
            <v>MV_19132</v>
          </cell>
          <cell r="F1258" t="str">
            <v>AAA0028UNRJ</v>
          </cell>
          <cell r="G1258" t="str">
            <v>CL 106A SUR 5A 27</v>
          </cell>
          <cell r="H1258" t="str">
            <v>ANTONIO JOSE DE SUCRE I SECTOR</v>
          </cell>
          <cell r="I1258" t="str">
            <v>ANSELMO CASTELLANOS BENAVIDES</v>
          </cell>
        </row>
        <row r="1259">
          <cell r="E1259" t="str">
            <v>MV_19362</v>
          </cell>
          <cell r="F1259" t="str">
            <v>AAA0028WKXR</v>
          </cell>
          <cell r="G1259" t="str">
            <v>KR 5A 108A 03 SUR</v>
          </cell>
          <cell r="H1259" t="str">
            <v>ANTONIO JOSE DE SUCRE I SECTOR</v>
          </cell>
          <cell r="I1259" t="str">
            <v>JORGE ANIBAL RUIZ SANDOVAL</v>
          </cell>
        </row>
        <row r="1260">
          <cell r="E1260" t="str">
            <v>MV_19420</v>
          </cell>
          <cell r="F1260" t="str">
            <v>AAA0028WNUH</v>
          </cell>
          <cell r="G1260" t="str">
            <v>CL 108B SUR 5A 33</v>
          </cell>
          <cell r="H1260" t="str">
            <v>ANTONIO JOSE DE SUCRE I SECTOR</v>
          </cell>
          <cell r="I1260" t="str">
            <v xml:space="preserve">JOSE MIGUEL PEÑA PEÑA </v>
          </cell>
        </row>
        <row r="1261">
          <cell r="E1261" t="str">
            <v>MV_19453</v>
          </cell>
          <cell r="F1261" t="str">
            <v>AAA0028WRPA</v>
          </cell>
          <cell r="G1261" t="str">
            <v>CL 109 SUR 5B 53</v>
          </cell>
          <cell r="H1261" t="str">
            <v>ANTONIO JOSE DE SUCRE I SECTOR</v>
          </cell>
          <cell r="I1261" t="str">
            <v xml:space="preserve">DAVID ANGARITA </v>
          </cell>
        </row>
        <row r="1262">
          <cell r="E1262" t="str">
            <v>MV_19574</v>
          </cell>
          <cell r="F1262" t="str">
            <v>AAA0029BHMR</v>
          </cell>
          <cell r="G1262" t="str">
            <v>DG 100B SUR 5 15</v>
          </cell>
          <cell r="H1262" t="str">
            <v>EL RUBI</v>
          </cell>
          <cell r="I1262" t="str">
            <v>MARTHA HERRERA SANCHEZ</v>
          </cell>
        </row>
        <row r="1263">
          <cell r="E1263" t="str">
            <v>MV_19576</v>
          </cell>
          <cell r="F1263" t="str">
            <v>AAA0029BHOM</v>
          </cell>
          <cell r="G1263" t="str">
            <v>DG 100B SUR 5A 10</v>
          </cell>
          <cell r="H1263" t="str">
            <v>EL RUBI</v>
          </cell>
          <cell r="I1263" t="str">
            <v>BLANCA VIRMANIA OSES GONZALEZ</v>
          </cell>
        </row>
        <row r="1264">
          <cell r="E1264" t="str">
            <v>MV_19687</v>
          </cell>
          <cell r="F1264" t="str">
            <v>AAA0029BNUH</v>
          </cell>
          <cell r="G1264" t="str">
            <v>DG 99 SUR 2B 34</v>
          </cell>
          <cell r="H1264" t="str">
            <v>BARRIO LA ESMERALDA EL RECUERDO</v>
          </cell>
          <cell r="I1264" t="str">
            <v xml:space="preserve">LUZ STELLA MOLINA MARTINEZ </v>
          </cell>
        </row>
        <row r="1265">
          <cell r="E1265" t="str">
            <v>MV_19713</v>
          </cell>
          <cell r="F1265" t="str">
            <v>AAA0029BOZM</v>
          </cell>
          <cell r="G1265" t="str">
            <v>DG 99 SUR 2B 43</v>
          </cell>
          <cell r="H1265" t="str">
            <v>BARRIO LA ESMERALDA EL RECUERDO</v>
          </cell>
          <cell r="I1265" t="str">
            <v xml:space="preserve">MARIA GLADYS ALBERTO DE MOLINA </v>
          </cell>
        </row>
        <row r="1266">
          <cell r="E1266" t="str">
            <v>MV_19748</v>
          </cell>
          <cell r="F1266" t="str">
            <v>AAA0029BRPA</v>
          </cell>
          <cell r="G1266" t="str">
            <v>DG 98F SUR 2A 44</v>
          </cell>
          <cell r="H1266" t="str">
            <v>EL VIRREY (ULTIMA ETAPA)</v>
          </cell>
          <cell r="I1266" t="str">
            <v xml:space="preserve">AGUSTIN SAENZ BERNAL </v>
          </cell>
        </row>
        <row r="1267">
          <cell r="E1267" t="str">
            <v>MV_19778</v>
          </cell>
          <cell r="F1267" t="str">
            <v>AAA0029BSZM</v>
          </cell>
          <cell r="G1267" t="str">
            <v>DG 98F SUR 2A 65</v>
          </cell>
          <cell r="H1267" t="str">
            <v>EL VIRREY (ULTIMA ETAPA)</v>
          </cell>
          <cell r="I1267" t="str">
            <v xml:space="preserve">GABRIEL SANDOVAL CRISTANCHO </v>
          </cell>
        </row>
        <row r="1268">
          <cell r="E1268" t="str">
            <v>MV_19982</v>
          </cell>
          <cell r="F1268" t="str">
            <v>AAA0029CDNN</v>
          </cell>
          <cell r="G1268" t="str">
            <v>KR 4 97A 62 SUR</v>
          </cell>
          <cell r="H1268" t="str">
            <v>EL VIRREY (ULTIMA ETAPA)</v>
          </cell>
          <cell r="I1268" t="str">
            <v>JOSE HERIBERTO CUERVO</v>
          </cell>
        </row>
        <row r="1269">
          <cell r="E1269" t="str">
            <v>MV_20358</v>
          </cell>
          <cell r="F1269" t="str">
            <v>AAA0029CZDM</v>
          </cell>
          <cell r="G1269" t="str">
            <v>KR 4B 97 81 SUR</v>
          </cell>
          <cell r="H1269" t="str">
            <v>EL VIRREY (ULTIMA ETAPA)</v>
          </cell>
          <cell r="I1269" t="str">
            <v>MARIA STELLA MORA PINZON</v>
          </cell>
        </row>
        <row r="1270">
          <cell r="E1270" t="str">
            <v>MV_20371</v>
          </cell>
          <cell r="F1270" t="str">
            <v>AAA0029CZUZ</v>
          </cell>
          <cell r="G1270" t="str">
            <v>KR 5 96A 24 SUR</v>
          </cell>
          <cell r="H1270" t="str">
            <v>EL VIRREY (ULTIMA ETAPA)</v>
          </cell>
          <cell r="I1270" t="str">
            <v>MARGARITA MANCIPE MUÑOZ</v>
          </cell>
        </row>
        <row r="1271">
          <cell r="E1271" t="str">
            <v>MV_20373</v>
          </cell>
          <cell r="F1271" t="str">
            <v>AAA0029CZXR</v>
          </cell>
          <cell r="G1271" t="str">
            <v>KR 5 96A 12 SUR</v>
          </cell>
          <cell r="H1271" t="str">
            <v>EL VIRREY (ULTIMA ETAPA)</v>
          </cell>
          <cell r="I1271" t="str">
            <v>DOLLY ISOLINA GALVIS</v>
          </cell>
        </row>
        <row r="1272">
          <cell r="E1272" t="str">
            <v>MV_20792</v>
          </cell>
          <cell r="F1272" t="str">
            <v>AAA0145KUMS</v>
          </cell>
          <cell r="G1272" t="str">
            <v>DG 99 SUR 7A 23</v>
          </cell>
          <cell r="H1272" t="str">
            <v>LAS FLORES</v>
          </cell>
          <cell r="I1272" t="str">
            <v xml:space="preserve">BLANCA LUCILA AVILA USMA </v>
          </cell>
        </row>
        <row r="1273">
          <cell r="E1273" t="str">
            <v>MV_20797</v>
          </cell>
          <cell r="F1273" t="str">
            <v>AAA0145KUSK</v>
          </cell>
          <cell r="G1273" t="str">
            <v>KR 7A 99 21 SUR</v>
          </cell>
          <cell r="H1273" t="str">
            <v>LAS FLORES</v>
          </cell>
          <cell r="I1273" t="str">
            <v xml:space="preserve">MARIA EMILCE PINZON PAREDES </v>
          </cell>
        </row>
        <row r="1274">
          <cell r="E1274" t="str">
            <v>MV_20813</v>
          </cell>
          <cell r="F1274" t="str">
            <v>AAA0145KWLW</v>
          </cell>
          <cell r="G1274" t="str">
            <v>KR 7A 99 46 SUR</v>
          </cell>
          <cell r="H1274" t="str">
            <v>LAS FLORES</v>
          </cell>
          <cell r="I1274" t="str">
            <v>FANNY RAMIREZ PACHECO</v>
          </cell>
        </row>
        <row r="1275">
          <cell r="E1275" t="str">
            <v>MV_20839</v>
          </cell>
          <cell r="F1275" t="str">
            <v>AAA0145KXPA</v>
          </cell>
          <cell r="G1275" t="str">
            <v>KR 7 99 26 SUR</v>
          </cell>
          <cell r="H1275" t="str">
            <v>LAS FLORES</v>
          </cell>
          <cell r="I1275" t="str">
            <v>BAYARDO DE JESUS AMAYA</v>
          </cell>
        </row>
        <row r="1276">
          <cell r="E1276" t="str">
            <v>MV_20927</v>
          </cell>
          <cell r="F1276" t="str">
            <v>AAA0145LJUZ</v>
          </cell>
          <cell r="G1276" t="str">
            <v>KR 9A 114 48 SUR</v>
          </cell>
          <cell r="H1276" t="str">
            <v>VILLA ANITA SUR</v>
          </cell>
          <cell r="I1276" t="str">
            <v>RICARDO MARIN CAMACHO</v>
          </cell>
        </row>
        <row r="1277">
          <cell r="E1277" t="str">
            <v>MV_21066</v>
          </cell>
          <cell r="F1277" t="str">
            <v>AAA0145LRRU</v>
          </cell>
          <cell r="G1277" t="str">
            <v>KR 9A 116 22 SUR</v>
          </cell>
          <cell r="H1277" t="str">
            <v>VILLA ANITA SUR</v>
          </cell>
          <cell r="I1277" t="str">
            <v>BLANCA ESTELA RUBIANO PERILLA</v>
          </cell>
        </row>
        <row r="1278">
          <cell r="E1278" t="str">
            <v>MV_21344</v>
          </cell>
          <cell r="F1278" t="str">
            <v>AAA0145MNZE</v>
          </cell>
          <cell r="G1278" t="str">
            <v>CL 116A SUR 7 18</v>
          </cell>
          <cell r="H1278" t="str">
            <v>ANTONIO JOSE DE SUCRE III</v>
          </cell>
          <cell r="I1278" t="str">
            <v>GLADYS GONZALEZ ZAMORA</v>
          </cell>
        </row>
        <row r="1279">
          <cell r="E1279" t="str">
            <v>MV_21688</v>
          </cell>
          <cell r="F1279" t="str">
            <v>AAA0171ZHEP</v>
          </cell>
          <cell r="G1279" t="str">
            <v>CL 104A SUR 5 16</v>
          </cell>
          <cell r="H1279" t="str">
            <v>ANTONIO JOSE DE SUCRE I SECTOR</v>
          </cell>
          <cell r="I1279" t="str">
            <v>JOSE WILSON RAMIREZ IZQUIERDO</v>
          </cell>
        </row>
        <row r="1280">
          <cell r="E1280" t="str">
            <v>MV_21726</v>
          </cell>
          <cell r="F1280" t="str">
            <v>AAA0171ZLNX</v>
          </cell>
          <cell r="G1280" t="str">
            <v>CL 104A SUR 6 49</v>
          </cell>
          <cell r="H1280" t="str">
            <v>ANTONIO JOSE DE SUCRE I SECTOR</v>
          </cell>
          <cell r="I1280" t="str">
            <v>BLANCA LILIA CASTILLO BUITRAGO</v>
          </cell>
        </row>
        <row r="1281">
          <cell r="E1281" t="str">
            <v>MV_21751</v>
          </cell>
          <cell r="F1281" t="str">
            <v>AAA0171ZNOM</v>
          </cell>
          <cell r="G1281" t="str">
            <v>CL 104A SUR 3A 37</v>
          </cell>
          <cell r="H1281" t="str">
            <v>ANTONIO JOSE DE SUCRE I SECTOR</v>
          </cell>
          <cell r="I1281" t="str">
            <v>FLOR GLADYS ARIAS DIAZ</v>
          </cell>
        </row>
        <row r="1282">
          <cell r="E1282" t="str">
            <v>MV_21753</v>
          </cell>
          <cell r="F1282" t="str">
            <v>AAA0171ZNSY</v>
          </cell>
          <cell r="G1282" t="str">
            <v>CL 104A SUR 3A 19</v>
          </cell>
          <cell r="H1282" t="str">
            <v>ANTONIO JOSE DE SUCRE I SECTOR</v>
          </cell>
          <cell r="I1282" t="str">
            <v>ANA CLAUDIA PINZON LOPEZ</v>
          </cell>
        </row>
        <row r="1283">
          <cell r="E1283" t="str">
            <v>MV_21895</v>
          </cell>
          <cell r="F1283" t="str">
            <v>AAA0172AEJH</v>
          </cell>
          <cell r="G1283" t="str">
            <v>CL 109 SUR 5 84</v>
          </cell>
          <cell r="H1283" t="str">
            <v>ANTONIO JOSE DE SUCRE I SECTOR</v>
          </cell>
          <cell r="I1283" t="str">
            <v>FERNAN ASTAIZA URREA</v>
          </cell>
        </row>
        <row r="1284">
          <cell r="E1284" t="str">
            <v>MV_21908</v>
          </cell>
          <cell r="F1284" t="str">
            <v>AAA0172AFTD</v>
          </cell>
          <cell r="G1284" t="str">
            <v>CL 109 SUR 5 35</v>
          </cell>
          <cell r="H1284" t="str">
            <v>ANTONIO JOSE DE SUCRE I SECTOR</v>
          </cell>
          <cell r="I1284" t="str">
            <v>OLGA MERIN BELTRAN URREA</v>
          </cell>
        </row>
        <row r="1285">
          <cell r="E1285" t="str">
            <v>MV_22049</v>
          </cell>
          <cell r="F1285" t="str">
            <v>AAA0172JUDE</v>
          </cell>
          <cell r="G1285" t="str">
            <v>DG 100B BIS  SUR 2B 42 MJ</v>
          </cell>
          <cell r="H1285" t="str">
            <v>EL BRILLANTE</v>
          </cell>
          <cell r="I1285" t="str">
            <v>CARLOS FLORESMIRO VARGAS CARO</v>
          </cell>
        </row>
        <row r="1286">
          <cell r="E1286" t="str">
            <v>MV_22054</v>
          </cell>
          <cell r="F1286" t="str">
            <v>AAA0172JUKC</v>
          </cell>
          <cell r="G1286" t="str">
            <v>DG 100B BIS  SUR 2B 64</v>
          </cell>
          <cell r="H1286" t="str">
            <v>EL BRILLANTE</v>
          </cell>
          <cell r="I1286" t="str">
            <v>JOSE NOE FORERO LINARES</v>
          </cell>
        </row>
        <row r="1287">
          <cell r="E1287" t="str">
            <v>MV_22229</v>
          </cell>
          <cell r="F1287" t="str">
            <v>AAA0172KFKC</v>
          </cell>
          <cell r="G1287" t="str">
            <v>DG 101 BIS  SUR 2B 60</v>
          </cell>
          <cell r="H1287" t="str">
            <v>EL BRILLANTE</v>
          </cell>
          <cell r="I1287" t="str">
            <v>JOSE ALCIBIADESLOPEZ OVIEDO</v>
          </cell>
        </row>
        <row r="1288">
          <cell r="E1288" t="str">
            <v>MV_22271</v>
          </cell>
          <cell r="F1288" t="str">
            <v>AAA0172KJNX</v>
          </cell>
          <cell r="G1288" t="str">
            <v>DG 101A SUR 2B 66 MJ</v>
          </cell>
          <cell r="H1288" t="str">
            <v>EL BRILLANTE</v>
          </cell>
          <cell r="I1288" t="str">
            <v>WINDY YAZMIN CLAVIJO LEON</v>
          </cell>
        </row>
        <row r="1289">
          <cell r="E1289" t="str">
            <v>MV_22272</v>
          </cell>
          <cell r="F1289" t="str">
            <v>AAA0172KJOM</v>
          </cell>
          <cell r="G1289" t="str">
            <v>DG 101A SUR 2B 72</v>
          </cell>
          <cell r="H1289" t="str">
            <v>EL BRILLANTE</v>
          </cell>
          <cell r="I1289" t="str">
            <v>EDILMA HERNANDEZ OSPINA</v>
          </cell>
        </row>
        <row r="1290">
          <cell r="E1290" t="str">
            <v>MV_22379</v>
          </cell>
          <cell r="F1290" t="str">
            <v>AAA0172KPNX</v>
          </cell>
          <cell r="G1290" t="str">
            <v>DG 100D SUR 1D 58 MJ</v>
          </cell>
          <cell r="H1290" t="str">
            <v>EL BRILLANTE</v>
          </cell>
          <cell r="I1290" t="str">
            <v>GLORIA ROMERO GOMEZ</v>
          </cell>
        </row>
        <row r="1291">
          <cell r="E1291" t="str">
            <v>MV_22393</v>
          </cell>
          <cell r="F1291" t="str">
            <v>AAA0172KRHK</v>
          </cell>
          <cell r="G1291" t="str">
            <v>KR 2B 100C 08 SUR</v>
          </cell>
          <cell r="H1291" t="str">
            <v>EL BRILLANTE</v>
          </cell>
          <cell r="I1291" t="str">
            <v>SANDRA RUIZ RUIZ</v>
          </cell>
        </row>
        <row r="1292">
          <cell r="E1292" t="str">
            <v>MV_22518</v>
          </cell>
          <cell r="F1292" t="str">
            <v>AAA0172KYTO</v>
          </cell>
          <cell r="G1292" t="str">
            <v>KR 2B 100F 22 SUR MJ</v>
          </cell>
          <cell r="H1292" t="str">
            <v>EL BRILLANTE</v>
          </cell>
          <cell r="I1292" t="str">
            <v>ALVEIRO RAMIREZ TARAZONA</v>
          </cell>
        </row>
        <row r="1293">
          <cell r="E1293" t="str">
            <v>MV_22691</v>
          </cell>
          <cell r="F1293" t="str">
            <v>AAA0172LJPP</v>
          </cell>
          <cell r="G1293" t="str">
            <v>KR 2B 101A 30 SUR MJ</v>
          </cell>
          <cell r="H1293" t="str">
            <v>EL BRILLANTE</v>
          </cell>
          <cell r="I1293" t="str">
            <v>DAISY LILIANA VERA SUAREZ</v>
          </cell>
        </row>
        <row r="1294">
          <cell r="E1294" t="str">
            <v>MV_22741</v>
          </cell>
          <cell r="F1294" t="str">
            <v>AAA0172LMNX</v>
          </cell>
          <cell r="G1294" t="str">
            <v>KR 2A 101A 29 SUR</v>
          </cell>
          <cell r="H1294" t="str">
            <v>EL BRILLANTE</v>
          </cell>
          <cell r="I1294" t="str">
            <v>MARIA ERMINDA GOMEZ</v>
          </cell>
        </row>
        <row r="1295">
          <cell r="E1295" t="str">
            <v>MV_22757</v>
          </cell>
          <cell r="F1295" t="str">
            <v>AAA0172LNPP</v>
          </cell>
          <cell r="G1295" t="str">
            <v>KR 2 BIS  101A 21 SUR MJ</v>
          </cell>
          <cell r="H1295" t="str">
            <v>EL BRILLANTE</v>
          </cell>
          <cell r="I1295" t="str">
            <v>MIGUEL ANGEL DONOSO ROJAS</v>
          </cell>
        </row>
        <row r="1296">
          <cell r="E1296" t="str">
            <v>MV_22771</v>
          </cell>
          <cell r="F1296" t="str">
            <v>AAA0172LOLF</v>
          </cell>
          <cell r="G1296" t="str">
            <v>DG 101A SUR 1F 09 MJ</v>
          </cell>
          <cell r="H1296" t="str">
            <v>EL BRILLANTE</v>
          </cell>
          <cell r="I1296" t="str">
            <v>MARIA ESTER LEON HERNANDEZ</v>
          </cell>
        </row>
        <row r="1297">
          <cell r="E1297" t="str">
            <v>MV_22830</v>
          </cell>
          <cell r="F1297" t="str">
            <v>AAA0172OCZM</v>
          </cell>
          <cell r="G1297" t="str">
            <v>CL 114A SUR 9A 22 MJ</v>
          </cell>
          <cell r="H1297" t="str">
            <v>VILLA ANITA III SECTOR</v>
          </cell>
          <cell r="I1297" t="str">
            <v>JUAN DE JESUS PAEZ CAÑON</v>
          </cell>
        </row>
        <row r="1298">
          <cell r="E1298" t="str">
            <v>MV_22909</v>
          </cell>
          <cell r="F1298" t="str">
            <v>AAA0177RWDM</v>
          </cell>
          <cell r="G1298" t="str">
            <v>KR 1F 101A 42 SUR MJ</v>
          </cell>
          <cell r="H1298" t="str">
            <v>EL BRILLANTE</v>
          </cell>
          <cell r="I1298" t="str">
            <v>ALICIA ORTEGON IBAÑEZ</v>
          </cell>
        </row>
        <row r="1299">
          <cell r="E1299" t="str">
            <v>MV_23094</v>
          </cell>
          <cell r="F1299" t="str">
            <v>AAA0222RXDM</v>
          </cell>
          <cell r="G1299" t="str">
            <v>KR 9B 102A 15 SUR</v>
          </cell>
          <cell r="H1299" t="str">
            <v>URBANIZACION USMINIA</v>
          </cell>
          <cell r="I1299" t="str">
            <v>CARMEN ROCIO CHICA VARGAS</v>
          </cell>
        </row>
        <row r="1300">
          <cell r="E1300" t="str">
            <v>MV_17473</v>
          </cell>
          <cell r="F1300" t="str">
            <v>AAA0026BZEA</v>
          </cell>
          <cell r="G1300" t="str">
            <v>CL 103 SUR 5A 17</v>
          </cell>
          <cell r="H1300" t="str">
            <v>LORENZO ALCANTUZ</v>
          </cell>
          <cell r="I1300" t="str">
            <v>EDUARDO CUELLAR MURCIA</v>
          </cell>
        </row>
        <row r="1301">
          <cell r="E1301" t="str">
            <v>MV_17829</v>
          </cell>
          <cell r="F1301" t="str">
            <v>AAA0026CSTO</v>
          </cell>
          <cell r="G1301" t="str">
            <v>CL 108 SUR 9 39</v>
          </cell>
          <cell r="H1301" t="str">
            <v>ANTONIO JOSE DE SUCRE I SECTOR</v>
          </cell>
          <cell r="I1301" t="str">
            <v>JOSE HUMBERTO GALINDO TRIBIÑO</v>
          </cell>
        </row>
        <row r="1302">
          <cell r="E1302" t="str">
            <v>MV_19119</v>
          </cell>
          <cell r="F1302" t="str">
            <v>AAA0028UNAW</v>
          </cell>
          <cell r="G1302" t="str">
            <v>CL 106A SUR 5B 03 MJ</v>
          </cell>
          <cell r="H1302" t="str">
            <v>ANTONIO JOSE DE SUCRE I SECTOR</v>
          </cell>
          <cell r="I1302" t="str">
            <v>FELIX ALBERTO GARCIA VALLEJO</v>
          </cell>
        </row>
        <row r="1303">
          <cell r="E1303" t="str">
            <v>MV_19227</v>
          </cell>
          <cell r="F1303" t="str">
            <v>AAA0028WBKC</v>
          </cell>
          <cell r="G1303" t="str">
            <v>CL 108 SUR 5B 38</v>
          </cell>
          <cell r="H1303" t="str">
            <v>ANTONIO JOSE DE SUCRE I SECTOR</v>
          </cell>
          <cell r="I1303" t="str">
            <v>SONNY MORA MORENO</v>
          </cell>
        </row>
        <row r="1304">
          <cell r="E1304" t="str">
            <v>MV_19267</v>
          </cell>
          <cell r="F1304" t="str">
            <v>AAA0028WDLF</v>
          </cell>
          <cell r="G1304" t="str">
            <v>CL 108 SUR 4 42</v>
          </cell>
          <cell r="H1304" t="str">
            <v>ANTONIO JOSE DE SUCRE I SECTOR</v>
          </cell>
          <cell r="I1304" t="str">
            <v xml:space="preserve">MARIA FLORENTINA LEAL GONZALEZ </v>
          </cell>
        </row>
        <row r="1305">
          <cell r="E1305" t="str">
            <v>MV_20058</v>
          </cell>
          <cell r="F1305" t="str">
            <v>AAA0029CJBR</v>
          </cell>
          <cell r="G1305" t="str">
            <v>CL 97 SUR 4 47</v>
          </cell>
          <cell r="H1305" t="str">
            <v>EL VIRREY (ULTIMA ETAPA)</v>
          </cell>
          <cell r="I1305" t="str">
            <v xml:space="preserve">LUZ MATILDE REINA CRISTANCHO </v>
          </cell>
        </row>
        <row r="1306">
          <cell r="E1306" t="str">
            <v>MV_20555</v>
          </cell>
          <cell r="F1306" t="str">
            <v>AAA0145FXAF</v>
          </cell>
          <cell r="G1306" t="str">
            <v>DG 100 SUR 2 05</v>
          </cell>
          <cell r="H1306" t="str">
            <v>BARRIO LA ESMERALDA EL RECUERDO</v>
          </cell>
          <cell r="I1306" t="str">
            <v>LUZORA FORERO ROJAS</v>
          </cell>
        </row>
        <row r="1307">
          <cell r="E1307" t="str">
            <v>MV_20946</v>
          </cell>
          <cell r="F1307" t="str">
            <v>AAA0145LKRJ</v>
          </cell>
          <cell r="G1307" t="str">
            <v>CL 114A SUR 9 71</v>
          </cell>
          <cell r="H1307" t="str">
            <v>VILLA ANITA SUR</v>
          </cell>
          <cell r="I1307" t="str">
            <v>CARLOS ADRIAN PARRA BENAVIDES</v>
          </cell>
        </row>
        <row r="1308">
          <cell r="E1308" t="str">
            <v>MV_21039</v>
          </cell>
          <cell r="F1308" t="str">
            <v>AAA0145LPJH</v>
          </cell>
          <cell r="G1308" t="str">
            <v>CL 115B SUR 8A 71</v>
          </cell>
          <cell r="H1308" t="str">
            <v>VILLA ANITA SUR</v>
          </cell>
          <cell r="I1308" t="str">
            <v>ANGEL MARIA MORA VILLAMIL</v>
          </cell>
        </row>
        <row r="1309">
          <cell r="E1309" t="str">
            <v>MV_21823</v>
          </cell>
          <cell r="F1309" t="str">
            <v>AAA0171ZXBS</v>
          </cell>
          <cell r="G1309" t="str">
            <v>CL 107 SUR 3A 72</v>
          </cell>
          <cell r="H1309" t="str">
            <v>ANTONIO JOSE DE SUCRE I SECTOR</v>
          </cell>
          <cell r="I1309" t="str">
            <v>ANGEL JOSE CAMPUZANO GIRALDO</v>
          </cell>
        </row>
        <row r="1310">
          <cell r="E1310" t="str">
            <v>MV_21874</v>
          </cell>
          <cell r="F1310" t="str">
            <v>AAA0172ACNN</v>
          </cell>
          <cell r="G1310" t="str">
            <v>KR 5A 108A 09 SUR</v>
          </cell>
          <cell r="H1310" t="str">
            <v>ANTONIO JOSE DE SUCRE I SECTOR</v>
          </cell>
          <cell r="I1310" t="str">
            <v>LEOPOLDINA GOMEZ VASQUEZ</v>
          </cell>
        </row>
        <row r="1311">
          <cell r="E1311" t="str">
            <v>MV_22114</v>
          </cell>
          <cell r="F1311" t="str">
            <v>AAA0172JYUH</v>
          </cell>
          <cell r="G1311" t="str">
            <v>DG 100D SUR 2B 36</v>
          </cell>
          <cell r="H1311" t="str">
            <v>EL BRILLANTE</v>
          </cell>
          <cell r="I1311" t="str">
            <v>MARTHA YANETH VILLARRAGA JIMENEZ</v>
          </cell>
        </row>
        <row r="1312">
          <cell r="E1312" t="str">
            <v>MV_22116</v>
          </cell>
          <cell r="F1312" t="str">
            <v>AAA0172JYXS</v>
          </cell>
          <cell r="G1312" t="str">
            <v>DG 100D SUR 2B 42 MJ</v>
          </cell>
          <cell r="H1312" t="str">
            <v>EL BRILLANTE</v>
          </cell>
          <cell r="I1312" t="str">
            <v>ALBA LETICIA AVILA MONROY</v>
          </cell>
        </row>
        <row r="1313">
          <cell r="E1313" t="str">
            <v>MV_22456</v>
          </cell>
          <cell r="F1313" t="str">
            <v>AAA0172KUNN</v>
          </cell>
          <cell r="G1313" t="str">
            <v>KR 2B 100D 10 SUR</v>
          </cell>
          <cell r="H1313" t="str">
            <v>EL BRILLANTE</v>
          </cell>
          <cell r="I1313" t="str">
            <v>MIGUEL ANGEL GUTIERREZ CLAVIJO</v>
          </cell>
        </row>
        <row r="1314">
          <cell r="E1314" t="str">
            <v>MV_22627</v>
          </cell>
          <cell r="F1314" t="str">
            <v>AAA0172LELF</v>
          </cell>
          <cell r="G1314" t="str">
            <v>KR 2B 101 34 SUR MJ</v>
          </cell>
          <cell r="H1314" t="str">
            <v>EL BRILLANTE</v>
          </cell>
          <cell r="I1314" t="str">
            <v>PEDRO ALMENJO HUERFANO PABON</v>
          </cell>
        </row>
        <row r="1315">
          <cell r="E1315" t="str">
            <v>MV_22987</v>
          </cell>
          <cell r="F1315" t="str">
            <v>AAA0193YTFT</v>
          </cell>
          <cell r="G1315" t="str">
            <v>DG 100C SUR 2B 38 MJ 2</v>
          </cell>
          <cell r="H1315" t="str">
            <v>EL BRILLANTE</v>
          </cell>
          <cell r="I1315" t="str">
            <v>ARISTOBULO DAZA BERNAL</v>
          </cell>
        </row>
        <row r="1316">
          <cell r="E1316" t="str">
            <v>MV_17396</v>
          </cell>
          <cell r="F1316" t="str">
            <v>AAA0026BURJ</v>
          </cell>
          <cell r="G1316" t="str">
            <v>CL 102 SUR 6 27</v>
          </cell>
          <cell r="H1316" t="str">
            <v>LORENZO ALCANTUZ</v>
          </cell>
          <cell r="I1316" t="str">
            <v>HILDA HIDALID HASTAMORIR RIVEROS</v>
          </cell>
        </row>
        <row r="1317">
          <cell r="E1317" t="str">
            <v>MV_17783</v>
          </cell>
          <cell r="F1317" t="str">
            <v>AAA0026CPRJ</v>
          </cell>
          <cell r="G1317" t="str">
            <v>CL 108B SUR 11 34</v>
          </cell>
          <cell r="H1317" t="str">
            <v>ANTONIO JOSE DE SUCRE I SECTOR</v>
          </cell>
          <cell r="I1317" t="str">
            <v>MARIA JUDITH NOSSA RIVERA</v>
          </cell>
        </row>
        <row r="1318">
          <cell r="E1318" t="str">
            <v>MV_17833</v>
          </cell>
          <cell r="F1318" t="str">
            <v>AAA0026CSYX</v>
          </cell>
          <cell r="G1318" t="str">
            <v>CL 108 SUR 9 15</v>
          </cell>
          <cell r="H1318" t="str">
            <v>ANTONIO JOSE DE SUCRE I SECTOR</v>
          </cell>
          <cell r="I1318" t="str">
            <v>FLORANGELA BARRERA BUITRAGO</v>
          </cell>
        </row>
        <row r="1319">
          <cell r="E1319" t="str">
            <v>MV_17858</v>
          </cell>
          <cell r="F1319" t="str">
            <v>AAA0026CUBR</v>
          </cell>
          <cell r="G1319" t="str">
            <v>CL 108B SUR 11 03</v>
          </cell>
          <cell r="H1319" t="str">
            <v>ANTONIO JOSE DE SUCRE I SECTOR</v>
          </cell>
          <cell r="I1319" t="str">
            <v xml:space="preserve">MAGDALENA MUÑOZ DE CASTRILLON </v>
          </cell>
        </row>
        <row r="1320">
          <cell r="E1320" t="str">
            <v>MV_17979</v>
          </cell>
          <cell r="F1320" t="str">
            <v>AAA0026DAXS</v>
          </cell>
          <cell r="G1320" t="str">
            <v>CL 106B SUR 7 28</v>
          </cell>
          <cell r="H1320" t="str">
            <v>EL MORTIÑO</v>
          </cell>
          <cell r="I1320" t="str">
            <v xml:space="preserve">CONSTANZA LEON USECHE </v>
          </cell>
        </row>
        <row r="1321">
          <cell r="E1321" t="str">
            <v>MV_18301</v>
          </cell>
          <cell r="F1321" t="str">
            <v>AAA0026DTSK</v>
          </cell>
          <cell r="G1321" t="str">
            <v>CL 105 SUR 11 01</v>
          </cell>
          <cell r="H1321" t="str">
            <v>BRAZUELOS</v>
          </cell>
          <cell r="I1321" t="str">
            <v>MARCO FIDEL GONZALEZ RIVAS</v>
          </cell>
        </row>
        <row r="1322">
          <cell r="E1322" t="str">
            <v>MV_18341</v>
          </cell>
          <cell r="F1322" t="str">
            <v>AAA0026DWTD</v>
          </cell>
          <cell r="G1322" t="str">
            <v>KR 9 110 14 SUR</v>
          </cell>
          <cell r="H1322" t="str">
            <v>ANTONIO JOSE DE SUCRE I SECTOR</v>
          </cell>
          <cell r="I1322" t="str">
            <v>EZEQUIEL MANUEL JIMENEZ CORDERO</v>
          </cell>
        </row>
        <row r="1323">
          <cell r="E1323" t="str">
            <v>MV_18977</v>
          </cell>
          <cell r="F1323" t="str">
            <v>AAA0028UDKC</v>
          </cell>
          <cell r="G1323" t="str">
            <v>CL 104A SUR 5 55</v>
          </cell>
          <cell r="H1323" t="str">
            <v>ANTONIO JOSE DE SUCRE I SECTOR</v>
          </cell>
          <cell r="I1323" t="str">
            <v xml:space="preserve">NIDIA PULECIO OYOLA </v>
          </cell>
        </row>
        <row r="1324">
          <cell r="E1324" t="str">
            <v>MV_19099</v>
          </cell>
          <cell r="F1324" t="str">
            <v>AAA0028ULZE</v>
          </cell>
          <cell r="G1324" t="str">
            <v>CL 106B SUR 5B 04 MJ</v>
          </cell>
          <cell r="H1324" t="str">
            <v>ANTONIO JOSE DE SUCRE I SECTOR</v>
          </cell>
          <cell r="I1324" t="str">
            <v>LUIS ALEJANDRO QUIJANO GARCIA</v>
          </cell>
        </row>
        <row r="1325">
          <cell r="E1325" t="str">
            <v>MV_19343</v>
          </cell>
          <cell r="F1325" t="str">
            <v>AAA0028WJWW</v>
          </cell>
          <cell r="G1325" t="str">
            <v>CL 108 SUR 4 47</v>
          </cell>
          <cell r="H1325" t="str">
            <v>ANTONIO JOSE DE SUCRE I SECTOR</v>
          </cell>
          <cell r="I1325" t="str">
            <v xml:space="preserve">LUZ MARINA PAREDES </v>
          </cell>
        </row>
        <row r="1326">
          <cell r="E1326" t="str">
            <v>MV_20013</v>
          </cell>
          <cell r="F1326" t="str">
            <v>AAA0029CEYN</v>
          </cell>
          <cell r="G1326" t="str">
            <v>KR 4 97 30 SUR</v>
          </cell>
          <cell r="H1326" t="str">
            <v>EL VIRREY (ULTIMA ETAPA)</v>
          </cell>
          <cell r="I1326" t="str">
            <v>FANNY ALCIRA TOVAR BAYONA</v>
          </cell>
        </row>
        <row r="1327">
          <cell r="E1327" t="str">
            <v>MV_20056</v>
          </cell>
          <cell r="F1327" t="str">
            <v>AAA0029CHZM</v>
          </cell>
          <cell r="G1327" t="str">
            <v>CL 97 SUR 4 59</v>
          </cell>
          <cell r="H1327" t="str">
            <v>EL VIRREY (ULTIMA ETAPA)</v>
          </cell>
          <cell r="I1327" t="str">
            <v>LADY YOHANNA VALENCIA AWAD</v>
          </cell>
        </row>
        <row r="1328">
          <cell r="E1328" t="str">
            <v>MV_20567</v>
          </cell>
          <cell r="F1328" t="str">
            <v>AAA0145HUWW</v>
          </cell>
          <cell r="G1328" t="str">
            <v>DG 101 SUR 1D 33 MJ</v>
          </cell>
          <cell r="H1328" t="str">
            <v>EL BRILLANTE</v>
          </cell>
          <cell r="I1328" t="str">
            <v>EUSEBIA CIFUENTES FAJARDO</v>
          </cell>
        </row>
        <row r="1329">
          <cell r="E1329" t="str">
            <v>MV_21044</v>
          </cell>
          <cell r="F1329" t="str">
            <v>AAA0145LPOE</v>
          </cell>
          <cell r="G1329" t="str">
            <v>CL 115B SUR 8A 19</v>
          </cell>
          <cell r="H1329" t="str">
            <v>VILLA ANITA SUR</v>
          </cell>
          <cell r="I1329" t="str">
            <v>YENNY CAROLINA MONTAÑA RIVEROS</v>
          </cell>
        </row>
        <row r="1330">
          <cell r="E1330" t="str">
            <v>MV_21515</v>
          </cell>
          <cell r="F1330" t="str">
            <v>AAA0159YNUZ</v>
          </cell>
          <cell r="G1330" t="str">
            <v>DG 101 SUR 1D 71 MJ</v>
          </cell>
          <cell r="H1330" t="str">
            <v>EL BRILLANTE</v>
          </cell>
          <cell r="I1330" t="str">
            <v>JHON JAIME MURTE FONTECHA</v>
          </cell>
        </row>
        <row r="1331">
          <cell r="E1331" t="str">
            <v>MV_22061</v>
          </cell>
          <cell r="F1331" t="str">
            <v>AAA0172JUWW</v>
          </cell>
          <cell r="G1331" t="str">
            <v>DG 100A BIS  SUR 2B 65</v>
          </cell>
          <cell r="H1331" t="str">
            <v>EL BRILLANTE</v>
          </cell>
          <cell r="I1331" t="str">
            <v>ROSALBA QUIQUE JIMENEZ</v>
          </cell>
        </row>
        <row r="1332">
          <cell r="E1332" t="str">
            <v>MV_22230</v>
          </cell>
          <cell r="F1332" t="str">
            <v>AAA0172KFMR</v>
          </cell>
          <cell r="G1332" t="str">
            <v>DG 101 BIS  SUR 2B 66</v>
          </cell>
          <cell r="H1332" t="str">
            <v>EL BRILLANTE</v>
          </cell>
          <cell r="I1332" t="str">
            <v>JORGE LOZANO ROJAS</v>
          </cell>
        </row>
        <row r="1333">
          <cell r="E1333" t="str">
            <v>MV_22280</v>
          </cell>
          <cell r="F1333" t="str">
            <v>AAA0172KKBR</v>
          </cell>
          <cell r="G1333" t="str">
            <v>DG 101 BIS  SUR 2B 61 MJ</v>
          </cell>
          <cell r="H1333" t="str">
            <v>EL BRILLANTE</v>
          </cell>
          <cell r="I1333" t="str">
            <v>BERTHA MORENO DE TRIANA</v>
          </cell>
        </row>
        <row r="1334">
          <cell r="E1334" t="str">
            <v>MV_22283</v>
          </cell>
          <cell r="F1334" t="str">
            <v>AAA0172KKEA</v>
          </cell>
          <cell r="G1334" t="str">
            <v>DG 101 BIS  SUR 2B 53 MJ</v>
          </cell>
          <cell r="H1334" t="str">
            <v>EL BRILLANTE</v>
          </cell>
          <cell r="I1334" t="str">
            <v>CARMEN ROSA CASALLAS CASALLAS</v>
          </cell>
        </row>
        <row r="1335">
          <cell r="E1335" t="str">
            <v>MV_22767</v>
          </cell>
          <cell r="F1335" t="str">
            <v>AAA0172LOEP</v>
          </cell>
          <cell r="G1335" t="str">
            <v>KR 2 101A 12 SUR MJ</v>
          </cell>
          <cell r="H1335" t="str">
            <v>EL BRILLANTE</v>
          </cell>
          <cell r="I1335" t="str">
            <v>LUIS GUILLERMO RENGIFO</v>
          </cell>
        </row>
        <row r="1336">
          <cell r="E1336" t="str">
            <v>MV_22822</v>
          </cell>
          <cell r="F1336" t="str">
            <v>AAA0172OCNN</v>
          </cell>
          <cell r="G1336" t="str">
            <v>KR 14 114 80 SUR IN 1 MJ 1</v>
          </cell>
          <cell r="H1336" t="str">
            <v>VILLA ANITA III SECTOR</v>
          </cell>
          <cell r="I1336" t="str">
            <v>GLORIA PIEDAD GARCIA ALBADAN</v>
          </cell>
        </row>
        <row r="1337">
          <cell r="E1337" t="str">
            <v>MV_22894</v>
          </cell>
          <cell r="F1337" t="str">
            <v>AAA0172OHBS</v>
          </cell>
          <cell r="G1337" t="str">
            <v>CL 113A SUR 10 06 MJ</v>
          </cell>
          <cell r="H1337" t="str">
            <v>VILLA ANITA III SECTOR</v>
          </cell>
          <cell r="I1337" t="str">
            <v>NELSY ROCIO CARVAJAL ANGARITA</v>
          </cell>
        </row>
        <row r="1338">
          <cell r="E1338" t="str">
            <v>MV_18893</v>
          </cell>
          <cell r="F1338" t="str">
            <v>AAA0028TYRJ</v>
          </cell>
          <cell r="G1338" t="str">
            <v>CL 104A SUR 5 80 MJ</v>
          </cell>
          <cell r="H1338" t="str">
            <v>ANTONIO JOSE DE SUCRE I SECTOR</v>
          </cell>
          <cell r="I1338" t="str">
            <v xml:space="preserve">JAIRO VELANDIA BLANCO </v>
          </cell>
        </row>
        <row r="1339">
          <cell r="E1339" t="str">
            <v>MV_17991</v>
          </cell>
          <cell r="F1339" t="str">
            <v>AAA0026DBLW</v>
          </cell>
          <cell r="G1339" t="str">
            <v>CL 106A SUR 7 83</v>
          </cell>
          <cell r="H1339" t="str">
            <v>EL MORTIÑO</v>
          </cell>
          <cell r="I1339" t="str">
            <v>MARIA DE LA CRUZ SANCHEZ DE SUAREZ</v>
          </cell>
        </row>
        <row r="1340">
          <cell r="E1340" t="str">
            <v>MV_20068</v>
          </cell>
          <cell r="F1340" t="str">
            <v>AAA0029CJNN</v>
          </cell>
          <cell r="G1340" t="str">
            <v>KR 4 97 25 SUR</v>
          </cell>
          <cell r="H1340" t="str">
            <v>EL VIRREY (ULTIMA ETAPA)</v>
          </cell>
          <cell r="I1340" t="str">
            <v>ANA DELIA TELLEZ RESTREPO</v>
          </cell>
        </row>
        <row r="1341">
          <cell r="E1341" t="str">
            <v>MV_18429</v>
          </cell>
          <cell r="F1341" t="str">
            <v>AAA0026EBCN</v>
          </cell>
          <cell r="G1341" t="str">
            <v>KR 9B 111A 23 SUR</v>
          </cell>
          <cell r="H1341" t="str">
            <v>ALTOS DE BRAZUELOS</v>
          </cell>
          <cell r="I1341" t="str">
            <v>LUZ BETTY BOCANEGRA LEYTON</v>
          </cell>
        </row>
        <row r="1342">
          <cell r="E1342" t="str">
            <v>MV_22604</v>
          </cell>
          <cell r="F1342" t="str">
            <v>AAA0172LDAF</v>
          </cell>
          <cell r="G1342" t="str">
            <v>DG 101A SUR 1F 06</v>
          </cell>
          <cell r="H1342" t="str">
            <v>EL BRILLANTE</v>
          </cell>
          <cell r="I1342" t="str">
            <v>BINORA BARRERA</v>
          </cell>
        </row>
        <row r="1343">
          <cell r="E1343" t="str">
            <v>MV_20715</v>
          </cell>
          <cell r="F1343" t="str">
            <v>AAA0145KOKL</v>
          </cell>
          <cell r="G1343" t="str">
            <v>KR 12 106 08 SUR</v>
          </cell>
          <cell r="H1343" t="str">
            <v>BRAZUELOS</v>
          </cell>
          <cell r="I1343" t="str">
            <v>FLORENTINO GONZALEZ PRIETO</v>
          </cell>
        </row>
        <row r="1344">
          <cell r="E1344" t="str">
            <v>MV_02596</v>
          </cell>
          <cell r="F1344" t="str">
            <v>AAA0171XJYN</v>
          </cell>
          <cell r="G1344" t="str">
            <v>CL 71 SUR 20 46 MJ</v>
          </cell>
          <cell r="H1344" t="str">
            <v>VILLAS DEL PROGRESO</v>
          </cell>
          <cell r="I1344" t="str">
            <v>FLOR STELLA MARIN RINCON</v>
          </cell>
        </row>
        <row r="1345">
          <cell r="E1345" t="str">
            <v>MV_02911</v>
          </cell>
          <cell r="F1345" t="str">
            <v>AAA0027ESYN</v>
          </cell>
          <cell r="G1345" t="str">
            <v>CL 70I SUR 19F 17</v>
          </cell>
          <cell r="H1345" t="str">
            <v>LA ESMERALDA SUR</v>
          </cell>
          <cell r="I1345" t="str">
            <v>WILMER BERRIO ARRIETA</v>
          </cell>
        </row>
        <row r="1346">
          <cell r="E1346" t="str">
            <v>MV_03242</v>
          </cell>
          <cell r="F1346" t="str">
            <v>AAA0160AMNX</v>
          </cell>
          <cell r="G1346" t="str">
            <v>CL 73 SUR 21A 23</v>
          </cell>
          <cell r="H1346" t="str">
            <v>VILLAS DEL PROGRESO</v>
          </cell>
          <cell r="I1346" t="str">
            <v>EDGAR ANTONIO VEGA OLAYA</v>
          </cell>
        </row>
        <row r="1347">
          <cell r="E1347" t="str">
            <v>MV_04021</v>
          </cell>
          <cell r="F1347" t="str">
            <v>AAA0171YXRU</v>
          </cell>
          <cell r="G1347" t="str">
            <v>DG 71A SUR 27 88 MJ</v>
          </cell>
          <cell r="H1347" t="str">
            <v>EL MIRADOR</v>
          </cell>
          <cell r="I1347" t="str">
            <v xml:space="preserve">MARIA ELVIRA TRIVIÑO  </v>
          </cell>
        </row>
        <row r="1348">
          <cell r="E1348" t="str">
            <v>MV_04251</v>
          </cell>
          <cell r="F1348" t="str">
            <v>AAA0147JDPP</v>
          </cell>
          <cell r="G1348" t="str">
            <v>KR 27I 71G 21 SUR</v>
          </cell>
          <cell r="H1348" t="str">
            <v>EL PARAISO</v>
          </cell>
          <cell r="I1348" t="str">
            <v>WILLIAM ANDRES NAVARRETE YARA</v>
          </cell>
        </row>
        <row r="1349">
          <cell r="E1349" t="str">
            <v>MV_04528</v>
          </cell>
          <cell r="F1349" t="str">
            <v>AAA0147HLFT</v>
          </cell>
          <cell r="G1349" t="str">
            <v>KR 27I 71D 82 SUR</v>
          </cell>
          <cell r="H1349" t="str">
            <v>EL PARAISO</v>
          </cell>
          <cell r="I1349" t="str">
            <v>HOSANA ABELLO OVIEDO</v>
          </cell>
        </row>
        <row r="1350">
          <cell r="E1350" t="str">
            <v>MV_04572</v>
          </cell>
          <cell r="F1350" t="str">
            <v>AAA0147HEAW</v>
          </cell>
          <cell r="G1350" t="str">
            <v>KR 27D 71D 22 SUR MJ</v>
          </cell>
          <cell r="H1350" t="str">
            <v>EL PARAISO</v>
          </cell>
          <cell r="I1350" t="str">
            <v>JOSE ANTONIO SUAREZ SAENZ</v>
          </cell>
        </row>
        <row r="1351">
          <cell r="E1351" t="str">
            <v>MV_04727</v>
          </cell>
          <cell r="F1351" t="str">
            <v>AAA0147HLHY</v>
          </cell>
          <cell r="G1351" t="str">
            <v>KR 27I 71D 76 SUR</v>
          </cell>
          <cell r="H1351" t="str">
            <v>EL PARAISO</v>
          </cell>
          <cell r="I1351" t="str">
            <v>LUIS ALBERTO ESPEJO</v>
          </cell>
        </row>
        <row r="1352">
          <cell r="E1352" t="str">
            <v>MV_04729</v>
          </cell>
          <cell r="F1352" t="str">
            <v>AAA0147HLMS</v>
          </cell>
          <cell r="G1352" t="str">
            <v>KR 27I 71D 52 SUR</v>
          </cell>
          <cell r="H1352" t="str">
            <v>EL PARAISO</v>
          </cell>
          <cell r="I1352" t="str">
            <v>RAFAEL CAMARGO CALDERON</v>
          </cell>
        </row>
        <row r="1353">
          <cell r="E1353" t="str">
            <v>MV_04846</v>
          </cell>
          <cell r="F1353" t="str">
            <v>AAA0147HLJH</v>
          </cell>
          <cell r="G1353" t="str">
            <v>KR 27I 71D 70 SUR</v>
          </cell>
          <cell r="H1353" t="str">
            <v>EL PARAISO</v>
          </cell>
          <cell r="I1353" t="str">
            <v>BLANCA YANETH OROZCO SALAZAR</v>
          </cell>
        </row>
        <row r="1354">
          <cell r="E1354" t="str">
            <v>MV_06981</v>
          </cell>
          <cell r="F1354" t="str">
            <v>AAA0196UYPP</v>
          </cell>
          <cell r="G1354" t="str">
            <v>CL 71A SUR 20A 20</v>
          </cell>
          <cell r="H1354" t="str">
            <v>VILLAS DEL PROGRESO</v>
          </cell>
          <cell r="I1354" t="str">
            <v>ALEXANDER ALFONSO PEÑA</v>
          </cell>
        </row>
        <row r="1355">
          <cell r="E1355" t="str">
            <v>MV_04078</v>
          </cell>
          <cell r="F1355" t="str">
            <v>AAA0147ARXS</v>
          </cell>
          <cell r="G1355" t="str">
            <v>KR 27B 71 57 SUR MJ</v>
          </cell>
          <cell r="H1355" t="str">
            <v>EL MIRADOR</v>
          </cell>
          <cell r="I1355" t="str">
            <v>GODOFREDO ANGULO GUTIERREZ</v>
          </cell>
        </row>
        <row r="1356">
          <cell r="E1356" t="str">
            <v>MV_01877</v>
          </cell>
          <cell r="F1356" t="str">
            <v>AAA0142URSK</v>
          </cell>
          <cell r="G1356" t="str">
            <v>KR 25A ESTE 20 03 SUR</v>
          </cell>
          <cell r="H1356" t="str">
            <v>AGUAS CLARAS</v>
          </cell>
          <cell r="I1356" t="str">
            <v>SOFIA AVILA BULLA</v>
          </cell>
        </row>
        <row r="1357">
          <cell r="E1357" t="str">
            <v>MV_01269</v>
          </cell>
          <cell r="F1357" t="str">
            <v>AAA0156UNLF</v>
          </cell>
          <cell r="G1357" t="str">
            <v>CL 20 SUR 25 21 ESTE</v>
          </cell>
          <cell r="H1357" t="str">
            <v>AGUAS CLARAS</v>
          </cell>
          <cell r="I1357" t="str">
            <v>OLGA YANETH ORTEGA URUBURU</v>
          </cell>
        </row>
        <row r="1358">
          <cell r="E1358" t="str">
            <v>MV_00662</v>
          </cell>
          <cell r="F1358" t="str">
            <v>AAA0156UMOE</v>
          </cell>
          <cell r="G1358" t="str">
            <v>CL 19 SUR 25 20 ESTE</v>
          </cell>
          <cell r="H1358" t="str">
            <v>AGUAS CLARAS</v>
          </cell>
          <cell r="I1358" t="str">
            <v>FERNANDO CHICA MURILLO</v>
          </cell>
        </row>
        <row r="1359">
          <cell r="E1359" t="str">
            <v>MV_01347</v>
          </cell>
          <cell r="F1359" t="str">
            <v>AAA0185DRPP</v>
          </cell>
          <cell r="G1359" t="str">
            <v>CL 12A SUR 23 47 ESTE MJ 1</v>
          </cell>
          <cell r="H1359" t="str">
            <v>LOS LAURELES SUR ORIENTAL I SEC.</v>
          </cell>
          <cell r="I1359" t="str">
            <v>GLORIA STELLA BALLEN TORRES</v>
          </cell>
        </row>
        <row r="1360">
          <cell r="E1360" t="str">
            <v>MV_07663</v>
          </cell>
          <cell r="F1360" t="str">
            <v>AAA0028RRZM</v>
          </cell>
          <cell r="G1360" t="str">
            <v>CL 72F SUR 34A 11</v>
          </cell>
          <cell r="H1360" t="str">
            <v>ARBORIZADORA ALTA</v>
          </cell>
          <cell r="I1360" t="str">
            <v>DAMIANA MORENO</v>
          </cell>
        </row>
        <row r="1361">
          <cell r="E1361" t="str">
            <v>MV_07692</v>
          </cell>
          <cell r="F1361" t="str">
            <v>AAA0028TPNN</v>
          </cell>
          <cell r="G1361" t="str">
            <v>KR 37 77 45 SUR</v>
          </cell>
          <cell r="H1361" t="str">
            <v>ARBORIZADORA ALTA</v>
          </cell>
          <cell r="I1361" t="str">
            <v>MARIA SOLEDAD ARIZA CARDENAS</v>
          </cell>
        </row>
        <row r="1362">
          <cell r="E1362" t="str">
            <v>MV_08022</v>
          </cell>
          <cell r="F1362" t="str">
            <v>AAA0165WKKL</v>
          </cell>
          <cell r="G1362" t="str">
            <v>CL 73A SUR 34 25</v>
          </cell>
          <cell r="H1362" t="str">
            <v>ARBORIZADORA ALTA</v>
          </cell>
          <cell r="I1362" t="str">
            <v>BLANCA OTILDE CAÑON</v>
          </cell>
        </row>
        <row r="1363">
          <cell r="E1363" t="str">
            <v>MV_08218</v>
          </cell>
          <cell r="F1363" t="str">
            <v>AAA0204DDNN</v>
          </cell>
          <cell r="G1363" t="str">
            <v>CL 75B SUR 34 11</v>
          </cell>
          <cell r="H1363" t="str">
            <v>ARBORIZADORA ALTA</v>
          </cell>
          <cell r="I1363" t="str">
            <v>RUBIELA ALAGUNA RAMIREZ</v>
          </cell>
        </row>
        <row r="1364">
          <cell r="E1364" t="str">
            <v>MV_08361</v>
          </cell>
          <cell r="F1364" t="str">
            <v>AAA0028SPJZ</v>
          </cell>
          <cell r="G1364" t="str">
            <v>CL 75 SUR 33 61</v>
          </cell>
          <cell r="H1364" t="str">
            <v>ARBORIZADORA ALTA</v>
          </cell>
          <cell r="I1364" t="str">
            <v xml:space="preserve">MARIA LUCILA MUÑOZ DE NUÑEZ </v>
          </cell>
        </row>
        <row r="1365">
          <cell r="E1365" t="str">
            <v>MV_08483</v>
          </cell>
          <cell r="F1365" t="str">
            <v>AAA0165WDXS</v>
          </cell>
          <cell r="G1365" t="str">
            <v>TV 32 79 51 SUR</v>
          </cell>
          <cell r="H1365" t="str">
            <v>ARBORIZADORA ALTA</v>
          </cell>
          <cell r="I1365" t="str">
            <v xml:space="preserve">DORA EMILIA CUEVAS CUCUNUBA </v>
          </cell>
        </row>
        <row r="1366">
          <cell r="E1366" t="str">
            <v>MV_08601</v>
          </cell>
          <cell r="F1366" t="str">
            <v>AAA0028SYWF</v>
          </cell>
          <cell r="G1366" t="str">
            <v>DG 73A BIS  SUR 36 34</v>
          </cell>
          <cell r="H1366" t="str">
            <v>ARBORIZADORA ALTA</v>
          </cell>
          <cell r="I1366" t="str">
            <v>BLANCA CECILIA CARDOZO GONZALEZ</v>
          </cell>
        </row>
        <row r="1367">
          <cell r="E1367" t="str">
            <v>MV_08602</v>
          </cell>
          <cell r="F1367" t="str">
            <v>AAA0028SYXR</v>
          </cell>
          <cell r="G1367" t="str">
            <v>DG 73A BIS  SUR 36 38</v>
          </cell>
          <cell r="H1367" t="str">
            <v>ARBORIZADORA ALTA</v>
          </cell>
          <cell r="I1367" t="str">
            <v>MARIA ISABEL GUZMAN LONDOÑO</v>
          </cell>
        </row>
        <row r="1368">
          <cell r="E1368" t="str">
            <v>MV_08611</v>
          </cell>
          <cell r="F1368" t="str">
            <v>AAA0028SZOM</v>
          </cell>
          <cell r="G1368" t="str">
            <v>DG 73A SUR 36 53</v>
          </cell>
          <cell r="H1368" t="str">
            <v>ARBORIZADORA ALTA</v>
          </cell>
          <cell r="I1368" t="str">
            <v>PEDRO ROBERTO CARO FONSECA</v>
          </cell>
        </row>
        <row r="1369">
          <cell r="E1369" t="str">
            <v>MV_08633</v>
          </cell>
          <cell r="F1369" t="str">
            <v>AAA0165WOOE</v>
          </cell>
          <cell r="G1369" t="str">
            <v>TV 34 BIS  74D 15 SUR</v>
          </cell>
          <cell r="H1369" t="str">
            <v>ARBORIZADORA ALTA</v>
          </cell>
          <cell r="I1369" t="str">
            <v>PIEDAD MEJIA GIL</v>
          </cell>
        </row>
        <row r="1370">
          <cell r="E1370" t="str">
            <v>MV_09017</v>
          </cell>
          <cell r="F1370" t="str">
            <v>AAA0147RXPP</v>
          </cell>
          <cell r="G1370" t="str">
            <v>KR 77B 68C 14 SUR MJ 1</v>
          </cell>
          <cell r="H1370" t="str">
            <v>SANTO DOMINGO</v>
          </cell>
          <cell r="I1370" t="str">
            <v>SANDRA ESPERANZA RIVERA GARCIA</v>
          </cell>
        </row>
        <row r="1371">
          <cell r="E1371" t="str">
            <v>MV_09386</v>
          </cell>
          <cell r="F1371" t="str">
            <v>AAA0171DYYX</v>
          </cell>
          <cell r="G1371" t="str">
            <v>CL 81A SUR 44A 37 MJ</v>
          </cell>
          <cell r="H1371" t="str">
            <v>JERUSALEN</v>
          </cell>
          <cell r="I1371" t="str">
            <v xml:space="preserve">SANDRA PATRICIA GUTIERREZ CERON </v>
          </cell>
        </row>
        <row r="1372">
          <cell r="E1372" t="str">
            <v>MV_09612</v>
          </cell>
          <cell r="F1372" t="str">
            <v>AAA0019CJWW</v>
          </cell>
          <cell r="G1372" t="str">
            <v>TV 45 78A 34 SUR</v>
          </cell>
          <cell r="H1372" t="str">
            <v>JERUSALEN</v>
          </cell>
          <cell r="I1372" t="str">
            <v>CARLOS HUMBERTO MARIN</v>
          </cell>
        </row>
        <row r="1373">
          <cell r="E1373" t="str">
            <v>MV_09885</v>
          </cell>
          <cell r="F1373" t="str">
            <v>AAA0147OXHK</v>
          </cell>
          <cell r="G1373" t="str">
            <v>KR 75B 75C 13 SUR MJ</v>
          </cell>
          <cell r="H1373" t="str">
            <v>SANTA VIVIANA</v>
          </cell>
          <cell r="I1373" t="str">
            <v xml:space="preserve">ROSA ANGELICA JIMENEZ FIGUEROA </v>
          </cell>
        </row>
        <row r="1374">
          <cell r="E1374" t="str">
            <v>MV_10219</v>
          </cell>
          <cell r="F1374" t="str">
            <v>AAA0147NMCN</v>
          </cell>
          <cell r="G1374" t="str">
            <v>KR 75F 75F 21 SUR MJ</v>
          </cell>
          <cell r="H1374" t="str">
            <v>SANTA VIVIANA</v>
          </cell>
          <cell r="I1374" t="str">
            <v>ROSA DEL CARMEN PAEZ MALDONADO</v>
          </cell>
        </row>
        <row r="1375">
          <cell r="E1375" t="str">
            <v>MV_10530</v>
          </cell>
          <cell r="F1375" t="str">
            <v>AAA0147NPXR</v>
          </cell>
          <cell r="G1375" t="str">
            <v>TV 75I 75C 43 SUR MJ</v>
          </cell>
          <cell r="H1375" t="str">
            <v>SANTA VIVIANA</v>
          </cell>
          <cell r="I1375" t="str">
            <v>BLANCA CECILIA ORTIZ</v>
          </cell>
        </row>
        <row r="1376">
          <cell r="E1376" t="str">
            <v>MV_10547</v>
          </cell>
          <cell r="F1376" t="str">
            <v>AAA0147NROE</v>
          </cell>
          <cell r="G1376" t="str">
            <v>TV 75I 75C 22 SUR MJ</v>
          </cell>
          <cell r="H1376" t="str">
            <v>SANTA VIVIANA</v>
          </cell>
          <cell r="I1376" t="str">
            <v>FLOR MARIA GONZALEZ MARIN</v>
          </cell>
        </row>
        <row r="1377">
          <cell r="E1377" t="str">
            <v>MV_10705</v>
          </cell>
          <cell r="F1377" t="str">
            <v>AAA0147OZPA</v>
          </cell>
          <cell r="G1377" t="str">
            <v>KR 75B 75C 34 SUR MJ</v>
          </cell>
          <cell r="H1377" t="str">
            <v>SANTA VIVIANA</v>
          </cell>
          <cell r="I1377" t="str">
            <v>MARIA GUADALUPE LOPEZ ROZO</v>
          </cell>
        </row>
        <row r="1378">
          <cell r="E1378" t="str">
            <v>MV_11900</v>
          </cell>
          <cell r="F1378" t="str">
            <v>AAA0147RYPA</v>
          </cell>
          <cell r="G1378" t="str">
            <v>CL 69A SUR 77B 38 MJ 1</v>
          </cell>
          <cell r="H1378" t="str">
            <v>SANTO DOMINGO</v>
          </cell>
          <cell r="I1378" t="str">
            <v>RUTH FORERO AFANADOR</v>
          </cell>
        </row>
        <row r="1379">
          <cell r="E1379" t="str">
            <v>MV_11910</v>
          </cell>
          <cell r="F1379" t="str">
            <v>AAA0147SBOM</v>
          </cell>
          <cell r="G1379" t="str">
            <v>DG 67A SUR 76C 09 MJ 1</v>
          </cell>
          <cell r="H1379" t="str">
            <v>SANTO DOMINGO</v>
          </cell>
          <cell r="I1379" t="str">
            <v>MARIA CENELIA LONDOÑO VELEZ</v>
          </cell>
        </row>
        <row r="1380">
          <cell r="E1380" t="str">
            <v>MV_12141</v>
          </cell>
          <cell r="F1380" t="str">
            <v>AAA0147SSKL</v>
          </cell>
          <cell r="G1380" t="str">
            <v>CL 68C SUR 76 20 MJ 1</v>
          </cell>
          <cell r="H1380" t="str">
            <v>SANTO DOMINGO</v>
          </cell>
          <cell r="I1380" t="str">
            <v>JESUS CASTAÑO GONZALEZ</v>
          </cell>
        </row>
        <row r="1381">
          <cell r="E1381" t="str">
            <v>MV_12469</v>
          </cell>
          <cell r="F1381" t="str">
            <v>AAA0028REWW</v>
          </cell>
          <cell r="G1381" t="str">
            <v>CL 74 SUR 38A 44</v>
          </cell>
          <cell r="H1381" t="str">
            <v>ARBORIZADORA ALTA</v>
          </cell>
          <cell r="I1381" t="str">
            <v>HERCILIA PEREZ BERNAL</v>
          </cell>
        </row>
        <row r="1382">
          <cell r="E1382" t="str">
            <v>MV_12474</v>
          </cell>
          <cell r="F1382" t="str">
            <v>AAA0028RNLW</v>
          </cell>
          <cell r="G1382" t="str">
            <v>TV 36A 72F 92 SUR</v>
          </cell>
          <cell r="H1382" t="str">
            <v>ARBORIZADORA ALTA</v>
          </cell>
          <cell r="I1382" t="str">
            <v>CONSUELO SAAVEDRA ZAMBRANO</v>
          </cell>
        </row>
        <row r="1383">
          <cell r="E1383" t="str">
            <v>MV_12833</v>
          </cell>
          <cell r="F1383" t="str">
            <v>AAA0147WEKL</v>
          </cell>
          <cell r="G1383" t="str">
            <v>KR 75A 76A 94 SUR</v>
          </cell>
          <cell r="H1383" t="str">
            <v>CARACOLI</v>
          </cell>
          <cell r="I1383" t="str">
            <v>ALBA FLOR NARVAEZ SALAZAR</v>
          </cell>
        </row>
        <row r="1384">
          <cell r="E1384" t="str">
            <v>MV_13220</v>
          </cell>
          <cell r="F1384" t="str">
            <v>AAA0028RNZM</v>
          </cell>
          <cell r="G1384" t="str">
            <v>TV 36 72F 51 SUR</v>
          </cell>
          <cell r="H1384" t="str">
            <v>ARBORIZADORA ALTA</v>
          </cell>
          <cell r="I1384" t="str">
            <v>HELIODORO JEREZ BARRERA</v>
          </cell>
        </row>
        <row r="1385">
          <cell r="E1385" t="str">
            <v>MV_13275</v>
          </cell>
          <cell r="F1385" t="str">
            <v>AAA0028RRPP</v>
          </cell>
          <cell r="G1385" t="str">
            <v>KR 35 72G 11 SUR</v>
          </cell>
          <cell r="H1385" t="str">
            <v>ARBORIZADORA ALTA</v>
          </cell>
          <cell r="I1385" t="str">
            <v>DOLORES ROMERO</v>
          </cell>
        </row>
        <row r="1386">
          <cell r="E1386" t="str">
            <v>MV_13586</v>
          </cell>
          <cell r="F1386" t="str">
            <v>AAA0028RSZE</v>
          </cell>
          <cell r="G1386" t="str">
            <v>DG 72F SUR 33 35</v>
          </cell>
          <cell r="H1386" t="str">
            <v>ARBORIZADORA ALTA</v>
          </cell>
          <cell r="I1386" t="str">
            <v>LUIS ALFONSO FAJARDO ACOSTA</v>
          </cell>
        </row>
        <row r="1387">
          <cell r="E1387" t="str">
            <v>MV_13628</v>
          </cell>
          <cell r="F1387" t="str">
            <v>AAA0028RRDM</v>
          </cell>
          <cell r="G1387" t="str">
            <v>CL 72G SUR 35A 13</v>
          </cell>
          <cell r="H1387" t="str">
            <v>ARBORIZADORA ALTA</v>
          </cell>
          <cell r="I1387" t="str">
            <v>BAUDILLO SALCEDO CHACON</v>
          </cell>
        </row>
        <row r="1388">
          <cell r="E1388" t="str">
            <v>MV_13747</v>
          </cell>
          <cell r="F1388" t="str">
            <v>AAA0019ANUH</v>
          </cell>
          <cell r="G1388" t="str">
            <v>KR 45C 82C 03 SUR</v>
          </cell>
          <cell r="H1388" t="str">
            <v>JERUSALEN</v>
          </cell>
          <cell r="I1388" t="str">
            <v xml:space="preserve">JAIME BONILLA GONZALEZ </v>
          </cell>
        </row>
        <row r="1389">
          <cell r="E1389" t="str">
            <v>MV_13927</v>
          </cell>
          <cell r="F1389" t="str">
            <v>AAA0028RNCX</v>
          </cell>
          <cell r="G1389" t="str">
            <v>DG 73A BIS  SUR 36D 31 IN 6</v>
          </cell>
          <cell r="H1389" t="str">
            <v>ARBORIZADORA ALTA</v>
          </cell>
          <cell r="I1389" t="str">
            <v xml:space="preserve">DAVID ALDANA </v>
          </cell>
        </row>
        <row r="1390">
          <cell r="E1390" t="str">
            <v>MV_13953</v>
          </cell>
          <cell r="F1390" t="str">
            <v>AAA0019DMAW</v>
          </cell>
          <cell r="G1390" t="str">
            <v>CL 82B SUR 44A 95</v>
          </cell>
          <cell r="H1390" t="str">
            <v>JERUSALEN</v>
          </cell>
          <cell r="I1390" t="str">
            <v xml:space="preserve">NUBIA ESTELLA BENAVIDES ROMERO </v>
          </cell>
        </row>
        <row r="1391">
          <cell r="E1391" t="str">
            <v>MV_13984</v>
          </cell>
          <cell r="F1391" t="str">
            <v>AAA0019DAXS</v>
          </cell>
          <cell r="G1391" t="str">
            <v>CL 80 SUR 41 15</v>
          </cell>
          <cell r="H1391" t="str">
            <v>JERUSALEN</v>
          </cell>
          <cell r="I1391" t="str">
            <v>ANA SOFIA RODRIGUEZ DIAZ</v>
          </cell>
        </row>
        <row r="1392">
          <cell r="E1392" t="str">
            <v>MV_14226</v>
          </cell>
          <cell r="F1392" t="str">
            <v>AAA0019DKXS</v>
          </cell>
          <cell r="G1392" t="str">
            <v>CL 82A SUR 44A 78</v>
          </cell>
          <cell r="H1392" t="str">
            <v>JERUSALEN</v>
          </cell>
          <cell r="I1392" t="str">
            <v>ANA GRACIELA CASTILLO RODRIGUEZ</v>
          </cell>
        </row>
        <row r="1393">
          <cell r="E1393" t="str">
            <v>MV_14436</v>
          </cell>
          <cell r="F1393" t="str">
            <v>AAA0243OXAF</v>
          </cell>
          <cell r="G1393" t="str">
            <v>CL 72F SUR 34A 35</v>
          </cell>
          <cell r="H1393" t="str">
            <v>ARBORIZADORA ALTA</v>
          </cell>
          <cell r="I1393" t="str">
            <v>LUIS ANGEL BERNAL CHACON</v>
          </cell>
        </row>
        <row r="1394">
          <cell r="E1394" t="str">
            <v>MV_14479</v>
          </cell>
          <cell r="F1394" t="str">
            <v>AAA0244ORPA</v>
          </cell>
          <cell r="G1394" t="str">
            <v>KR 40 79A 28 SUR</v>
          </cell>
          <cell r="H1394" t="str">
            <v>JERUSALEN</v>
          </cell>
          <cell r="I1394" t="str">
            <v>DORA PATRICIA MENESES SUAREZ</v>
          </cell>
        </row>
        <row r="1395">
          <cell r="E1395" t="str">
            <v>MV_14593</v>
          </cell>
          <cell r="F1395" t="str">
            <v>AAA0147RUAW</v>
          </cell>
          <cell r="G1395" t="str">
            <v>KR 77 69A 19 SUR MJ 1</v>
          </cell>
          <cell r="H1395" t="str">
            <v>SANTO DOMINGO</v>
          </cell>
          <cell r="I1395" t="str">
            <v>ORFELINA CAICEDO CARDONA</v>
          </cell>
        </row>
        <row r="1396">
          <cell r="E1396" t="str">
            <v>MV_14606</v>
          </cell>
          <cell r="F1396" t="str">
            <v>AAA0240NAHK</v>
          </cell>
          <cell r="G1396" t="str">
            <v>TV 75J 75C 50 SUR MJ</v>
          </cell>
          <cell r="H1396" t="str">
            <v>SANTA VIVIANA</v>
          </cell>
          <cell r="I1396" t="str">
            <v>JOHN JAIRO PEREZ ABRIL</v>
          </cell>
        </row>
        <row r="1397">
          <cell r="E1397" t="str">
            <v>MV_14611</v>
          </cell>
          <cell r="F1397" t="str">
            <v>AAA0147YCEA</v>
          </cell>
          <cell r="G1397" t="str">
            <v>KR 74A 77 12 SUR</v>
          </cell>
          <cell r="H1397" t="str">
            <v>CARACOLI</v>
          </cell>
          <cell r="I1397" t="str">
            <v>LINA MARCELA GUALTERO BRIÑEZ</v>
          </cell>
        </row>
        <row r="1398">
          <cell r="E1398" t="str">
            <v>MV_14796</v>
          </cell>
          <cell r="F1398" t="str">
            <v>AAA0206YBNX</v>
          </cell>
          <cell r="G1398" t="str">
            <v>KR 77B 68C 26 SUR MJ</v>
          </cell>
          <cell r="H1398" t="str">
            <v>SANTO DOMINGO</v>
          </cell>
          <cell r="I1398" t="str">
            <v>GINA JUDITH CONTRERAS OTALORA</v>
          </cell>
        </row>
        <row r="1399">
          <cell r="E1399" t="str">
            <v>MV_14797</v>
          </cell>
          <cell r="F1399" t="str">
            <v>AAA0147SROM</v>
          </cell>
          <cell r="G1399" t="str">
            <v>CL 68C SUR 76 42 MJ</v>
          </cell>
          <cell r="H1399" t="str">
            <v>SANTO DOMINGO</v>
          </cell>
          <cell r="I1399" t="str">
            <v>JOSE ANTONIO SUAREZ BERMUDEZ</v>
          </cell>
        </row>
        <row r="1400">
          <cell r="E1400" t="str">
            <v>MV_15131</v>
          </cell>
          <cell r="F1400" t="str">
            <v>AAA0028RUSY</v>
          </cell>
          <cell r="G1400" t="str">
            <v>DG 72F SUR 33 64</v>
          </cell>
          <cell r="H1400" t="str">
            <v>ARBORIZADORA ALTA</v>
          </cell>
          <cell r="I1400" t="str">
            <v>AMALIA GUTIERREZ PIRABAN</v>
          </cell>
        </row>
        <row r="1401">
          <cell r="E1401" t="str">
            <v>MV_15382</v>
          </cell>
          <cell r="F1401" t="str">
            <v>AAA0019DEUH</v>
          </cell>
          <cell r="G1401" t="str">
            <v>CL 80A SUR 44A 55</v>
          </cell>
          <cell r="H1401" t="str">
            <v>JERUSALEN</v>
          </cell>
          <cell r="I1401" t="str">
            <v>ROSA ELENA GUTIERREZ</v>
          </cell>
        </row>
        <row r="1402">
          <cell r="E1402" t="str">
            <v>MV_15480</v>
          </cell>
          <cell r="F1402" t="str">
            <v>AAA0171BFFZ</v>
          </cell>
          <cell r="G1402" t="str">
            <v>CL 68A BIS SUR 75L 99</v>
          </cell>
          <cell r="H1402" t="str">
            <v>SANTO DOMINGO</v>
          </cell>
          <cell r="I1402" t="str">
            <v>NOHEMY CANGREJO MARENTES</v>
          </cell>
        </row>
        <row r="1403">
          <cell r="E1403" t="str">
            <v>MV_15625</v>
          </cell>
          <cell r="F1403" t="str">
            <v>AAA0166BXKC</v>
          </cell>
          <cell r="G1403" t="str">
            <v>TV 35B 75 02 SUR</v>
          </cell>
          <cell r="H1403" t="str">
            <v>ARBORIZADORA ALTA</v>
          </cell>
          <cell r="I1403" t="str">
            <v>SOLANGEL RAYO SANJUANES</v>
          </cell>
        </row>
        <row r="1404">
          <cell r="E1404" t="str">
            <v>MV_15737</v>
          </cell>
          <cell r="F1404" t="str">
            <v>AAA0229DTDE</v>
          </cell>
          <cell r="G1404" t="str">
            <v>TV 36 72F 55 SUR</v>
          </cell>
          <cell r="H1404" t="str">
            <v>ARBORIZADORA ALTA</v>
          </cell>
          <cell r="I1404" t="str">
            <v>BLANCA FLOR CESPEDES RAMIREZ</v>
          </cell>
        </row>
        <row r="1405">
          <cell r="E1405" t="str">
            <v>MV_16789</v>
          </cell>
          <cell r="F1405" t="str">
            <v>AAA0147PPDM</v>
          </cell>
          <cell r="G1405" t="str">
            <v>CL 75G SUR 73H 33 MJ</v>
          </cell>
          <cell r="H1405" t="str">
            <v>SANTA VIVIANA</v>
          </cell>
          <cell r="I1405" t="str">
            <v>MARIA LUZ MARINA LINARES CIPRIAN</v>
          </cell>
        </row>
        <row r="1406">
          <cell r="E1406" t="str">
            <v>MV_16814</v>
          </cell>
          <cell r="F1406" t="str">
            <v>AAA0185KEXR</v>
          </cell>
          <cell r="G1406" t="str">
            <v>TV 73G BIS A 75C 16 SUR MJ</v>
          </cell>
          <cell r="H1406" t="str">
            <v>SANTA VIVIANA</v>
          </cell>
          <cell r="I1406" t="str">
            <v>MARIA MONICA PARRA ALVAREZ</v>
          </cell>
        </row>
        <row r="1407">
          <cell r="E1407" t="str">
            <v>MV_17075</v>
          </cell>
          <cell r="F1407" t="str">
            <v>AAA0209ETLW</v>
          </cell>
          <cell r="G1407" t="str">
            <v>TV 35D 72G 61 SUR</v>
          </cell>
          <cell r="H1407" t="str">
            <v>ARBORIZADORA ALTA</v>
          </cell>
          <cell r="I1407" t="str">
            <v>ADRIANA FIGUEROA TORRES</v>
          </cell>
        </row>
        <row r="1408">
          <cell r="E1408" t="str">
            <v>MV_07251</v>
          </cell>
          <cell r="F1408" t="str">
            <v>AAA0171AFSK</v>
          </cell>
          <cell r="G1408" t="str">
            <v>CL 69A SUR 77A 20</v>
          </cell>
          <cell r="H1408" t="str">
            <v>SANTO DOMINGO</v>
          </cell>
          <cell r="I1408" t="str">
            <v>MARIA DORIS RODRIGUEZ ROMAN</v>
          </cell>
        </row>
        <row r="1409">
          <cell r="E1409" t="str">
            <v>MV_07895</v>
          </cell>
          <cell r="F1409" t="str">
            <v>AAA0171KOWW</v>
          </cell>
          <cell r="G1409" t="str">
            <v>KR 75 76 A 93 SUR</v>
          </cell>
          <cell r="H1409" t="str">
            <v>CARACOLI</v>
          </cell>
          <cell r="I1409" t="str">
            <v>JAIRO MARTIN URREA</v>
          </cell>
        </row>
        <row r="1410">
          <cell r="E1410" t="str">
            <v>MV_08181</v>
          </cell>
          <cell r="F1410" t="str">
            <v>AAA0028TKYN</v>
          </cell>
          <cell r="G1410" t="str">
            <v>CL 75C SUR 34 76</v>
          </cell>
          <cell r="H1410" t="str">
            <v>ARBORIZADORA ALTA</v>
          </cell>
          <cell r="I1410" t="str">
            <v>WILLIAM SANCHEZ CAICEDO</v>
          </cell>
        </row>
        <row r="1411">
          <cell r="E1411" t="str">
            <v>MV_08413</v>
          </cell>
          <cell r="F1411" t="str">
            <v>AAA0028STKC</v>
          </cell>
          <cell r="G1411" t="str">
            <v>CL 73A SUR 34B 09</v>
          </cell>
          <cell r="H1411" t="str">
            <v>ARBORIZADORA ALTA</v>
          </cell>
          <cell r="I1411" t="str">
            <v>BLANCA BIBIANA OVALLE VANEGAS</v>
          </cell>
        </row>
        <row r="1412">
          <cell r="E1412" t="str">
            <v>MV_08613</v>
          </cell>
          <cell r="F1412" t="str">
            <v>AAA0028SZTD</v>
          </cell>
          <cell r="G1412" t="str">
            <v>DG 73A SUR 36 37</v>
          </cell>
          <cell r="H1412" t="str">
            <v>ARBORIZADORA ALTA</v>
          </cell>
          <cell r="I1412" t="str">
            <v>JESUS ERIBERTO CASTAÑEDA FLOREZ</v>
          </cell>
        </row>
        <row r="1413">
          <cell r="E1413" t="str">
            <v>MV_08839</v>
          </cell>
          <cell r="F1413" t="str">
            <v>AAA0147YCKL</v>
          </cell>
          <cell r="G1413" t="str">
            <v>KR 73L 77 13 SUR</v>
          </cell>
          <cell r="H1413" t="str">
            <v>CARACOLI</v>
          </cell>
          <cell r="I1413" t="str">
            <v>HAWER ANDRES USECHE GONZALEZ</v>
          </cell>
        </row>
        <row r="1414">
          <cell r="E1414" t="str">
            <v>MV_09009</v>
          </cell>
          <cell r="F1414" t="str">
            <v>AAA0147PDXR</v>
          </cell>
          <cell r="G1414" t="str">
            <v>KR 74C 75C 62 SUR MJ</v>
          </cell>
          <cell r="H1414" t="str">
            <v>SANTA VIVIANA</v>
          </cell>
          <cell r="I1414" t="str">
            <v>MARY LUZ TORRES LOPEZ</v>
          </cell>
        </row>
        <row r="1415">
          <cell r="E1415" t="str">
            <v>MV_09680</v>
          </cell>
          <cell r="F1415" t="str">
            <v>AAA0147SAEA</v>
          </cell>
          <cell r="G1415" t="str">
            <v>KR 77B 68A 32 SUR MJ 1</v>
          </cell>
          <cell r="H1415" t="str">
            <v>SANTO DOMINGO</v>
          </cell>
          <cell r="I1415" t="str">
            <v>LUIS EMILIO CHARRY ARIAS</v>
          </cell>
        </row>
        <row r="1416">
          <cell r="E1416" t="str">
            <v>MV_10152</v>
          </cell>
          <cell r="F1416" t="str">
            <v>AAA0228HKUH</v>
          </cell>
          <cell r="G1416" t="str">
            <v>KR 45B 82 19 SUR</v>
          </cell>
          <cell r="H1416" t="str">
            <v>JERUSALEN</v>
          </cell>
          <cell r="I1416" t="str">
            <v>CARLOS ANDRES VELEZ REYES</v>
          </cell>
        </row>
        <row r="1417">
          <cell r="E1417" t="str">
            <v>MV_10683</v>
          </cell>
          <cell r="F1417" t="str">
            <v>AAA0147OYSK</v>
          </cell>
          <cell r="G1417" t="str">
            <v>CL 75C BIS  SUR 74F 26 MJ</v>
          </cell>
          <cell r="H1417" t="str">
            <v>SANTA VIVIANA</v>
          </cell>
          <cell r="I1417" t="str">
            <v>PEDRO PABLO BELTRAN FAJARDO</v>
          </cell>
        </row>
        <row r="1418">
          <cell r="E1418" t="str">
            <v>MV_11552</v>
          </cell>
          <cell r="F1418" t="str">
            <v>AAA0147RWFZ</v>
          </cell>
          <cell r="G1418" t="str">
            <v>CL 69A SUR 76C 20 MJ 1</v>
          </cell>
          <cell r="H1418" t="str">
            <v>SANTO DOMINGO</v>
          </cell>
          <cell r="I1418" t="str">
            <v>MARTHA LUCIA ANGULO RIASCOS</v>
          </cell>
        </row>
        <row r="1419">
          <cell r="E1419" t="str">
            <v>MV_11710</v>
          </cell>
          <cell r="F1419" t="str">
            <v>AAA0147RYBS</v>
          </cell>
          <cell r="G1419" t="str">
            <v>CL 69A SUR 77B 02 MJ 1</v>
          </cell>
          <cell r="H1419" t="str">
            <v>SANTO DOMINGO</v>
          </cell>
          <cell r="I1419" t="str">
            <v>MARIA LIBIA UCHIMA</v>
          </cell>
        </row>
        <row r="1420">
          <cell r="E1420" t="str">
            <v>MV_11803</v>
          </cell>
          <cell r="F1420" t="str">
            <v>AAA0147RUDE</v>
          </cell>
          <cell r="G1420" t="str">
            <v>KR 77 69A 37 SUR MJ 1</v>
          </cell>
          <cell r="H1420" t="str">
            <v>SANTO DOMINGO</v>
          </cell>
          <cell r="I1420" t="str">
            <v>WILMER CAMILO BELTRAN RODRIGUEZ</v>
          </cell>
        </row>
        <row r="1421">
          <cell r="E1421" t="str">
            <v>MV_12012</v>
          </cell>
          <cell r="F1421" t="str">
            <v>AAA0147SRLF</v>
          </cell>
          <cell r="G1421" t="str">
            <v>KR 76B 68B 03 SUR MJ 1</v>
          </cell>
          <cell r="H1421" t="str">
            <v>SANTO DOMINGO</v>
          </cell>
          <cell r="I1421" t="str">
            <v>MARIA EXELINA SOCHA</v>
          </cell>
        </row>
        <row r="1422">
          <cell r="E1422" t="str">
            <v>MV_12349</v>
          </cell>
          <cell r="F1422" t="str">
            <v>AAA0028RRFT</v>
          </cell>
          <cell r="G1422" t="str">
            <v>CL 72G SUR 35A 03</v>
          </cell>
          <cell r="H1422" t="str">
            <v>ARBORIZADORA ALTA</v>
          </cell>
          <cell r="I1422" t="str">
            <v>HECTOR HERNANDO FIQUITIVA</v>
          </cell>
        </row>
        <row r="1423">
          <cell r="E1423" t="str">
            <v>MV_12407</v>
          </cell>
          <cell r="F1423" t="str">
            <v>AAA0147NSAW</v>
          </cell>
          <cell r="G1423" t="str">
            <v>TV 75H 75C 37 SUR MJ</v>
          </cell>
          <cell r="H1423" t="str">
            <v>SANTA VIVIANA</v>
          </cell>
          <cell r="I1423" t="str">
            <v>ANA TERESA BRAVO ROMERO</v>
          </cell>
        </row>
        <row r="1424">
          <cell r="E1424" t="str">
            <v>MV_12535</v>
          </cell>
          <cell r="F1424" t="str">
            <v>AAA0019DLBR</v>
          </cell>
          <cell r="G1424" t="str">
            <v>CL 82 SUR 44A 63</v>
          </cell>
          <cell r="H1424" t="str">
            <v>JERUSALEN</v>
          </cell>
          <cell r="I1424" t="str">
            <v>JUAN DE DIOS RATIVA CUPA</v>
          </cell>
        </row>
        <row r="1425">
          <cell r="E1425" t="str">
            <v>MV_13216</v>
          </cell>
          <cell r="F1425" t="str">
            <v>AAA0028RNEA</v>
          </cell>
          <cell r="G1425" t="str">
            <v>DG 73A BIS  SUR 36D 31 IN 4</v>
          </cell>
          <cell r="H1425" t="str">
            <v>ARBORIZADORA ALTA</v>
          </cell>
          <cell r="I1425" t="str">
            <v>MARTHA PATRICIA OSMA SARMIENTO</v>
          </cell>
        </row>
        <row r="1426">
          <cell r="E1426" t="str">
            <v>MV_13307</v>
          </cell>
          <cell r="F1426" t="str">
            <v>AAA0147YMKL</v>
          </cell>
          <cell r="G1426" t="str">
            <v>KR 75B 77 32 SUR</v>
          </cell>
          <cell r="H1426" t="str">
            <v>CARACOLI</v>
          </cell>
          <cell r="I1426" t="str">
            <v>IVAN ENRIQUE BELLO RINCON</v>
          </cell>
        </row>
        <row r="1427">
          <cell r="E1427" t="str">
            <v>MV_13671</v>
          </cell>
          <cell r="F1427" t="str">
            <v>AAA0019AMTO</v>
          </cell>
          <cell r="G1427" t="str">
            <v>DG 80A SUR 46A 16</v>
          </cell>
          <cell r="H1427" t="str">
            <v>JERUSALEN</v>
          </cell>
          <cell r="I1427" t="str">
            <v>MOISES FAJARDO</v>
          </cell>
        </row>
        <row r="1428">
          <cell r="E1428" t="str">
            <v>MV_13837</v>
          </cell>
          <cell r="F1428" t="str">
            <v>AAA0019AZHK</v>
          </cell>
          <cell r="G1428" t="str">
            <v>KR 45A 82 02 SUR</v>
          </cell>
          <cell r="H1428" t="str">
            <v>JERUSALEN</v>
          </cell>
          <cell r="I1428" t="str">
            <v>ANGEL MARIA LESMES CHIVATA</v>
          </cell>
        </row>
        <row r="1429">
          <cell r="E1429" t="str">
            <v>MV_13966</v>
          </cell>
          <cell r="F1429" t="str">
            <v>AAA0019DMTD</v>
          </cell>
          <cell r="G1429" t="str">
            <v>CL 82C BIS  SUR 42 61</v>
          </cell>
          <cell r="H1429" t="str">
            <v>JERUSALEN</v>
          </cell>
          <cell r="I1429" t="str">
            <v>CARMEN ROSA VELASCO DE BELTRAN</v>
          </cell>
        </row>
        <row r="1430">
          <cell r="E1430" t="str">
            <v>MV_14008</v>
          </cell>
          <cell r="F1430" t="str">
            <v>AAA0019CHEP</v>
          </cell>
          <cell r="G1430" t="str">
            <v>TV 44B 78A 56 SUR</v>
          </cell>
          <cell r="H1430" t="str">
            <v>JERUSALEN</v>
          </cell>
          <cell r="I1430" t="str">
            <v>BEATRIZ ARIAS LOPEZ</v>
          </cell>
        </row>
        <row r="1431">
          <cell r="E1431" t="str">
            <v>MV_14061</v>
          </cell>
          <cell r="F1431" t="str">
            <v>AAA0168KPUZ</v>
          </cell>
          <cell r="G1431" t="str">
            <v>CL 83 SUR 44B 04</v>
          </cell>
          <cell r="H1431" t="str">
            <v>JERUSALEN</v>
          </cell>
          <cell r="I1431" t="str">
            <v>ARTURO MARTINEZ DIAZ</v>
          </cell>
        </row>
        <row r="1432">
          <cell r="E1432" t="str">
            <v>MV_14338</v>
          </cell>
          <cell r="F1432" t="str">
            <v>AAA0244ORNX</v>
          </cell>
          <cell r="G1432" t="str">
            <v>KR 39 79A 82 SUR</v>
          </cell>
          <cell r="H1432" t="str">
            <v>JERUSALEN</v>
          </cell>
          <cell r="I1432" t="str">
            <v>CONSUELO DURAN DE JIMENEZ</v>
          </cell>
        </row>
        <row r="1433">
          <cell r="E1433" t="str">
            <v>MV_14757</v>
          </cell>
          <cell r="F1433" t="str">
            <v>AAA0019CLEP</v>
          </cell>
          <cell r="G1433" t="str">
            <v>CL 79B SUR 42 57</v>
          </cell>
          <cell r="H1433" t="str">
            <v>JERUSALEN</v>
          </cell>
          <cell r="I1433" t="str">
            <v>ROSA NELLY CARVAJAL DE ARTEAGA</v>
          </cell>
        </row>
        <row r="1434">
          <cell r="E1434" t="str">
            <v>MV_15038</v>
          </cell>
          <cell r="F1434" t="str">
            <v>AAA0147PMAW</v>
          </cell>
          <cell r="G1434" t="str">
            <v>KR 73H BIS  75C 54 SUR MJ</v>
          </cell>
          <cell r="H1434" t="str">
            <v>SANTA VIVIANA</v>
          </cell>
          <cell r="I1434" t="str">
            <v>LUZ JAEL LOPEZ OLARTE</v>
          </cell>
        </row>
        <row r="1435">
          <cell r="E1435" t="str">
            <v>MV_15447</v>
          </cell>
          <cell r="F1435" t="str">
            <v>AAA0028ROOM</v>
          </cell>
          <cell r="G1435" t="str">
            <v>CL 72H SUR 35C 18 IN 19</v>
          </cell>
          <cell r="H1435" t="str">
            <v>ARBORIZADORA ALTA</v>
          </cell>
          <cell r="I1435" t="str">
            <v>MARIA LUZNEY PULIDO PINEDA</v>
          </cell>
        </row>
        <row r="1436">
          <cell r="E1436" t="str">
            <v>MV_15508</v>
          </cell>
          <cell r="F1436" t="str">
            <v>AAA0147RYWW</v>
          </cell>
          <cell r="G1436" t="str">
            <v>CL 68C SUR 77B 51 MJ 1</v>
          </cell>
          <cell r="H1436" t="str">
            <v>SANTO DOMINGO</v>
          </cell>
          <cell r="I1436" t="str">
            <v>ANA DEL CARMEN SARMIENTO TRIANA</v>
          </cell>
        </row>
        <row r="1437">
          <cell r="E1437" t="str">
            <v>MV_15622</v>
          </cell>
          <cell r="F1437" t="str">
            <v>AAA0147XTNN</v>
          </cell>
          <cell r="G1437" t="str">
            <v>KR 73D 77 39 SUR</v>
          </cell>
          <cell r="H1437" t="str">
            <v>CARACOLI</v>
          </cell>
          <cell r="I1437" t="str">
            <v>MARIA ESNEDA CABRERA ROMERO</v>
          </cell>
        </row>
        <row r="1438">
          <cell r="E1438" t="str">
            <v>MV_16048</v>
          </cell>
          <cell r="F1438" t="str">
            <v>AAA0028RCRJ</v>
          </cell>
          <cell r="G1438" t="str">
            <v>DG 73A BIS  SUR 38A 32</v>
          </cell>
          <cell r="H1438" t="str">
            <v>ARBORIZADORA ALTA</v>
          </cell>
          <cell r="I1438" t="str">
            <v>JON FREDY ESQUIVEL DIAZ</v>
          </cell>
        </row>
        <row r="1439">
          <cell r="E1439" t="str">
            <v>MV_16132</v>
          </cell>
          <cell r="F1439" t="str">
            <v>AAA0217ZOBS</v>
          </cell>
          <cell r="G1439" t="str">
            <v>KR 73H 76 67 SUR MJ</v>
          </cell>
          <cell r="H1439" t="str">
            <v>CARACOLI</v>
          </cell>
          <cell r="I1439" t="str">
            <v>MARIS GALILEA SILVA MORENO</v>
          </cell>
        </row>
        <row r="1440">
          <cell r="E1440" t="str">
            <v>MV_16296</v>
          </cell>
          <cell r="F1440" t="str">
            <v>AAA0147PLJH</v>
          </cell>
          <cell r="G1440" t="str">
            <v>KR 73I 75C 30 SUR MJ</v>
          </cell>
          <cell r="H1440" t="str">
            <v>SANTA VIVIANA</v>
          </cell>
          <cell r="I1440" t="str">
            <v>LEONARDO ENRIQUE FRANCO ACOSTA</v>
          </cell>
        </row>
        <row r="1441">
          <cell r="E1441" t="str">
            <v>MV_16319</v>
          </cell>
          <cell r="F1441" t="str">
            <v>AAA0147UWDM</v>
          </cell>
          <cell r="G1441" t="str">
            <v>KR 74D 76 67 SUR</v>
          </cell>
          <cell r="H1441" t="str">
            <v>CARACOLI</v>
          </cell>
          <cell r="I1441" t="str">
            <v xml:space="preserve">JOSE EFRAIN RODRIGUEZ RODRIGUEZ </v>
          </cell>
        </row>
        <row r="1442">
          <cell r="E1442" t="str">
            <v>MV_16338</v>
          </cell>
          <cell r="F1442" t="str">
            <v>AAA0171AKJZ</v>
          </cell>
          <cell r="G1442" t="str">
            <v>CL 68C SUR 76B 74</v>
          </cell>
          <cell r="H1442" t="str">
            <v>SANTO DOMINGO</v>
          </cell>
          <cell r="I1442" t="str">
            <v>ROSALBA GAMBA</v>
          </cell>
        </row>
        <row r="1443">
          <cell r="E1443" t="str">
            <v>MV_16357</v>
          </cell>
          <cell r="F1443" t="str">
            <v>AAA0248PEHK</v>
          </cell>
          <cell r="G1443" t="str">
            <v>CL 72F SUR 34A 21</v>
          </cell>
          <cell r="H1443" t="str">
            <v>ARBORIZADORA ALTA</v>
          </cell>
          <cell r="I1443" t="str">
            <v>CONSUELO ROMERO RUBIO</v>
          </cell>
        </row>
        <row r="1444">
          <cell r="E1444" t="str">
            <v>MV_16596</v>
          </cell>
          <cell r="F1444" t="str">
            <v>AAA0209FATO</v>
          </cell>
          <cell r="G1444" t="str">
            <v>TV 35D 72F 38 SUR</v>
          </cell>
          <cell r="H1444" t="str">
            <v>ARBORIZADORA ALTA</v>
          </cell>
          <cell r="I1444" t="str">
            <v>JUAN ALIRIO HERNANDEZ CARDOZO</v>
          </cell>
        </row>
        <row r="1445">
          <cell r="E1445" t="str">
            <v>MV_16658</v>
          </cell>
          <cell r="F1445" t="str">
            <v>AAA0257HHCX</v>
          </cell>
          <cell r="G1445" t="str">
            <v>KR 38 77 24 SUR</v>
          </cell>
          <cell r="H1445" t="str">
            <v>ARBORIZADORA ALTA</v>
          </cell>
          <cell r="I1445" t="str">
            <v>ALBERTINA DELGADO USECHE</v>
          </cell>
        </row>
        <row r="1446">
          <cell r="E1446" t="str">
            <v>MV_16734</v>
          </cell>
          <cell r="F1446" t="str">
            <v>AAA0241DPOM</v>
          </cell>
          <cell r="G1446" t="str">
            <v>TV 34 BIS  74D 20 SUR</v>
          </cell>
          <cell r="H1446" t="str">
            <v>ARBORIZADORA ALTA</v>
          </cell>
          <cell r="I1446" t="str">
            <v>TERESA CUBILLOS CRUZ</v>
          </cell>
        </row>
        <row r="1447">
          <cell r="E1447" t="str">
            <v>MV_16898</v>
          </cell>
          <cell r="F1447" t="str">
            <v>AAA0028SPBS</v>
          </cell>
          <cell r="G1447" t="str">
            <v>CL 75 BIS  SUR 33 48</v>
          </cell>
          <cell r="H1447" t="str">
            <v>ARBORIZADORA ALTA</v>
          </cell>
          <cell r="I1447" t="str">
            <v>JHON FREDY FULA MORENO</v>
          </cell>
        </row>
        <row r="1448">
          <cell r="E1448" t="str">
            <v>MV_17152</v>
          </cell>
          <cell r="F1448" t="str">
            <v>AAA0019DDBR</v>
          </cell>
          <cell r="G1448" t="str">
            <v>CL 81A SUR 42 37</v>
          </cell>
          <cell r="H1448" t="str">
            <v>JERUSALEN</v>
          </cell>
          <cell r="I1448" t="str">
            <v>REINALDO GALINDO SALCEDO</v>
          </cell>
        </row>
        <row r="1449">
          <cell r="E1449" t="str">
            <v>MV_15565</v>
          </cell>
          <cell r="F1449" t="str">
            <v>AAA0147NSJZ</v>
          </cell>
          <cell r="G1449" t="str">
            <v>TV 75H 75C 54 SUR MJ</v>
          </cell>
          <cell r="H1449" t="str">
            <v>SANTA VIVIANA</v>
          </cell>
          <cell r="I1449" t="str">
            <v>MARIA NELLY SANCHEZ SIERRA</v>
          </cell>
        </row>
        <row r="1450">
          <cell r="E1450" t="str">
            <v>MV_07449</v>
          </cell>
          <cell r="F1450" t="str">
            <v>AAA0019BSJZ</v>
          </cell>
          <cell r="G1450" t="str">
            <v>KR 41 77 49 SUR</v>
          </cell>
          <cell r="H1450" t="str">
            <v>JERUSALEN</v>
          </cell>
          <cell r="I1450" t="str">
            <v>ANA JULIA ACEVEDO DE MANCERA</v>
          </cell>
        </row>
        <row r="1451">
          <cell r="E1451" t="str">
            <v>MV_07911</v>
          </cell>
          <cell r="F1451" t="str">
            <v>AAA0019ANWW</v>
          </cell>
          <cell r="G1451" t="str">
            <v>KR 45C 82C 15 SUR</v>
          </cell>
          <cell r="H1451" t="str">
            <v>JERUSALEN</v>
          </cell>
          <cell r="I1451" t="str">
            <v>ALONSO ARIZA ABAUNZA</v>
          </cell>
        </row>
        <row r="1452">
          <cell r="E1452" t="str">
            <v>MV_13117</v>
          </cell>
          <cell r="F1452" t="str">
            <v>AAA0028SUJH</v>
          </cell>
          <cell r="G1452" t="str">
            <v>CL 74A SUR 38B 12</v>
          </cell>
          <cell r="H1452" t="str">
            <v>ARBORIZADORA ALTA</v>
          </cell>
          <cell r="I1452" t="str">
            <v>DORA DELIA CRUZ ROJAS</v>
          </cell>
        </row>
        <row r="1453">
          <cell r="E1453" t="str">
            <v>MV_15156</v>
          </cell>
          <cell r="F1453" t="str">
            <v>AAA0019AHFZ</v>
          </cell>
          <cell r="G1453" t="str">
            <v>KR 46A 82A 15 SUR</v>
          </cell>
          <cell r="H1453" t="str">
            <v>JERUSALEN</v>
          </cell>
          <cell r="I1453" t="str">
            <v>JOAQUIN LOMBANA SANCHEZ</v>
          </cell>
        </row>
        <row r="1454">
          <cell r="E1454" t="str">
            <v>MV_10716</v>
          </cell>
          <cell r="F1454" t="str">
            <v>AAA0147OZXS</v>
          </cell>
          <cell r="G1454" t="str">
            <v>CL 75C BIS  SUR 75 15 MJ</v>
          </cell>
          <cell r="H1454" t="str">
            <v>SANTA VIVIANA</v>
          </cell>
          <cell r="I1454" t="str">
            <v>FABIOLA OLAYA</v>
          </cell>
        </row>
        <row r="1455">
          <cell r="E1455" t="str">
            <v>MV_14213</v>
          </cell>
          <cell r="F1455" t="str">
            <v>AAA0019DJTO</v>
          </cell>
          <cell r="G1455" t="str">
            <v>CL 82 SUR 44A 26</v>
          </cell>
          <cell r="H1455" t="str">
            <v>JERUSALEN</v>
          </cell>
          <cell r="I1455" t="str">
            <v>MANUEL ALBERTO PÉREZ CORTÉS</v>
          </cell>
        </row>
        <row r="1456">
          <cell r="E1456" t="str">
            <v>MV_08433</v>
          </cell>
          <cell r="F1456" t="str">
            <v>AAA0166BNXS</v>
          </cell>
          <cell r="G1456" t="str">
            <v>CL 75 SUR 32 40</v>
          </cell>
          <cell r="H1456" t="str">
            <v>ARBORIZADORA ALTA</v>
          </cell>
          <cell r="I1456" t="str">
            <v>ALICIA MUÑOZ ROMERO</v>
          </cell>
        </row>
        <row r="1457">
          <cell r="E1457" t="str">
            <v>MV_13771</v>
          </cell>
          <cell r="F1457" t="str">
            <v>AAA0019APZE</v>
          </cell>
          <cell r="G1457" t="str">
            <v>KR 46A 82A 28 SUR</v>
          </cell>
          <cell r="H1457" t="str">
            <v>JERUSALEN</v>
          </cell>
          <cell r="I1457" t="str">
            <v>MARIA DEL TRANSITO  VILLALOBOS</v>
          </cell>
        </row>
        <row r="1458">
          <cell r="E1458" t="str">
            <v>MV_00152</v>
          </cell>
          <cell r="F1458" t="str">
            <v>AAA0156UMTO</v>
          </cell>
          <cell r="G1458" t="str">
            <v>CL 18 SUR 21-19 ESTE</v>
          </cell>
          <cell r="H1458" t="str">
            <v>AGUAS CLARAS</v>
          </cell>
          <cell r="I1458" t="str">
            <v>SANDRA PATRICIA MURILLO JIMENEZ</v>
          </cell>
        </row>
        <row r="1459">
          <cell r="E1459" t="str">
            <v>MV_00233</v>
          </cell>
          <cell r="F1459" t="str">
            <v>AAA0156WUCX</v>
          </cell>
          <cell r="G1459" t="str">
            <v>KR 23B BIS ESTE 11D 43 SUR</v>
          </cell>
          <cell r="H1459" t="str">
            <v>LOS LAURELES SUR ORIENTAL I SEC</v>
          </cell>
          <cell r="I1459" t="str">
            <v>HERNANDO MOLINA TORRES</v>
          </cell>
        </row>
        <row r="1460">
          <cell r="E1460" t="str">
            <v>MV_00343</v>
          </cell>
          <cell r="F1460" t="str">
            <v>AAA0176LORJ</v>
          </cell>
          <cell r="G1460" t="str">
            <v>CL 23 SUR 25 51 ESTE MJ</v>
          </cell>
          <cell r="H1460" t="str">
            <v>AGUAS CLARAS</v>
          </cell>
          <cell r="I1460" t="str">
            <v>OLGA ROCIO GARCIA SABOGAL</v>
          </cell>
        </row>
        <row r="1461">
          <cell r="E1461" t="str">
            <v>MV_01223</v>
          </cell>
          <cell r="F1461" t="str">
            <v>AAA0156WXKC</v>
          </cell>
          <cell r="G1461" t="str">
            <v>CL 11B SUR 23 54 ESTE</v>
          </cell>
          <cell r="H1461" t="str">
            <v>LOS LAURELES SUR ORIENTAL I SEC</v>
          </cell>
          <cell r="I1461" t="str">
            <v>ROSEMBERG PARDO BAREÑO</v>
          </cell>
        </row>
        <row r="1462">
          <cell r="E1462" t="str">
            <v>MV_01356</v>
          </cell>
          <cell r="F1462" t="str">
            <v>AAA0144PFRJ</v>
          </cell>
          <cell r="G1462" t="str">
            <v>CL 19 SUR 25 35 ESTE</v>
          </cell>
          <cell r="H1462" t="str">
            <v>AGUAS CLARAS</v>
          </cell>
          <cell r="I1462" t="str">
            <v>JOSE MIGUEL FANDIÑO TRIANA</v>
          </cell>
        </row>
        <row r="1463">
          <cell r="E1463" t="str">
            <v>MV_01399</v>
          </cell>
          <cell r="F1463" t="str">
            <v>AAA0142URPP</v>
          </cell>
          <cell r="G1463" t="str">
            <v>CL 20 SUR 25 22 ESTE</v>
          </cell>
          <cell r="H1463" t="str">
            <v>AGUAS CLARAS</v>
          </cell>
          <cell r="I1463" t="str">
            <v>MARTHA BIBIANA SANCHEZ AVILA</v>
          </cell>
        </row>
        <row r="1464">
          <cell r="E1464" t="str">
            <v>MV_02053</v>
          </cell>
          <cell r="F1464" t="str">
            <v>AAA0026JXSK</v>
          </cell>
          <cell r="G1464" t="str">
            <v>CL 72 SUR 18R 13</v>
          </cell>
          <cell r="H1464" t="str">
            <v>VISTA HERMOSA</v>
          </cell>
          <cell r="I1464" t="str">
            <v xml:space="preserve">LUCILA ROJAS DE CUELLAR </v>
          </cell>
        </row>
        <row r="1465">
          <cell r="E1465" t="str">
            <v>MV_02140</v>
          </cell>
          <cell r="F1465" t="str">
            <v>AAA0026HYNX</v>
          </cell>
          <cell r="G1465" t="str">
            <v>CL 70N SUR 19D 27</v>
          </cell>
          <cell r="H1465" t="str">
            <v>LOS ANDES</v>
          </cell>
          <cell r="I1465" t="str">
            <v xml:space="preserve">MARTHA LUCIA VELASCO PASTRAN </v>
          </cell>
        </row>
        <row r="1466">
          <cell r="E1466" t="str">
            <v>MV_02211</v>
          </cell>
          <cell r="F1466" t="str">
            <v>AAA0026HLSK</v>
          </cell>
          <cell r="G1466" t="str">
            <v>KR 19D BIS  70P 27 SUR</v>
          </cell>
          <cell r="H1466" t="str">
            <v>VISTA HERMOSA</v>
          </cell>
          <cell r="I1466" t="str">
            <v>LUIS FERNANDO CUTA</v>
          </cell>
        </row>
        <row r="1467">
          <cell r="E1467" t="str">
            <v>MV_02405</v>
          </cell>
          <cell r="F1467" t="str">
            <v>AAA0027DYRU</v>
          </cell>
          <cell r="G1467" t="str">
            <v>TV 18T 70H 32 SUR</v>
          </cell>
          <cell r="H1467" t="str">
            <v>LA ESMERALDA SUR</v>
          </cell>
          <cell r="I1467" t="str">
            <v>ANGEL EVELIO LARGO CALVO</v>
          </cell>
        </row>
        <row r="1468">
          <cell r="E1468" t="str">
            <v>MV_02753</v>
          </cell>
          <cell r="F1468" t="str">
            <v>AAA0026HFAF</v>
          </cell>
          <cell r="G1468" t="str">
            <v>CL 71B SUR 18Q 90</v>
          </cell>
          <cell r="H1468" t="str">
            <v>VISTA HERMOSA</v>
          </cell>
          <cell r="I1468" t="str">
            <v>JOSE ANTONIO MONTENEGRO MENDOZA</v>
          </cell>
        </row>
        <row r="1469">
          <cell r="E1469" t="str">
            <v>MV_02845</v>
          </cell>
          <cell r="F1469" t="str">
            <v>AAA0026HEWW</v>
          </cell>
          <cell r="G1469" t="str">
            <v>CL 71B SUR 18Q 68</v>
          </cell>
          <cell r="H1469" t="str">
            <v>VISTA HERMOSA</v>
          </cell>
          <cell r="I1469" t="str">
            <v>ANA PRAXEDIS AYALA DE GUERRERO</v>
          </cell>
        </row>
        <row r="1470">
          <cell r="E1470" t="str">
            <v>MV_02919</v>
          </cell>
          <cell r="F1470" t="str">
            <v>AAA0027EYWW</v>
          </cell>
          <cell r="G1470" t="str">
            <v>CL 70L SUR 19F 21</v>
          </cell>
          <cell r="H1470" t="str">
            <v>LA ESMERALDA SUR</v>
          </cell>
          <cell r="I1470" t="str">
            <v xml:space="preserve">DINAEL PINEDA LEON </v>
          </cell>
        </row>
        <row r="1471">
          <cell r="E1471" t="str">
            <v>MV_03072</v>
          </cell>
          <cell r="F1471" t="str">
            <v>AAA0028EKLW</v>
          </cell>
          <cell r="G1471" t="str">
            <v>KR 24B 76A 23 SUR</v>
          </cell>
          <cell r="H1471" t="str">
            <v>LOS ALPES</v>
          </cell>
          <cell r="I1471" t="str">
            <v xml:space="preserve">LUIS CARLOS VALENCIA CANCHON </v>
          </cell>
        </row>
        <row r="1472">
          <cell r="E1472" t="str">
            <v>MV_03302</v>
          </cell>
          <cell r="F1472" t="str">
            <v>AAA0028EDFZ</v>
          </cell>
          <cell r="G1472" t="str">
            <v>KR 24B 76 23 SUR</v>
          </cell>
          <cell r="H1472" t="str">
            <v>LOS ALPES</v>
          </cell>
          <cell r="I1472" t="str">
            <v xml:space="preserve"> JORGE ALGARRA MARTIN</v>
          </cell>
        </row>
        <row r="1473">
          <cell r="E1473" t="str">
            <v>MV_03957</v>
          </cell>
          <cell r="F1473" t="str">
            <v>AAA0164KBPP</v>
          </cell>
          <cell r="G1473" t="str">
            <v>DG 71A SUR 27 50 MJ</v>
          </cell>
          <cell r="H1473" t="str">
            <v>EL MIRADOR</v>
          </cell>
          <cell r="I1473" t="str">
            <v>GERMAN DAVID TERAN RAMIREZ</v>
          </cell>
        </row>
        <row r="1474">
          <cell r="E1474" t="str">
            <v>MV_04215</v>
          </cell>
          <cell r="F1474" t="str">
            <v>AAA0147HFPP</v>
          </cell>
          <cell r="G1474" t="str">
            <v>KR 27D 71D 15 SUR MJ</v>
          </cell>
          <cell r="H1474" t="str">
            <v>EL PARAISO</v>
          </cell>
          <cell r="I1474" t="str">
            <v>BLANCA ELSA AYALA PEÑA</v>
          </cell>
        </row>
        <row r="1475">
          <cell r="E1475" t="str">
            <v>MV_04248</v>
          </cell>
          <cell r="F1475" t="str">
            <v>AAA0147JDFT</v>
          </cell>
          <cell r="G1475" t="str">
            <v>KR 27J 71G 40 SUR</v>
          </cell>
          <cell r="H1475" t="str">
            <v>EL PARAISO</v>
          </cell>
          <cell r="I1475" t="str">
            <v xml:space="preserve">ROSA MARINA ARIZA CHAPARRO </v>
          </cell>
        </row>
        <row r="1476">
          <cell r="E1476" t="str">
            <v>MV_04249</v>
          </cell>
          <cell r="F1476" t="str">
            <v>AAA0147JDHY</v>
          </cell>
          <cell r="G1476" t="str">
            <v>KR 27J 71G 34 SUR</v>
          </cell>
          <cell r="H1476" t="str">
            <v>EL PARAISO</v>
          </cell>
          <cell r="I1476" t="str">
            <v>MARTIN ORLANDO MARTINEZ DIAZ</v>
          </cell>
        </row>
        <row r="1477">
          <cell r="E1477" t="str">
            <v>MV_04257</v>
          </cell>
          <cell r="F1477" t="str">
            <v>AAA0147JEAW</v>
          </cell>
          <cell r="G1477" t="str">
            <v>KR 27I 71G 75 SUR</v>
          </cell>
          <cell r="H1477" t="str">
            <v>EL PARAISO</v>
          </cell>
          <cell r="I1477" t="str">
            <v>JESUS ANTONIO NOVOA GUZMAN</v>
          </cell>
        </row>
        <row r="1478">
          <cell r="E1478" t="str">
            <v>MV_04407</v>
          </cell>
          <cell r="F1478" t="str">
            <v>AAA0180LDKC</v>
          </cell>
          <cell r="G1478" t="str">
            <v>KR 27F 71G 22 SUR MJ</v>
          </cell>
          <cell r="H1478" t="str">
            <v>EL PARAISO</v>
          </cell>
          <cell r="I1478" t="str">
            <v>PEDRO ANTONIO PEÑA TORRES</v>
          </cell>
        </row>
        <row r="1479">
          <cell r="E1479" t="str">
            <v>MV_04471</v>
          </cell>
          <cell r="F1479" t="str">
            <v>AAA0147HHZM</v>
          </cell>
          <cell r="G1479" t="str">
            <v>CL 71D SUR 27F 07</v>
          </cell>
          <cell r="H1479" t="str">
            <v>EL PARAISO</v>
          </cell>
          <cell r="I1479" t="str">
            <v>MARIA BELARMINA PEÑA DE AYALA</v>
          </cell>
        </row>
        <row r="1480">
          <cell r="E1480" t="str">
            <v>MV_04569</v>
          </cell>
          <cell r="F1480" t="str">
            <v>AAA0147HDXR</v>
          </cell>
          <cell r="G1480" t="str">
            <v>KR 27D 71D 44 SUR MJ</v>
          </cell>
          <cell r="H1480" t="str">
            <v>EL PARAISO</v>
          </cell>
          <cell r="I1480" t="str">
            <v>MARIA PIEDAD BENAVIDES</v>
          </cell>
        </row>
        <row r="1481">
          <cell r="E1481" t="str">
            <v>MV_04859</v>
          </cell>
          <cell r="F1481" t="str">
            <v>AAA0147FWCN</v>
          </cell>
          <cell r="G1481" t="str">
            <v>KR 27I 71 93 SUR</v>
          </cell>
          <cell r="H1481" t="str">
            <v>EL PARAISO</v>
          </cell>
          <cell r="I1481" t="str">
            <v>ALBERTO RODRIGUEZ PEREZ</v>
          </cell>
        </row>
        <row r="1482">
          <cell r="E1482" t="str">
            <v>MV_04921</v>
          </cell>
          <cell r="F1482" t="str">
            <v>AAA0147JDCX</v>
          </cell>
          <cell r="G1482" t="str">
            <v>KR 27J 71G 64 SUR</v>
          </cell>
          <cell r="H1482" t="str">
            <v>EL PARAISO</v>
          </cell>
          <cell r="I1482" t="str">
            <v>PEDRO ANTONIO ROMERO ROMERO</v>
          </cell>
        </row>
        <row r="1483">
          <cell r="E1483" t="str">
            <v>MV_05957</v>
          </cell>
          <cell r="F1483" t="str">
            <v>AAA0147CMFT</v>
          </cell>
          <cell r="G1483" t="str">
            <v>CL 71P SUR 27A 40</v>
          </cell>
          <cell r="H1483" t="str">
            <v>EL MIRADOR</v>
          </cell>
          <cell r="I1483" t="str">
            <v>VICTOR OLMEDO PINEDA PINEDA</v>
          </cell>
        </row>
        <row r="1484">
          <cell r="E1484" t="str">
            <v>MV_06006</v>
          </cell>
          <cell r="F1484" t="str">
            <v>AAA0147BZHY</v>
          </cell>
          <cell r="G1484" t="str">
            <v>CL 71K BIS  SUR 27 72 MJ</v>
          </cell>
          <cell r="H1484" t="str">
            <v>EL MIRADOR</v>
          </cell>
          <cell r="I1484" t="str">
            <v>LUZ MARINA ORDOÑEZ GARZON</v>
          </cell>
        </row>
        <row r="1485">
          <cell r="E1485" t="str">
            <v>MV_06134</v>
          </cell>
          <cell r="F1485" t="str">
            <v>AAA0147BZFT</v>
          </cell>
          <cell r="G1485" t="str">
            <v>CL 71K BIS  SUR 27 64 MJ</v>
          </cell>
          <cell r="H1485" t="str">
            <v>EL MIRADOR</v>
          </cell>
          <cell r="I1485" t="str">
            <v>JORGE ARTURO NOVOA BELTRAN</v>
          </cell>
        </row>
        <row r="1486">
          <cell r="E1486" t="str">
            <v>MV_06142</v>
          </cell>
          <cell r="F1486" t="str">
            <v>AAA0147CABR</v>
          </cell>
          <cell r="G1486" t="str">
            <v>CL 71L SUR 27 64 MJ</v>
          </cell>
          <cell r="H1486" t="str">
            <v>EL MIRADOR</v>
          </cell>
          <cell r="I1486" t="str">
            <v>MARIA VIDELMA YAIMA PEÑA</v>
          </cell>
        </row>
        <row r="1487">
          <cell r="E1487" t="str">
            <v>MV_06354</v>
          </cell>
          <cell r="F1487" t="str">
            <v>AAA0208LREA</v>
          </cell>
          <cell r="G1487" t="str">
            <v>CL 71K BIS  SUR 27 51 MJ</v>
          </cell>
          <cell r="H1487" t="str">
            <v>EL MIRADOR</v>
          </cell>
          <cell r="I1487" t="str">
            <v>BELLANIRA CHAGUALA RODRIGUEZ</v>
          </cell>
        </row>
        <row r="1488">
          <cell r="E1488" t="str">
            <v>MV_06365</v>
          </cell>
          <cell r="F1488" t="str">
            <v>AAA0180EHPP</v>
          </cell>
          <cell r="G1488" t="str">
            <v>CL 71F BIS  SUR 27A 15</v>
          </cell>
          <cell r="H1488" t="str">
            <v>EL MIRADOR</v>
          </cell>
          <cell r="I1488" t="str">
            <v>OLMAN RAMIREZ GOMEZ</v>
          </cell>
        </row>
        <row r="1489">
          <cell r="E1489" t="str">
            <v>MV_06404</v>
          </cell>
          <cell r="F1489" t="str">
            <v>AAA0178MUMS</v>
          </cell>
          <cell r="G1489" t="str">
            <v>KR 27C 71F 22 SUR</v>
          </cell>
          <cell r="H1489" t="str">
            <v>EL MIRADOR</v>
          </cell>
          <cell r="I1489" t="str">
            <v>LUIS ESTEBAN AMAYA AMAYA </v>
          </cell>
        </row>
        <row r="1490">
          <cell r="E1490" t="str">
            <v>MV_08499</v>
          </cell>
          <cell r="F1490" t="str">
            <v>AAA0163TPNN</v>
          </cell>
          <cell r="G1490" t="str">
            <v>CL 75 BIS  SUR 32 25</v>
          </cell>
          <cell r="H1490" t="str">
            <v>ARBORIZADORA ALTA</v>
          </cell>
          <cell r="I1490" t="str">
            <v>ROSA DELIA GONZALEZ BETANCOURTH</v>
          </cell>
        </row>
        <row r="1491">
          <cell r="E1491" t="str">
            <v>MV_08165</v>
          </cell>
          <cell r="F1491" t="str">
            <v>AAA0165FMPA</v>
          </cell>
          <cell r="G1491" t="str">
            <v>CL 75A SUR 34 25</v>
          </cell>
          <cell r="H1491" t="str">
            <v>ARBORIZADORA ALTA</v>
          </cell>
          <cell r="I1491" t="str">
            <v>MARIA NUBIA SANCHEZ ANDRADE</v>
          </cell>
        </row>
        <row r="1492">
          <cell r="E1492" t="str">
            <v>MV_08237</v>
          </cell>
          <cell r="F1492" t="str">
            <v>AAA0165WMKL</v>
          </cell>
          <cell r="G1492" t="str">
            <v>CL 76 SUR 34 14</v>
          </cell>
          <cell r="H1492" t="str">
            <v>ARBORIZADORA ALTA</v>
          </cell>
          <cell r="I1492" t="str">
            <v>NUBIA ESPERANZA SANTOS</v>
          </cell>
        </row>
        <row r="1493">
          <cell r="E1493" t="str">
            <v>MV_08284</v>
          </cell>
          <cell r="F1493" t="str">
            <v>AAA0165UZMR</v>
          </cell>
          <cell r="G1493" t="str">
            <v>CL 76 SUR 34 57</v>
          </cell>
          <cell r="H1493" t="str">
            <v>ARBORIZADORA ALTA</v>
          </cell>
          <cell r="I1493" t="str">
            <v xml:space="preserve">JORGE LUIS MALPIC PLAZAS </v>
          </cell>
        </row>
        <row r="1494">
          <cell r="E1494" t="str">
            <v>MV_09430</v>
          </cell>
          <cell r="F1494" t="str">
            <v>AAA0028TRFT</v>
          </cell>
          <cell r="G1494" t="str">
            <v>CL 78 SUR 36 54</v>
          </cell>
          <cell r="H1494" t="str">
            <v>ARBORIZADORA ALTA</v>
          </cell>
          <cell r="I1494" t="str">
            <v xml:space="preserve">BETULIA POLANIA PEREZ </v>
          </cell>
        </row>
        <row r="1495">
          <cell r="E1495" t="str">
            <v>MV_16576</v>
          </cell>
          <cell r="F1495" t="str">
            <v>AAA0162WMBS</v>
          </cell>
          <cell r="G1495" t="str">
            <v>CL 77 A SUR 38 25</v>
          </cell>
          <cell r="H1495" t="str">
            <v>ARBORIZADORA ALTA</v>
          </cell>
          <cell r="I1495" t="str">
            <v>ALFONSO ANGEL COSSIO VILLA</v>
          </cell>
        </row>
        <row r="1496">
          <cell r="E1496" t="str">
            <v>MV_15769</v>
          </cell>
          <cell r="F1496" t="str">
            <v>AAA0258ENNN</v>
          </cell>
          <cell r="G1496" t="str">
            <v>KR 74F 76 75 SUR</v>
          </cell>
          <cell r="H1496" t="str">
            <v>CARACOLI</v>
          </cell>
          <cell r="I1496" t="str">
            <v>JOSE FERNANDO GAMBOA</v>
          </cell>
        </row>
        <row r="1497">
          <cell r="E1497" t="str">
            <v>MV_07746</v>
          </cell>
          <cell r="F1497" t="str">
            <v>AAA0258RKWF</v>
          </cell>
          <cell r="G1497" t="str">
            <v>KR 75B 76A 30 SUR</v>
          </cell>
          <cell r="H1497" t="str">
            <v>CARACOLI</v>
          </cell>
          <cell r="I1497" t="str">
            <v>ADOLFINA MATOS MURILLO</v>
          </cell>
        </row>
        <row r="1498">
          <cell r="E1498" t="str">
            <v>MV_13310</v>
          </cell>
          <cell r="F1498" t="str">
            <v>AAA0257TSAW</v>
          </cell>
          <cell r="G1498" t="str">
            <v>KR 75B 77 20 SUR</v>
          </cell>
          <cell r="H1498" t="str">
            <v>CARACOLI</v>
          </cell>
          <cell r="I1498" t="str">
            <v>MARIA DERLI PADILLA PEREZ</v>
          </cell>
        </row>
        <row r="1499">
          <cell r="E1499" t="str">
            <v>MV_16760</v>
          </cell>
          <cell r="F1499" t="str">
            <v>AAA0028SYUZ</v>
          </cell>
          <cell r="G1499" t="str">
            <v>DG 73A BIS  SUR 36 30</v>
          </cell>
          <cell r="H1499" t="str">
            <v>ARBORIZADORA ALTA</v>
          </cell>
          <cell r="I1499" t="str">
            <v>JOSE MANUEL GONZALEZ MOYA</v>
          </cell>
        </row>
        <row r="1500">
          <cell r="E1500" t="str">
            <v>MV_08047</v>
          </cell>
          <cell r="F1500" t="str">
            <v>AAA0028TCNX</v>
          </cell>
          <cell r="G1500" t="str">
            <v>TV 35 74A 53 SUR</v>
          </cell>
          <cell r="H1500" t="str">
            <v>ARBORIZADORA ALTA</v>
          </cell>
          <cell r="I1500" t="str">
            <v>JUAN MAURICIO OLGUIN RODRIGUEZ</v>
          </cell>
        </row>
        <row r="1501">
          <cell r="E1501" t="str">
            <v>MV_14693</v>
          </cell>
          <cell r="F1501" t="str">
            <v>AAA0224OBUH</v>
          </cell>
          <cell r="G1501" t="str">
            <v>TV 38A BIS  72D 86 SUR</v>
          </cell>
          <cell r="H1501" t="str">
            <v>ARBORIZADORA ALTA</v>
          </cell>
          <cell r="I1501" t="str">
            <v>LINA MARGARITA LOPEZ OCAMPO</v>
          </cell>
        </row>
        <row r="1502">
          <cell r="E1502" t="str">
            <v>MV_12446</v>
          </cell>
          <cell r="F1502" t="str">
            <v>AAA0028RALF</v>
          </cell>
          <cell r="G1502" t="str">
            <v>TV 40 72D 34 SUR</v>
          </cell>
          <cell r="H1502" t="str">
            <v>ARBORIZADORA ALTA</v>
          </cell>
          <cell r="I1502" t="str">
            <v>AMPARO ALCIRA ROMERO</v>
          </cell>
        </row>
        <row r="1503">
          <cell r="E1503" t="str">
            <v>MV_08636</v>
          </cell>
          <cell r="F1503" t="str">
            <v>AAA0165WELW</v>
          </cell>
          <cell r="G1503" t="str">
            <v>TV 34 BIS  74D 31 SUR</v>
          </cell>
          <cell r="H1503" t="str">
            <v>ARBORIZADORA ALTA</v>
          </cell>
          <cell r="I1503" t="str">
            <v>JOSE PASTOR NIÑO GARZON</v>
          </cell>
        </row>
        <row r="1504">
          <cell r="E1504" t="str">
            <v>MV_15037</v>
          </cell>
          <cell r="F1504" t="str">
            <v>AAA0252HALW</v>
          </cell>
          <cell r="G1504" t="str">
            <v>CL 67A SUR 77A 44 MJ</v>
          </cell>
          <cell r="H1504" t="str">
            <v>ESPINO I SECTOR</v>
          </cell>
          <cell r="I1504" t="str">
            <v>JORGE AROCA YARA</v>
          </cell>
        </row>
        <row r="1505">
          <cell r="E1505" t="str">
            <v>MV_16401</v>
          </cell>
          <cell r="F1505" t="str">
            <v>AAA0147TREA</v>
          </cell>
          <cell r="G1505" t="str">
            <v>CL 67A SUR 77A 51</v>
          </cell>
          <cell r="H1505" t="str">
            <v>ESPINO I SECTOR</v>
          </cell>
          <cell r="I1505" t="str">
            <v>LUIS ARMIN URREGO MORERA</v>
          </cell>
        </row>
        <row r="1506">
          <cell r="E1506" t="str">
            <v>MV_15212</v>
          </cell>
          <cell r="F1506" t="str">
            <v>AAA0019AMDM</v>
          </cell>
          <cell r="G1506" t="str">
            <v>CL 80A SUR 46A 47</v>
          </cell>
          <cell r="H1506" t="str">
            <v>JERUSALEN</v>
          </cell>
          <cell r="I1506" t="str">
            <v>EDELMIRA CHOLO SANCHEZ</v>
          </cell>
        </row>
        <row r="1507">
          <cell r="E1507" t="str">
            <v>MV_13190</v>
          </cell>
          <cell r="F1507" t="str">
            <v>AAA0147YCLW</v>
          </cell>
          <cell r="G1507" t="str">
            <v>KR 73L 77 17 SUR</v>
          </cell>
          <cell r="H1507" t="str">
            <v>CARACOLI</v>
          </cell>
          <cell r="I1507" t="str">
            <v>EVER ELIFRAVEL QUIÑONES MEZA</v>
          </cell>
        </row>
        <row r="1508">
          <cell r="E1508" t="str">
            <v>MV_09662</v>
          </cell>
          <cell r="F1508" t="str">
            <v>AAA0147SPYN</v>
          </cell>
          <cell r="G1508" t="str">
            <v>CL 68A BIS  SUR 76B 19 MJ 1</v>
          </cell>
          <cell r="H1508" t="str">
            <v>SANTO DOMINGO</v>
          </cell>
          <cell r="I1508" t="str">
            <v>ELIZABETH TOVAR RAMIREZ</v>
          </cell>
        </row>
        <row r="1509">
          <cell r="E1509" t="str">
            <v>MV_17078</v>
          </cell>
          <cell r="F1509" t="str">
            <v>AAA0171BJEP</v>
          </cell>
          <cell r="G1509" t="str">
            <v>CL 68A BIS  SUR 76B 37</v>
          </cell>
          <cell r="H1509" t="str">
            <v>SANTO DOMINGO</v>
          </cell>
          <cell r="I1509" t="str">
            <v>JUAN CARLOS GALVIS CASTAÑO</v>
          </cell>
        </row>
        <row r="1510">
          <cell r="E1510" t="str">
            <v>MV_09642</v>
          </cell>
          <cell r="F1510" t="str">
            <v>AAA0190FLTO</v>
          </cell>
          <cell r="G1510" t="str">
            <v>KR 76B 68A 15 SUR MJ</v>
          </cell>
          <cell r="H1510" t="str">
            <v>SANTO DOMINGO</v>
          </cell>
          <cell r="I1510" t="str">
            <v xml:space="preserve">ARMANDO ROJAS MURILLO </v>
          </cell>
        </row>
        <row r="1511">
          <cell r="E1511" t="str">
            <v>MV_13717</v>
          </cell>
          <cell r="F1511" t="str">
            <v>AAA0019BFCX</v>
          </cell>
          <cell r="G1511" t="str">
            <v>DG 79D SUR 45B 51</v>
          </cell>
          <cell r="H1511" t="str">
            <v>JERUSALEN</v>
          </cell>
          <cell r="I1511" t="str">
            <v>LORENA MOLINA BURBANO</v>
          </cell>
        </row>
        <row r="1512">
          <cell r="E1512" t="str">
            <v>MV_07441</v>
          </cell>
          <cell r="F1512" t="str">
            <v>AAA0019BEHK</v>
          </cell>
          <cell r="G1512" t="str">
            <v>DG 80 SUR 45 39</v>
          </cell>
          <cell r="H1512" t="str">
            <v>JERUSALEN</v>
          </cell>
          <cell r="I1512" t="str">
            <v>YAQUELIN BENAVIDES BOHORQUEZ</v>
          </cell>
        </row>
        <row r="1513">
          <cell r="E1513" t="str">
            <v>MV_15200</v>
          </cell>
          <cell r="F1513" t="str">
            <v>AAA0019CXNX</v>
          </cell>
          <cell r="G1513" t="str">
            <v>KR 40 80B 16 SUR</v>
          </cell>
          <cell r="H1513" t="str">
            <v>JERUSALEN</v>
          </cell>
          <cell r="I1513" t="str">
            <v>RUTH MAGDALENA PEÑA</v>
          </cell>
        </row>
        <row r="1514">
          <cell r="E1514" t="str">
            <v>MV_08672</v>
          </cell>
          <cell r="F1514" t="str">
            <v>AAA0019BTAF</v>
          </cell>
          <cell r="G1514" t="str">
            <v>KR 42 77 28 SUR</v>
          </cell>
          <cell r="H1514" t="str">
            <v>JERUSALEN</v>
          </cell>
          <cell r="I1514" t="str">
            <v>LEONILDE ARIAS DE ARIAS</v>
          </cell>
        </row>
        <row r="1515">
          <cell r="E1515" t="str">
            <v>MV_08782</v>
          </cell>
          <cell r="F1515" t="str">
            <v>AAA0019CHTD</v>
          </cell>
          <cell r="G1515" t="str">
            <v>TV 44A 78A 15 SUR</v>
          </cell>
          <cell r="H1515" t="str">
            <v>JERUSALEN</v>
          </cell>
          <cell r="I1515" t="str">
            <v>CELINA MARIN DE AREVALO</v>
          </cell>
        </row>
        <row r="1516">
          <cell r="E1516" t="str">
            <v>MV_14011</v>
          </cell>
          <cell r="F1516" t="str">
            <v>AAA0019CHWW</v>
          </cell>
          <cell r="G1516" t="str">
            <v>TV 44A 78A 27 SUR</v>
          </cell>
          <cell r="H1516" t="str">
            <v>JERUSALEN</v>
          </cell>
          <cell r="I1516" t="str">
            <v>CARLOS ARTURO CASTRO HERNANDEZ</v>
          </cell>
        </row>
        <row r="1517">
          <cell r="E1517" t="str">
            <v>MV_11251</v>
          </cell>
          <cell r="F1517" t="str">
            <v>AAA0206UXFZ</v>
          </cell>
          <cell r="G1517" t="str">
            <v>CL 75C BIS  SUR 75 36 MJ 2</v>
          </cell>
          <cell r="H1517" t="str">
            <v>SANTA VIVIANA</v>
          </cell>
          <cell r="I1517" t="str">
            <v>CARLOS ALIRIO GUTIERREZ</v>
          </cell>
        </row>
        <row r="1518">
          <cell r="E1518" t="str">
            <v>MV_10171</v>
          </cell>
          <cell r="F1518" t="str">
            <v>AAA0147NJMS</v>
          </cell>
          <cell r="G1518" t="str">
            <v>DG 75F SUR 75G 26 MJ</v>
          </cell>
          <cell r="H1518" t="str">
            <v>SANTA VIVIANA</v>
          </cell>
          <cell r="I1518" t="str">
            <v>EDILMA OSORIO PAREDES</v>
          </cell>
        </row>
        <row r="1519">
          <cell r="E1519" t="str">
            <v>MV_11121</v>
          </cell>
          <cell r="F1519" t="str">
            <v>AAA0147PLNN</v>
          </cell>
          <cell r="G1519" t="str">
            <v>KR 73H BIS  75C 53 SUR MJ</v>
          </cell>
          <cell r="H1519" t="str">
            <v>SANTA VIVIANA</v>
          </cell>
          <cell r="I1519" t="str">
            <v>LUZ MARINA LEON PULIDO</v>
          </cell>
        </row>
        <row r="1520">
          <cell r="E1520" t="str">
            <v>MV_07748</v>
          </cell>
          <cell r="F1520" t="str">
            <v>AAA0147PKFZ</v>
          </cell>
          <cell r="G1520" t="str">
            <v>KR 73L 75C 30 SUR MJ</v>
          </cell>
          <cell r="H1520" t="str">
            <v>SANTA VIVIANA</v>
          </cell>
          <cell r="I1520" t="str">
            <v>RICARDO ALFONSO SERRATO ZUÑIGA</v>
          </cell>
        </row>
        <row r="1521">
          <cell r="E1521" t="str">
            <v>MV_14926</v>
          </cell>
          <cell r="F1521" t="str">
            <v>AAA0147PWRJ</v>
          </cell>
          <cell r="G1521" t="str">
            <v>KR 74D 75D 45 SUR MJ</v>
          </cell>
          <cell r="H1521" t="str">
            <v>SANTA VIVIANA</v>
          </cell>
          <cell r="I1521" t="str">
            <v>EMPERATRIZ MARTINEZ MORA</v>
          </cell>
        </row>
        <row r="1522">
          <cell r="E1522" t="str">
            <v>MV_17187</v>
          </cell>
          <cell r="F1522" t="str">
            <v>AAA0209SKCN</v>
          </cell>
          <cell r="G1522" t="str">
            <v>KR 75 75D 14 SUR MJ 1</v>
          </cell>
          <cell r="H1522" t="str">
            <v>SANTA VIVIANA</v>
          </cell>
          <cell r="I1522" t="str">
            <v>ADONIAS QUIMBAYO SUAREZ</v>
          </cell>
        </row>
        <row r="1523">
          <cell r="E1523" t="str">
            <v>MV_16156</v>
          </cell>
          <cell r="F1523" t="str">
            <v>AAA0209SFWF</v>
          </cell>
          <cell r="G1523" t="str">
            <v>TV 75J 75C 26 SUR MJ</v>
          </cell>
          <cell r="H1523" t="str">
            <v>SANTA VIVIANA</v>
          </cell>
          <cell r="I1523" t="str">
            <v>ANA LILIA SAENZ SAENZ</v>
          </cell>
        </row>
        <row r="1524">
          <cell r="E1524" t="str">
            <v>MV_14483</v>
          </cell>
          <cell r="F1524" t="str">
            <v>AAA0147RYRJ</v>
          </cell>
          <cell r="G1524" t="str">
            <v>CL 69A SUR 77B 44</v>
          </cell>
          <cell r="H1524" t="str">
            <v>SANTO DOMINGO</v>
          </cell>
          <cell r="I1524" t="str">
            <v>FIDEL LOPEZ ANTIVAR</v>
          </cell>
        </row>
        <row r="1525">
          <cell r="E1525" t="str">
            <v>MV_0029</v>
          </cell>
          <cell r="F1525" t="str">
            <v>AAA0207YHKL</v>
          </cell>
          <cell r="G1525" t="str">
            <v>KR 87K 64 17 SUR</v>
          </cell>
          <cell r="H1525" t="str">
            <v>LA LIBERTAD III SECTOR</v>
          </cell>
          <cell r="I1525" t="str">
            <v>MARIA YENCI FIGUEROA HERNANDEZ</v>
          </cell>
        </row>
        <row r="1526">
          <cell r="E1526" t="str">
            <v>MV_0163</v>
          </cell>
          <cell r="F1526" t="str">
            <v>AAA0153LFBS</v>
          </cell>
          <cell r="G1526" t="str">
            <v>CL 64 SUR 87N 14</v>
          </cell>
          <cell r="H1526" t="str">
            <v>LA LIBERTAD III SECTOR</v>
          </cell>
          <cell r="I1526" t="str">
            <v>MARIELA PAEZ RODRIGUEZ</v>
          </cell>
        </row>
        <row r="1527">
          <cell r="E1527" t="str">
            <v>MV_0164</v>
          </cell>
          <cell r="F1527" t="str">
            <v>AAA0199CSTD</v>
          </cell>
          <cell r="G1527" t="str">
            <v>KR 88 64 22 SUR</v>
          </cell>
          <cell r="H1527" t="str">
            <v>LA LIBERTAD III SECTOR</v>
          </cell>
          <cell r="I1527" t="str">
            <v>ABEL ANTONIO GUTIERREZ NUÑEZ</v>
          </cell>
        </row>
        <row r="1528">
          <cell r="E1528" t="str">
            <v>MV_0230</v>
          </cell>
          <cell r="F1528" t="str">
            <v>AAA0154AHEP</v>
          </cell>
          <cell r="G1528" t="str">
            <v>KR 88F 69A 33 SUR</v>
          </cell>
          <cell r="H1528" t="str">
            <v>SAN ANTONIO</v>
          </cell>
          <cell r="I1528" t="str">
            <v>MARIA NIDIA RUIZ GALEANO</v>
          </cell>
        </row>
        <row r="1529">
          <cell r="E1529" t="str">
            <v>MV_0310</v>
          </cell>
          <cell r="F1529" t="str">
            <v>AAA0151AZCX</v>
          </cell>
          <cell r="G1529" t="str">
            <v>CL 70 SUR 89A 30</v>
          </cell>
          <cell r="H1529" t="str">
            <v>SANTA INES</v>
          </cell>
          <cell r="I1529" t="str">
            <v>LUIS EUDINIO MARROQUIN ALDANA</v>
          </cell>
        </row>
        <row r="1530">
          <cell r="E1530" t="str">
            <v>MV_0384</v>
          </cell>
          <cell r="F1530" t="str">
            <v>AAA0150CATO</v>
          </cell>
          <cell r="G1530" t="str">
            <v>KR 87I 69A 06 SUR</v>
          </cell>
          <cell r="H1530" t="str">
            <v>DIVINO NIÑO</v>
          </cell>
          <cell r="I1530" t="str">
            <v>LUZ MARIELA AMAYA CARDENAS </v>
          </cell>
        </row>
        <row r="1531">
          <cell r="E1531" t="str">
            <v>MV_0411</v>
          </cell>
          <cell r="F1531" t="str">
            <v>AAA0163EXKC</v>
          </cell>
          <cell r="G1531" t="str">
            <v>CL 69 BIS A SUR 89 03</v>
          </cell>
          <cell r="H1531" t="str">
            <v>CIUDADELA LA LIBERTAD II</v>
          </cell>
          <cell r="I1531" t="str">
            <v>EDGAR EDILSON PARDO REY</v>
          </cell>
        </row>
        <row r="1532">
          <cell r="E1532" t="str">
            <v>MV_0421</v>
          </cell>
          <cell r="F1532" t="str">
            <v>AAA0150ZOYN</v>
          </cell>
          <cell r="G1532" t="str">
            <v>CL 69 SUR 87L 29</v>
          </cell>
          <cell r="H1532" t="str">
            <v>BARRIO EL DIAMANTE SUR</v>
          </cell>
          <cell r="I1532" t="str">
            <v>BLANCA INES SANCHEZ DAZA</v>
          </cell>
        </row>
        <row r="1533">
          <cell r="E1533" t="str">
            <v>MV_0462</v>
          </cell>
          <cell r="F1533" t="str">
            <v>AAA0150ZZBR</v>
          </cell>
          <cell r="G1533" t="str">
            <v>KR 87P 67 22 SUR</v>
          </cell>
          <cell r="H1533" t="str">
            <v>CHICO SUR</v>
          </cell>
          <cell r="I1533" t="str">
            <v>JOHN ISMAEL ARIAS GUERRERO</v>
          </cell>
        </row>
        <row r="1534">
          <cell r="E1534" t="str">
            <v>MV_0527</v>
          </cell>
          <cell r="F1534" t="str">
            <v>AAA0149PHOE</v>
          </cell>
          <cell r="G1534" t="str">
            <v>KR 88F 69A 42 SUR</v>
          </cell>
          <cell r="H1534" t="str">
            <v>SAN ANTONIO</v>
          </cell>
          <cell r="I1534" t="str">
            <v>CARMEN ROSA ALAYON COTRINO</v>
          </cell>
        </row>
        <row r="1535">
          <cell r="E1535" t="str">
            <v>MV_0579</v>
          </cell>
          <cell r="F1535" t="str">
            <v>AAA0149OHWW</v>
          </cell>
          <cell r="G1535" t="str">
            <v>CL 70 SUR 89 32</v>
          </cell>
          <cell r="H1535" t="str">
            <v>SAN ANTONIO</v>
          </cell>
          <cell r="I1535" t="str">
            <v>PEDRO JULIO MONTERO </v>
          </cell>
        </row>
        <row r="1536">
          <cell r="E1536" t="str">
            <v>MV_0583</v>
          </cell>
          <cell r="F1536" t="str">
            <v>AAA0187JOUH</v>
          </cell>
          <cell r="G1536" t="str">
            <v>KR 89 70 07 SUR</v>
          </cell>
          <cell r="H1536" t="str">
            <v>SAN ANTONIO</v>
          </cell>
          <cell r="I1536" t="str">
            <v>YOHANA NUÑEZ LOZANO</v>
          </cell>
        </row>
        <row r="1537">
          <cell r="E1537" t="str">
            <v>MV_0589</v>
          </cell>
          <cell r="F1537" t="str">
            <v>AAA0149OORU</v>
          </cell>
          <cell r="G1537" t="str">
            <v>KR 89 BIS A 63 49 SUR</v>
          </cell>
          <cell r="H1537" t="str">
            <v>VILLA NATALIA</v>
          </cell>
          <cell r="I1537" t="str">
            <v>FANNY ORTEGA GONZALEZ</v>
          </cell>
        </row>
        <row r="1538">
          <cell r="E1538" t="str">
            <v>MV_0719</v>
          </cell>
          <cell r="F1538" t="str">
            <v>AAA0149ODEP</v>
          </cell>
          <cell r="G1538" t="str">
            <v>KR 89 BIS A 69 64 SUR</v>
          </cell>
          <cell r="H1538" t="str">
            <v>VILLA NATALIA</v>
          </cell>
          <cell r="I1538" t="str">
            <v>EDILMA JANETH MUÑOZ OROZCO</v>
          </cell>
        </row>
        <row r="1539">
          <cell r="E1539" t="str">
            <v>MV_0762</v>
          </cell>
          <cell r="F1539" t="str">
            <v>AAA0149OOAF</v>
          </cell>
          <cell r="G1539" t="str">
            <v>KR 89A 64 20 SUR</v>
          </cell>
          <cell r="H1539" t="str">
            <v>LAS MARGARITAS SECTOR III</v>
          </cell>
          <cell r="I1539" t="str">
            <v>SAIDA LILIANA LOPEZ JIMENEZ</v>
          </cell>
        </row>
        <row r="1540">
          <cell r="E1540" t="str">
            <v>MV_0808</v>
          </cell>
          <cell r="F1540" t="str">
            <v>AAA0149OBZE</v>
          </cell>
          <cell r="G1540" t="str">
            <v>KR 89 BIS A 69 17 SUR</v>
          </cell>
          <cell r="H1540" t="str">
            <v>VILLA NATALIA</v>
          </cell>
          <cell r="I1540" t="str">
            <v>GRICELDA CARDENAS HERNANDEZ</v>
          </cell>
        </row>
        <row r="1541">
          <cell r="E1541" t="str">
            <v>MV_0833</v>
          </cell>
          <cell r="F1541" t="str">
            <v>AAA0149OEBR</v>
          </cell>
          <cell r="G1541" t="str">
            <v>KR 89 BIS  69 35 SUR</v>
          </cell>
          <cell r="H1541" t="str">
            <v>CIUDADELA LA LIBERTAD II</v>
          </cell>
          <cell r="I1541" t="str">
            <v>ELIZABETH PRADA</v>
          </cell>
        </row>
        <row r="1542">
          <cell r="E1542" t="str">
            <v>MV_0848</v>
          </cell>
          <cell r="F1542" t="str">
            <v>AAA0226LHEA</v>
          </cell>
          <cell r="G1542" t="str">
            <v>KR 89 BIS A 63 57 SUR</v>
          </cell>
          <cell r="H1542" t="str">
            <v>VILLA NATALIA</v>
          </cell>
          <cell r="I1542" t="str">
            <v>JEIMMY GISELLA VILLEGAS SUAREZ </v>
          </cell>
        </row>
        <row r="1543">
          <cell r="E1543" t="str">
            <v>MV_0918</v>
          </cell>
          <cell r="F1543" t="str">
            <v>AAA0149RKSY</v>
          </cell>
          <cell r="G1543" t="str">
            <v>KR 89A 69A 28 SUR</v>
          </cell>
          <cell r="H1543" t="str">
            <v>LAS MARGARITAS SECTORES I Y II</v>
          </cell>
          <cell r="I1543" t="str">
            <v>PEDRO JIMENEZ LOPEZ</v>
          </cell>
        </row>
        <row r="1544">
          <cell r="E1544" t="str">
            <v>MV_0925</v>
          </cell>
          <cell r="F1544" t="str">
            <v>AAA0154PXNN</v>
          </cell>
          <cell r="G1544" t="str">
            <v>KR 89 BIS A 69B 17 SUR</v>
          </cell>
          <cell r="H1544" t="str">
            <v>VILLA NATALIA</v>
          </cell>
          <cell r="I1544" t="str">
            <v>ROCIO ROSALES GONZALEZ </v>
          </cell>
        </row>
        <row r="1545">
          <cell r="E1545" t="str">
            <v>MV_0934</v>
          </cell>
          <cell r="F1545" t="str">
            <v>AAA0149OWPP</v>
          </cell>
          <cell r="G1545" t="str">
            <v>KR 88I 70 70 SUR</v>
          </cell>
          <cell r="H1545" t="str">
            <v>SAN ANTONIO</v>
          </cell>
          <cell r="I1545" t="str">
            <v>SARA TERESA PULIDO DE MONCADA</v>
          </cell>
        </row>
        <row r="1546">
          <cell r="E1546" t="str">
            <v>MV_0964</v>
          </cell>
          <cell r="F1546" t="str">
            <v>AAA0149PSOM</v>
          </cell>
          <cell r="G1546" t="str">
            <v>KR 88F BIS  69 56 SUR</v>
          </cell>
          <cell r="H1546" t="str">
            <v>CIUDADELA LA LIBERTAD II</v>
          </cell>
          <cell r="I1546" t="str">
            <v>JAIRO MARTINEZ OSPINA</v>
          </cell>
        </row>
        <row r="1547">
          <cell r="E1547" t="str">
            <v>MV_0976</v>
          </cell>
          <cell r="F1547" t="str">
            <v>AAA0149PUTD</v>
          </cell>
          <cell r="G1547" t="str">
            <v>KR 88F BIS  69 69 SUR</v>
          </cell>
          <cell r="H1547" t="str">
            <v>CIUDADELA LA LIBERTAD II</v>
          </cell>
          <cell r="I1547" t="str">
            <v>CARMEN BIANNY SILVA NIÑO</v>
          </cell>
        </row>
        <row r="1548">
          <cell r="E1548" t="str">
            <v>MV_0983</v>
          </cell>
          <cell r="F1548" t="str">
            <v>AAA0149PWOM</v>
          </cell>
          <cell r="G1548" t="str">
            <v>CL 69 BIS A SUR 88G 14</v>
          </cell>
          <cell r="H1548" t="str">
            <v>CIUDADELA LA LIBERTAD II</v>
          </cell>
          <cell r="I1548" t="str">
            <v>HERNANY CUELLAR CABALLERO </v>
          </cell>
        </row>
        <row r="1549">
          <cell r="E1549" t="str">
            <v>MV_1033</v>
          </cell>
          <cell r="F1549" t="str">
            <v>AAA0150BMRJ</v>
          </cell>
          <cell r="G1549" t="str">
            <v>KR 87N 69A 37 SUR</v>
          </cell>
          <cell r="H1549" t="str">
            <v>DIVINO NIÑO</v>
          </cell>
          <cell r="I1549" t="str">
            <v>RUBI AMPARO MORA DAZA</v>
          </cell>
        </row>
        <row r="1550">
          <cell r="E1550" t="str">
            <v>MV_1049</v>
          </cell>
          <cell r="F1550" t="str">
            <v>AAA0149RAAW</v>
          </cell>
          <cell r="G1550" t="str">
            <v>CL 69 BIS A SUR 88J 21</v>
          </cell>
          <cell r="H1550" t="str">
            <v>CIUDADELA LA LIBERTAD II</v>
          </cell>
          <cell r="I1550" t="str">
            <v>AMALIA MENDOZA BOJACA</v>
          </cell>
        </row>
        <row r="1551">
          <cell r="E1551" t="str">
            <v>MV_1091</v>
          </cell>
          <cell r="F1551" t="str">
            <v>AAA0150BOMR</v>
          </cell>
          <cell r="G1551" t="str">
            <v>KR 87K BIS  69A 31 SUR</v>
          </cell>
          <cell r="H1551" t="str">
            <v>DIVINO NIÑO</v>
          </cell>
          <cell r="I1551" t="str">
            <v>AMALIA TILSIA PINEDA TONCON</v>
          </cell>
        </row>
        <row r="1552">
          <cell r="E1552" t="str">
            <v>MV_1102</v>
          </cell>
          <cell r="F1552" t="str">
            <v>AAA0150BRLW</v>
          </cell>
          <cell r="G1552" t="str">
            <v>KR 87K 69A 59 SUR</v>
          </cell>
          <cell r="H1552" t="str">
            <v>DIVINO NIÑO</v>
          </cell>
          <cell r="I1552" t="str">
            <v>BLANCA AURORA RIVERA GONZALEZ</v>
          </cell>
        </row>
        <row r="1553">
          <cell r="E1553" t="str">
            <v>MV_1135</v>
          </cell>
          <cell r="F1553" t="str">
            <v>AAA0150CCBR</v>
          </cell>
          <cell r="G1553" t="str">
            <v>KR 87H 69A 44 SUR</v>
          </cell>
          <cell r="H1553" t="str">
            <v>DIVINO NIÑO</v>
          </cell>
          <cell r="I1553" t="str">
            <v>MARIA SOLEDAD DELGADO DE RIAÑO</v>
          </cell>
        </row>
        <row r="1554">
          <cell r="E1554" t="str">
            <v>MV_1141</v>
          </cell>
          <cell r="F1554" t="str">
            <v>AAA0150BSMR</v>
          </cell>
          <cell r="G1554" t="str">
            <v>KR 87K 69A 42 SUR</v>
          </cell>
          <cell r="H1554" t="str">
            <v>DIVINO NIÑO</v>
          </cell>
          <cell r="I1554" t="str">
            <v>LUZ MARINA NARVAEZ AMEZQUITA</v>
          </cell>
        </row>
        <row r="1555">
          <cell r="E1555" t="str">
            <v>MV_1147</v>
          </cell>
          <cell r="F1555" t="str">
            <v>AAA0150BTBR</v>
          </cell>
          <cell r="G1555" t="str">
            <v>KR 87J 69A 11 SUR</v>
          </cell>
          <cell r="H1555" t="str">
            <v>DIVINO NIÑO</v>
          </cell>
          <cell r="I1555" t="str">
            <v>YOLANDA HOYOS</v>
          </cell>
        </row>
        <row r="1556">
          <cell r="E1556" t="str">
            <v>MV_1152</v>
          </cell>
          <cell r="F1556" t="str">
            <v>AAA0150BTXR</v>
          </cell>
          <cell r="G1556" t="str">
            <v>KR 87J 69A 83 SUR</v>
          </cell>
          <cell r="H1556" t="str">
            <v>DIVINO NIÑO</v>
          </cell>
          <cell r="I1556" t="str">
            <v>MARINA ARIAS TABARES </v>
          </cell>
        </row>
        <row r="1557">
          <cell r="E1557" t="str">
            <v>MV_1186</v>
          </cell>
          <cell r="F1557" t="str">
            <v>AAA0194ZZHY</v>
          </cell>
          <cell r="G1557" t="str">
            <v>CL 69A SUR 88F 15 IN 1 CA 1</v>
          </cell>
          <cell r="H1557" t="str">
            <v>CIUDADELA LA LIBERTAD II</v>
          </cell>
          <cell r="I1557" t="str">
            <v>LUZ MARINA VELASQUEZ</v>
          </cell>
        </row>
        <row r="1558">
          <cell r="E1558" t="str">
            <v>MV_1279</v>
          </cell>
          <cell r="F1558" t="str">
            <v>AAA0149PJLW</v>
          </cell>
          <cell r="G1558" t="str">
            <v>KR 88D 69C 21 SUR</v>
          </cell>
          <cell r="H1558" t="str">
            <v>SAN ANTONIO</v>
          </cell>
          <cell r="I1558" t="str">
            <v>LEONOR ROJAS GOMEZ</v>
          </cell>
        </row>
        <row r="1559">
          <cell r="E1559" t="str">
            <v>MV_1377</v>
          </cell>
          <cell r="F1559" t="str">
            <v>AAA0150AXBS</v>
          </cell>
          <cell r="G1559" t="str">
            <v>KR 87K 70 15 SUR</v>
          </cell>
          <cell r="H1559" t="str">
            <v>EL RECUERDO 4A-5-6-7</v>
          </cell>
          <cell r="I1559" t="str">
            <v>GEORGINA MURCIA</v>
          </cell>
        </row>
        <row r="1560">
          <cell r="E1560" t="str">
            <v>MV_1414</v>
          </cell>
          <cell r="F1560" t="str">
            <v>AAA0150BJUZ</v>
          </cell>
          <cell r="G1560" t="str">
            <v>KR 88 BIS  69A 89 SUR</v>
          </cell>
          <cell r="H1560" t="str">
            <v>DIVINO NIÑO</v>
          </cell>
          <cell r="I1560" t="str">
            <v>JOSE OTILIO QUINTERO CAMACHO</v>
          </cell>
        </row>
        <row r="1561">
          <cell r="E1561" t="str">
            <v>MV_1430</v>
          </cell>
          <cell r="F1561" t="str">
            <v>AAA0150BKEP</v>
          </cell>
          <cell r="G1561" t="str">
            <v>KR 88 BIS  69A 78 SUR</v>
          </cell>
          <cell r="H1561" t="str">
            <v>DIVINO NIÑO</v>
          </cell>
          <cell r="I1561" t="str">
            <v>JOSE MAURICIO CASTIBLANCO QUINTERO</v>
          </cell>
        </row>
        <row r="1562">
          <cell r="E1562" t="str">
            <v>MV_1521</v>
          </cell>
          <cell r="F1562" t="str">
            <v>AAA0150BAPA</v>
          </cell>
          <cell r="G1562" t="str">
            <v>KR 87Q 70 14 SUR</v>
          </cell>
          <cell r="H1562" t="str">
            <v>EL RECUERDO 4A-5-6-7</v>
          </cell>
          <cell r="I1562" t="str">
            <v>ANA MARIA VELASQUEZ OLAYA </v>
          </cell>
        </row>
        <row r="1563">
          <cell r="E1563" t="str">
            <v>MV_1566</v>
          </cell>
          <cell r="F1563" t="str">
            <v>AAA0150AXNX</v>
          </cell>
          <cell r="G1563" t="str">
            <v>KR 87K 70 55 SUR</v>
          </cell>
          <cell r="H1563" t="str">
            <v>EL RECUERDO 4A-5-6-7</v>
          </cell>
          <cell r="I1563" t="str">
            <v>ANA MARIELA RODRIGUEZ PRIETO </v>
          </cell>
        </row>
        <row r="1564">
          <cell r="E1564" t="str">
            <v>MV_1574</v>
          </cell>
          <cell r="F1564" t="str">
            <v>AAA0150BCUH</v>
          </cell>
          <cell r="G1564" t="str">
            <v>KR 87Q 70 17 SUR</v>
          </cell>
          <cell r="H1564" t="str">
            <v>EL RECUERDO 4A-5-6-7</v>
          </cell>
          <cell r="I1564" t="str">
            <v>PEDRO VARGAS SANCHEZ</v>
          </cell>
        </row>
        <row r="1565">
          <cell r="E1565" t="str">
            <v>MV_1596</v>
          </cell>
          <cell r="F1565" t="str">
            <v>AAA0150BFDM</v>
          </cell>
          <cell r="G1565" t="str">
            <v>KR 88 BIS  70 63 SUR</v>
          </cell>
          <cell r="H1565" t="str">
            <v>EL RECUERDO 4A-5-6-7</v>
          </cell>
          <cell r="I1565" t="str">
            <v>LUZ ESTELA AVILA GONGORA</v>
          </cell>
        </row>
        <row r="1566">
          <cell r="E1566" t="str">
            <v>MV_1681</v>
          </cell>
          <cell r="F1566" t="str">
            <v>AAA0150YXMR</v>
          </cell>
          <cell r="G1566" t="str">
            <v>CL 62C SUR 87N 28</v>
          </cell>
          <cell r="H1566" t="str">
            <v>EL PORTAL I Y II SECTOR</v>
          </cell>
          <cell r="I1566" t="str">
            <v>JOSE VILLABONA GOYENECHE</v>
          </cell>
        </row>
        <row r="1567">
          <cell r="E1567" t="str">
            <v>MV_1746</v>
          </cell>
          <cell r="F1567" t="str">
            <v>AAA0151PCAF</v>
          </cell>
          <cell r="G1567" t="str">
            <v>CL 69A SUR 89A 11</v>
          </cell>
          <cell r="H1567" t="str">
            <v>LAS MARGARITAS SECTORES I Y II</v>
          </cell>
          <cell r="I1567" t="str">
            <v>RUBEN DARIO SALAZAR AVILA</v>
          </cell>
        </row>
        <row r="1568">
          <cell r="E1568" t="str">
            <v>MV_1763</v>
          </cell>
          <cell r="F1568" t="str">
            <v>AAA0150ZLRU</v>
          </cell>
          <cell r="G1568" t="str">
            <v>KR 88 68B 90 SUR</v>
          </cell>
          <cell r="H1568" t="str">
            <v>BARRIO EL DIAMANTE SUR</v>
          </cell>
          <cell r="I1568" t="str">
            <v>VIRGINIA ROMERO CRUZ</v>
          </cell>
        </row>
        <row r="1569">
          <cell r="E1569" t="str">
            <v>MV_1822</v>
          </cell>
          <cell r="F1569" t="str">
            <v>AAA0150ZMHK</v>
          </cell>
          <cell r="G1569" t="str">
            <v>KR 88 68B 20 SUR</v>
          </cell>
          <cell r="H1569" t="str">
            <v>BARRIO EL DIAMANTE SUR</v>
          </cell>
          <cell r="I1569" t="str">
            <v>SEGUNDO EUGENIO GARCÍA</v>
          </cell>
        </row>
        <row r="1570">
          <cell r="E1570" t="str">
            <v>MV_1824</v>
          </cell>
          <cell r="F1570" t="str">
            <v>AAA0150ZMNX</v>
          </cell>
          <cell r="G1570" t="str">
            <v>CL 68B SUR 87P 03</v>
          </cell>
          <cell r="H1570" t="str">
            <v>BARRIO EL DIAMANTE SUR</v>
          </cell>
          <cell r="I1570" t="str">
            <v>MARIA PIEDAD GARZÓN VELASQUEZ</v>
          </cell>
        </row>
        <row r="1571">
          <cell r="E1571" t="str">
            <v>MV_1936</v>
          </cell>
          <cell r="F1571" t="str">
            <v>AAA0151OCBS</v>
          </cell>
          <cell r="G1571" t="str">
            <v>CL 68 SUR 89A 55</v>
          </cell>
          <cell r="H1571" t="str">
            <v>LAS MARGARITAS SECTORES I Y II</v>
          </cell>
          <cell r="I1571" t="str">
            <v>GERARDO VELASQUEZ GUERRERO</v>
          </cell>
        </row>
        <row r="1572">
          <cell r="E1572" t="str">
            <v>MV_1971</v>
          </cell>
          <cell r="F1572" t="str">
            <v>AAA0150XNKL</v>
          </cell>
          <cell r="G1572" t="str">
            <v>CL 69A SUR 87K 20</v>
          </cell>
          <cell r="H1572" t="str">
            <v>BARRIO EL DIAMANTE SUR</v>
          </cell>
          <cell r="I1572" t="str">
            <v>MARIA GUILLERMINA RODRIGUEZ</v>
          </cell>
        </row>
        <row r="1573">
          <cell r="E1573" t="str">
            <v>MV_2022</v>
          </cell>
          <cell r="F1573" t="str">
            <v>AAA0151ACOM</v>
          </cell>
          <cell r="G1573" t="str">
            <v>KR 87L 67 49 SUR</v>
          </cell>
          <cell r="H1573" t="str">
            <v>CHICO SUR</v>
          </cell>
          <cell r="I1573" t="str">
            <v>MARIA HILDA CASTAÑEDA DE BURGOS</v>
          </cell>
        </row>
        <row r="1574">
          <cell r="E1574" t="str">
            <v>MV_2029</v>
          </cell>
          <cell r="F1574" t="str">
            <v>AAA0150ZSTD</v>
          </cell>
          <cell r="G1574" t="str">
            <v>KR 88B 67 48 SUR</v>
          </cell>
          <cell r="H1574" t="str">
            <v>CHICO SUR</v>
          </cell>
          <cell r="I1574" t="str">
            <v>MARIA DE JESUS PULIDO SUANCHA</v>
          </cell>
        </row>
        <row r="1575">
          <cell r="E1575" t="str">
            <v>MV_2105</v>
          </cell>
          <cell r="F1575" t="str">
            <v>AAA0237ADBS</v>
          </cell>
          <cell r="G1575" t="str">
            <v>CL 69C SUR 89A 11 CA</v>
          </cell>
          <cell r="H1575" t="str">
            <v>LAS MARGARITAS SECTORES I Y II</v>
          </cell>
          <cell r="I1575" t="str">
            <v>MARIA TERESA ALARCON SUAREZ</v>
          </cell>
        </row>
        <row r="1576">
          <cell r="E1576" t="str">
            <v>MV_2122</v>
          </cell>
          <cell r="F1576" t="str">
            <v>AAA0151AYDE</v>
          </cell>
          <cell r="G1576" t="str">
            <v>CL 69C SUR 89A 63</v>
          </cell>
          <cell r="H1576" t="str">
            <v>LAS MARGARITAS SECTORES I Y II</v>
          </cell>
          <cell r="I1576" t="str">
            <v>PEDRO ANTONIO GARCIA CASTILLO</v>
          </cell>
        </row>
        <row r="1577">
          <cell r="E1577" t="str">
            <v>MV_2136</v>
          </cell>
          <cell r="F1577" t="str">
            <v>AAA0169ARLF</v>
          </cell>
          <cell r="G1577" t="str">
            <v>CL 70A BIS  SUR 89A 20</v>
          </cell>
          <cell r="H1577" t="str">
            <v>SANTA INES</v>
          </cell>
          <cell r="I1577" t="str">
            <v>DORA LUZ RUBIO CARRION</v>
          </cell>
        </row>
        <row r="1578">
          <cell r="E1578" t="str">
            <v>MV_2160</v>
          </cell>
          <cell r="F1578" t="str">
            <v>AAA0150ZPDM</v>
          </cell>
          <cell r="G1578" t="str">
            <v>KR 87L 69 17 SUR</v>
          </cell>
          <cell r="H1578" t="str">
            <v>BARRIO EL DIAMANTE SUR</v>
          </cell>
          <cell r="I1578" t="str">
            <v>JOSÉ ISRAEL CAÑÓN BUSTOS</v>
          </cell>
        </row>
        <row r="1579">
          <cell r="E1579" t="str">
            <v>MV_2369</v>
          </cell>
          <cell r="F1579" t="str">
            <v>AAA0223SYUH</v>
          </cell>
          <cell r="G1579" t="str">
            <v>KR 88J 69A 03 SUR CA</v>
          </cell>
          <cell r="H1579" t="str">
            <v>CIUDADELA LA LIBERTAD II</v>
          </cell>
          <cell r="I1579" t="str">
            <v>MARIA INES PULIDO</v>
          </cell>
        </row>
        <row r="1580">
          <cell r="E1580" t="str">
            <v>MV_2380</v>
          </cell>
          <cell r="F1580" t="str">
            <v>AAA0150YRLF</v>
          </cell>
          <cell r="G1580" t="str">
            <v>KR 87I 69 65 SUR</v>
          </cell>
          <cell r="H1580" t="str">
            <v>DIVINO NIÑO</v>
          </cell>
          <cell r="I1580" t="str">
            <v>CLEOTILDE CASTIBLANCO CARRILLO</v>
          </cell>
        </row>
        <row r="1581">
          <cell r="E1581" t="str">
            <v>MV_2403</v>
          </cell>
          <cell r="F1581" t="str">
            <v>AAA0150YRMR</v>
          </cell>
          <cell r="G1581" t="str">
            <v>CL 69A SUR 87I 18</v>
          </cell>
          <cell r="H1581" t="str">
            <v>DIVINO NIÑO</v>
          </cell>
          <cell r="I1581" t="str">
            <v>GILMA BAQUERO HERNANDEZ</v>
          </cell>
        </row>
        <row r="1582">
          <cell r="E1582" t="str">
            <v>MV_2501</v>
          </cell>
          <cell r="F1582" t="str">
            <v>AAA0149OTNX</v>
          </cell>
          <cell r="G1582" t="str">
            <v>KR 88J 70 82 SUR</v>
          </cell>
          <cell r="H1582" t="str">
            <v>SAN ANTONIO</v>
          </cell>
          <cell r="I1582" t="str">
            <v>MARIA OMAIRA RENDON COLORADO</v>
          </cell>
        </row>
        <row r="1583">
          <cell r="E1583" t="str">
            <v>MV_2527</v>
          </cell>
          <cell r="F1583" t="str">
            <v>AAA0176UMLW</v>
          </cell>
          <cell r="G1583" t="str">
            <v>KR 88J 70 16 SUR IN 1 CA 1</v>
          </cell>
          <cell r="H1583" t="str">
            <v>SAN ANTONIO</v>
          </cell>
          <cell r="I1583" t="str">
            <v>YULIETH RODRIGUEZ</v>
          </cell>
        </row>
        <row r="1584">
          <cell r="E1584" t="str">
            <v>MV_2811</v>
          </cell>
          <cell r="F1584" t="str">
            <v>AAA0207YFBR</v>
          </cell>
          <cell r="G1584" t="str">
            <v>KR 88J 69A 34 SUR CA 2</v>
          </cell>
          <cell r="H1584" t="str">
            <v>SAN ANTONIO</v>
          </cell>
          <cell r="I1584" t="str">
            <v>MARTIN RODRIGUEZ ARAQUE</v>
          </cell>
        </row>
        <row r="1585">
          <cell r="E1585" t="str">
            <v>MV_2826</v>
          </cell>
          <cell r="F1585" t="str">
            <v>AAA0149OZFZ</v>
          </cell>
          <cell r="G1585" t="str">
            <v>CL 70 SUR 88H 24</v>
          </cell>
          <cell r="H1585" t="str">
            <v>SAN ANTONIO</v>
          </cell>
          <cell r="I1585" t="str">
            <v>ALFONSO RAFAEL LARIOS  BOLIVAR</v>
          </cell>
        </row>
        <row r="1586">
          <cell r="E1586" t="str">
            <v>MV_2827</v>
          </cell>
          <cell r="F1586" t="str">
            <v>AAA0149OZLF</v>
          </cell>
          <cell r="G1586" t="str">
            <v>CL 70 SUR 88G 22</v>
          </cell>
          <cell r="H1586" t="str">
            <v>SAN ANTONIO</v>
          </cell>
          <cell r="I1586" t="str">
            <v>GONZALO TOLOSA VARGAS</v>
          </cell>
        </row>
        <row r="1587">
          <cell r="E1587" t="str">
            <v>MV_2900</v>
          </cell>
          <cell r="F1587" t="str">
            <v>AAA0191OKYN</v>
          </cell>
          <cell r="G1587" t="str">
            <v>CL 69B SUR 89 54</v>
          </cell>
          <cell r="H1587" t="str">
            <v>SAN ANTONIO</v>
          </cell>
          <cell r="I1587" t="str">
            <v>MARYURI RAMOS TRUJILLO</v>
          </cell>
        </row>
        <row r="1588">
          <cell r="E1588" t="str">
            <v>MV_2905</v>
          </cell>
          <cell r="F1588" t="str">
            <v>AAA0151OETD</v>
          </cell>
          <cell r="G1588" t="str">
            <v>CL 69 BIS A SUR 89A 60</v>
          </cell>
          <cell r="H1588" t="str">
            <v>LAS MARGARITAS SECTORES I Y II</v>
          </cell>
          <cell r="I1588" t="str">
            <v>ARACELI GALLO CORREDOR</v>
          </cell>
        </row>
        <row r="1589">
          <cell r="E1589" t="str">
            <v>MV_2913</v>
          </cell>
          <cell r="F1589" t="str">
            <v>AAA0207FWAF</v>
          </cell>
          <cell r="G1589" t="str">
            <v>KR 89A 69B 04 SUR</v>
          </cell>
          <cell r="H1589" t="str">
            <v>LAS MARGARITAS SECTORES I Y II</v>
          </cell>
          <cell r="I1589" t="str">
            <v>MARTHA PATRICIA BERNAL MUÑOZ</v>
          </cell>
        </row>
        <row r="1590">
          <cell r="E1590" t="str">
            <v>MV_2936</v>
          </cell>
          <cell r="F1590" t="str">
            <v>AAA0149OBCN</v>
          </cell>
          <cell r="G1590" t="str">
            <v>KR 89A 69 08 SUR</v>
          </cell>
          <cell r="H1590" t="str">
            <v>LAS MARGARITAS SECTORES I Y II</v>
          </cell>
          <cell r="I1590" t="str">
            <v>MARIA DOLORES LOPEZ DE SERRANO</v>
          </cell>
        </row>
        <row r="1591">
          <cell r="E1591" t="str">
            <v>MV_2941</v>
          </cell>
          <cell r="F1591" t="str">
            <v>AAA0207ZXPA</v>
          </cell>
          <cell r="G1591" t="str">
            <v>CL 69B BIS  SUR 89 40</v>
          </cell>
          <cell r="H1591" t="str">
            <v>SAN ANTONIO</v>
          </cell>
          <cell r="I1591" t="str">
            <v>YENNY PAOLA SIERRA GOMEZ</v>
          </cell>
        </row>
        <row r="1592">
          <cell r="E1592" t="str">
            <v>MV_2976</v>
          </cell>
          <cell r="F1592" t="str">
            <v>AAA0210WBEA</v>
          </cell>
          <cell r="G1592" t="str">
            <v>KR 87J 69A 80 SUR CA 2</v>
          </cell>
          <cell r="H1592" t="str">
            <v>DIVINO NIÑO</v>
          </cell>
          <cell r="I1592" t="str">
            <v>ÁLVARO LÓPEZ PUIN</v>
          </cell>
        </row>
        <row r="1593">
          <cell r="E1593" t="str">
            <v>MV_3023</v>
          </cell>
          <cell r="F1593" t="str">
            <v>AAA0150CBCN</v>
          </cell>
          <cell r="G1593" t="str">
            <v>KR 87H 69A 27 SUR</v>
          </cell>
          <cell r="H1593" t="str">
            <v>DIVINO NIÑO</v>
          </cell>
          <cell r="I1593" t="str">
            <v>GUILLERMO ROJAS RODRIGUEZ</v>
          </cell>
        </row>
        <row r="1594">
          <cell r="E1594" t="str">
            <v>MV_3028</v>
          </cell>
          <cell r="F1594" t="str">
            <v>AAA0150CCLW</v>
          </cell>
          <cell r="G1594" t="str">
            <v>KR 87H 69 36 SUR</v>
          </cell>
          <cell r="H1594" t="str">
            <v>DIVINO NIÑO</v>
          </cell>
          <cell r="I1594" t="str">
            <v>MARCO  FIDEL RAMOS MALDONADO</v>
          </cell>
        </row>
        <row r="1595">
          <cell r="E1595" t="str">
            <v>MV_3055</v>
          </cell>
          <cell r="F1595" t="str">
            <v>AAA0150BJEA</v>
          </cell>
          <cell r="G1595" t="str">
            <v>KR 88 BIS  69A 09 SUR</v>
          </cell>
          <cell r="H1595" t="str">
            <v>DIVINO NIÑO</v>
          </cell>
          <cell r="I1595" t="str">
            <v>SERAFIN CASTRO BOHORQUEZ</v>
          </cell>
        </row>
        <row r="1596">
          <cell r="E1596" t="str">
            <v>MV_3078</v>
          </cell>
          <cell r="F1596" t="str">
            <v>AAA0150BOEP</v>
          </cell>
          <cell r="G1596" t="str">
            <v>KR 87K BIS  69A 03 SUR</v>
          </cell>
          <cell r="H1596" t="str">
            <v>DIVINO NIÑO</v>
          </cell>
          <cell r="I1596" t="str">
            <v>MARIA GILMA MARTINEZ ROMERO</v>
          </cell>
        </row>
        <row r="1597">
          <cell r="E1597" t="str">
            <v>MV_3218</v>
          </cell>
          <cell r="F1597" t="str">
            <v>AAA0153LFHK</v>
          </cell>
          <cell r="G1597" t="str">
            <v>KR 88H 70 49 SUR</v>
          </cell>
          <cell r="H1597" t="str">
            <v>SAN ANTONIO</v>
          </cell>
          <cell r="I1597" t="str">
            <v>EMILCE CARREÑO MOJICA</v>
          </cell>
        </row>
        <row r="1598">
          <cell r="E1598" t="str">
            <v>MV_3240</v>
          </cell>
          <cell r="F1598" t="str">
            <v>AAA0149OFEP</v>
          </cell>
          <cell r="G1598" t="str">
            <v>CL 69B BIS  SUR 89 20</v>
          </cell>
          <cell r="H1598" t="str">
            <v>SAN ANTONIO</v>
          </cell>
          <cell r="I1598" t="str">
            <v>ANCIZAR ANTONIO PADILLA QUIÑONEZ</v>
          </cell>
        </row>
        <row r="1599">
          <cell r="E1599" t="str">
            <v>MV_3270</v>
          </cell>
          <cell r="F1599" t="str">
            <v>AAA0149OWNN</v>
          </cell>
          <cell r="G1599" t="str">
            <v>KR 88I 70 82 SUR</v>
          </cell>
          <cell r="H1599" t="str">
            <v>SAN ANTONIO</v>
          </cell>
          <cell r="I1599" t="str">
            <v>MARIA LIBIA BLANCO CONTADOR</v>
          </cell>
        </row>
        <row r="1600">
          <cell r="E1600" t="str">
            <v>MV_3355</v>
          </cell>
          <cell r="F1600" t="str">
            <v>AAA0149PRFT</v>
          </cell>
          <cell r="G1600" t="str">
            <v>KR 88D BIS  69 56 SUR</v>
          </cell>
          <cell r="H1600" t="str">
            <v>CIUDADELA LA LIBERTAD II</v>
          </cell>
          <cell r="I1600" t="str">
            <v>FREDY JAVIER ERIZALDE GUZMAN</v>
          </cell>
        </row>
        <row r="1601">
          <cell r="E1601" t="str">
            <v>MV_3401</v>
          </cell>
          <cell r="F1601" t="str">
            <v>AAA0150BFFT</v>
          </cell>
          <cell r="G1601" t="str">
            <v>KR 88 BIS  70 71 SUR</v>
          </cell>
          <cell r="H1601" t="str">
            <v>EL RECUERDO 4A-5-6-7</v>
          </cell>
          <cell r="I1601" t="str">
            <v>ORLANDO ORTIZ QUIROGA</v>
          </cell>
        </row>
        <row r="1602">
          <cell r="E1602" t="str">
            <v>MV_3445</v>
          </cell>
          <cell r="F1602" t="str">
            <v>AAA0188HFRJ</v>
          </cell>
          <cell r="G1602" t="str">
            <v>CL 66 SUR 89A 08 IN 1</v>
          </cell>
          <cell r="H1602" t="str">
            <v>LAS MARGARITAS SECTOR III</v>
          </cell>
          <cell r="I1602" t="str">
            <v>ANA YANETH BAYONA SALAMANCA</v>
          </cell>
        </row>
        <row r="1603">
          <cell r="E1603" t="str">
            <v>MV_3479</v>
          </cell>
          <cell r="F1603" t="str">
            <v>AAA0150ZYAW</v>
          </cell>
          <cell r="G1603" t="str">
            <v>KR 87P 67 41 SUR</v>
          </cell>
          <cell r="H1603" t="str">
            <v>CHICO SUR</v>
          </cell>
          <cell r="I1603" t="str">
            <v>ANA RAQUEL REYES DE LINARES</v>
          </cell>
        </row>
        <row r="1604">
          <cell r="E1604" t="str">
            <v>MV_3486</v>
          </cell>
          <cell r="F1604" t="str">
            <v>AAA0150ZZLW</v>
          </cell>
          <cell r="G1604" t="str">
            <v>KR 87N 67 31 SUR</v>
          </cell>
          <cell r="H1604" t="str">
            <v>CHICO SUR</v>
          </cell>
          <cell r="I1604" t="str">
            <v>LILIA VILLADA DE MARIN</v>
          </cell>
        </row>
        <row r="1605">
          <cell r="E1605" t="str">
            <v>MV_3491</v>
          </cell>
          <cell r="F1605" t="str">
            <v>AAA0150ZZWF</v>
          </cell>
          <cell r="G1605" t="str">
            <v>KR 87P 66A 20 SUR</v>
          </cell>
          <cell r="H1605" t="str">
            <v>CHICO SUR</v>
          </cell>
          <cell r="I1605" t="str">
            <v>ADELA NINFA BEJARANO DE REAL</v>
          </cell>
        </row>
        <row r="1606">
          <cell r="E1606" t="str">
            <v>MV_3502</v>
          </cell>
          <cell r="F1606" t="str">
            <v>AAA0151AAYN</v>
          </cell>
          <cell r="G1606" t="str">
            <v>KR 87M 67 21 SUR</v>
          </cell>
          <cell r="H1606" t="str">
            <v>CHICO SUR</v>
          </cell>
          <cell r="I1606" t="str">
            <v>ANA ISABEL LOPEZ GOMEZ</v>
          </cell>
        </row>
        <row r="1607">
          <cell r="E1607" t="str">
            <v>MV_3573</v>
          </cell>
          <cell r="F1607" t="str">
            <v>AAA0230JZFZ</v>
          </cell>
          <cell r="G1607" t="str">
            <v>KR 87H 69 47 SUR</v>
          </cell>
          <cell r="H1607" t="str">
            <v>DIVINO NIÑO</v>
          </cell>
          <cell r="I1607" t="str">
            <v>MARLENE VARONA DE VALBUENA</v>
          </cell>
        </row>
        <row r="1608">
          <cell r="E1608" t="str">
            <v>MV_3578</v>
          </cell>
          <cell r="F1608" t="str">
            <v>AAA0151OCOM</v>
          </cell>
          <cell r="G1608" t="str">
            <v>KR 89A 68 17 SUR</v>
          </cell>
          <cell r="H1608" t="str">
            <v>LAS MARGARITAS SECTORES I Y II</v>
          </cell>
          <cell r="I1608" t="str">
            <v>CARMEN CECILIA GONZALEZ LAGOS</v>
          </cell>
        </row>
        <row r="1609">
          <cell r="E1609" t="str">
            <v>MV_3581</v>
          </cell>
          <cell r="F1609" t="str">
            <v>AAA0149OKTO</v>
          </cell>
          <cell r="G1609" t="str">
            <v>CL 70C SUR 89 14</v>
          </cell>
          <cell r="H1609" t="str">
            <v>SAN ANTONIO</v>
          </cell>
          <cell r="I1609" t="str">
            <v>JESUS MUÑOZ CASTIBLANCO</v>
          </cell>
        </row>
        <row r="1610">
          <cell r="E1610" t="str">
            <v>MV_3585</v>
          </cell>
          <cell r="F1610" t="str">
            <v>AAA0150BMFZ</v>
          </cell>
          <cell r="G1610" t="str">
            <v>CL 69A SUR 87P 05</v>
          </cell>
          <cell r="H1610" t="str">
            <v>BARRIO EL DIAMANTE SUR</v>
          </cell>
          <cell r="I1610" t="str">
            <v>CARLOS ANDRES SOTO GONZÁLEZ</v>
          </cell>
        </row>
        <row r="1611">
          <cell r="E1611" t="str">
            <v>MV_3653</v>
          </cell>
          <cell r="F1611" t="str">
            <v>AAA0243RUUZ</v>
          </cell>
          <cell r="G1611" t="str">
            <v>KR 89 70B 15 SUR</v>
          </cell>
          <cell r="H1611" t="str">
            <v>SAN ANTONIO</v>
          </cell>
          <cell r="I1611" t="str">
            <v>EDUAR ALFONSO SUAREZ CASTELLANOS</v>
          </cell>
        </row>
        <row r="1612">
          <cell r="E1612" t="str">
            <v>MV_3692</v>
          </cell>
          <cell r="F1612" t="str">
            <v>AAA0215WDRJ</v>
          </cell>
          <cell r="G1612" t="str">
            <v>KR 88D 70A 03 SUR CA 2</v>
          </cell>
          <cell r="H1612" t="str">
            <v>SAN ANTONIO</v>
          </cell>
          <cell r="I1612" t="str">
            <v>ERIKA LISET PUERTO BOLAÑOS</v>
          </cell>
        </row>
        <row r="1613">
          <cell r="E1613" t="str">
            <v>MV_3697</v>
          </cell>
          <cell r="F1613" t="str">
            <v>AAA0219OFJZ</v>
          </cell>
          <cell r="G1613" t="str">
            <v>KR 89 BIS A 69B 38 SUR</v>
          </cell>
          <cell r="H1613" t="str">
            <v>VILLA NATALIA</v>
          </cell>
          <cell r="I1613" t="str">
            <v>SANDRA PATRICIA AGREDO SANCHEZ</v>
          </cell>
        </row>
        <row r="1614">
          <cell r="E1614" t="str">
            <v>MV_3731</v>
          </cell>
          <cell r="F1614" t="str">
            <v>AAA0154FYZE</v>
          </cell>
          <cell r="G1614" t="str">
            <v>KR 88I 70 10 SUR</v>
          </cell>
          <cell r="H1614" t="str">
            <v>SAN ANTONIO</v>
          </cell>
          <cell r="I1614" t="str">
            <v>JOSE LIBARDO CELY PRIETO</v>
          </cell>
        </row>
        <row r="1615">
          <cell r="E1615" t="str">
            <v>MV_3745</v>
          </cell>
          <cell r="F1615" t="str">
            <v>AAA0150XUOM</v>
          </cell>
          <cell r="G1615" t="str">
            <v>CL 67 SUR 87H 05</v>
          </cell>
          <cell r="H1615" t="str">
            <v>LA CONCEPCION</v>
          </cell>
          <cell r="I1615" t="str">
            <v>MARIA DORIS NINCO DE CAVIEDES</v>
          </cell>
        </row>
        <row r="1616">
          <cell r="E1616" t="str">
            <v>MV_3762</v>
          </cell>
          <cell r="F1616" t="str">
            <v>AAA0235UWRU</v>
          </cell>
          <cell r="G1616" t="str">
            <v>KR 88D 69D 15 SUR CA 2</v>
          </cell>
          <cell r="H1616" t="str">
            <v>SAN ANTONIO</v>
          </cell>
          <cell r="I1616" t="str">
            <v>MARIANA DE JESUS LOZANO CHAGUALA</v>
          </cell>
        </row>
        <row r="1617">
          <cell r="E1617" t="str">
            <v>MV_3796</v>
          </cell>
          <cell r="F1617" t="str">
            <v>AAA0247MNPP</v>
          </cell>
          <cell r="G1617" t="str">
            <v>KR 87K BIS  70 94 SUR</v>
          </cell>
          <cell r="H1617" t="str">
            <v>EL RECUERDO 4A-5-6-7</v>
          </cell>
          <cell r="I1617" t="str">
            <v>MARÍA ESPERANZA GETIAL</v>
          </cell>
        </row>
        <row r="1618">
          <cell r="E1618" t="str">
            <v>MV_3839</v>
          </cell>
          <cell r="F1618" t="str">
            <v>AAA0169CDFZ</v>
          </cell>
          <cell r="G1618" t="str">
            <v>KR 89A 69 24 SUR</v>
          </cell>
          <cell r="H1618" t="str">
            <v>LAS MARGARITAS SECTORES I Y II</v>
          </cell>
          <cell r="I1618" t="str">
            <v>GLORIA NANCY CHINCHILLA RUIZ</v>
          </cell>
        </row>
        <row r="1619">
          <cell r="E1619" t="str">
            <v>MV_3851</v>
          </cell>
          <cell r="F1619" t="str">
            <v>AAA0153KSTD</v>
          </cell>
          <cell r="G1619" t="str">
            <v>KR 88F 69A 41 SUR</v>
          </cell>
          <cell r="H1619" t="str">
            <v>SAN ANTONIO</v>
          </cell>
          <cell r="I1619" t="str">
            <v>MARIA BERENICE ARBOLEDA VALENCIA</v>
          </cell>
        </row>
        <row r="1620">
          <cell r="E1620" t="str">
            <v>MV_3871</v>
          </cell>
          <cell r="F1620" t="str">
            <v>AAA0149PMSY</v>
          </cell>
          <cell r="G1620" t="str">
            <v>CL 70B SUR 88C 47</v>
          </cell>
          <cell r="H1620" t="str">
            <v>SAN ANTONIO</v>
          </cell>
          <cell r="I1620" t="str">
            <v>WILLIAM EFRAIN GUERRERO</v>
          </cell>
        </row>
        <row r="1621">
          <cell r="E1621" t="str">
            <v>MV_3939</v>
          </cell>
          <cell r="F1621" t="str">
            <v>AAA0154PXDM</v>
          </cell>
          <cell r="G1621" t="str">
            <v>KR 87P 69 80 SUR</v>
          </cell>
          <cell r="H1621" t="str">
            <v>BARRIO EL DIAMANTE SUR</v>
          </cell>
          <cell r="I1621" t="str">
            <v>ANA LUCÍA MILLÁN</v>
          </cell>
        </row>
        <row r="1622">
          <cell r="E1622" t="str">
            <v>MV_4023</v>
          </cell>
          <cell r="F1622" t="str">
            <v>AAA0149PPMS</v>
          </cell>
          <cell r="G1622" t="str">
            <v>KR 88D 69B 04 SUR</v>
          </cell>
          <cell r="H1622" t="str">
            <v>SAN ANTONIO</v>
          </cell>
          <cell r="I1622" t="str">
            <v>MARIA LUISA PRIETO POVEDA</v>
          </cell>
        </row>
        <row r="1623">
          <cell r="E1623" t="str">
            <v>MV_0005</v>
          </cell>
          <cell r="F1623" t="str">
            <v>AAA0152PWNX</v>
          </cell>
          <cell r="G1623" t="str">
            <v>KR 151D 142C 62</v>
          </cell>
          <cell r="H1623" t="str">
            <v>BILBAO SEGUNDO SECTOR SECCIONES A-B-C-D-E</v>
          </cell>
          <cell r="I1623" t="str">
            <v>SORANLLI QUEVEDO QUEVEDO</v>
          </cell>
        </row>
        <row r="1624">
          <cell r="E1624" t="str">
            <v>MVTB_1245</v>
          </cell>
          <cell r="F1624" t="str">
            <v>AAA0142BMBR</v>
          </cell>
          <cell r="G1624" t="str">
            <v>KR 147 C 134 A 14</v>
          </cell>
          <cell r="H1624" t="str">
            <v>SAN PEDRO DE TIBABUYES</v>
          </cell>
          <cell r="I1624" t="str">
            <v>MARTHA LUCIA REYES SILVA</v>
          </cell>
        </row>
        <row r="1625">
          <cell r="E1625" t="str">
            <v>MV_0035</v>
          </cell>
          <cell r="F1625" t="str">
            <v>AAA0142DECX</v>
          </cell>
          <cell r="G1625" t="str">
            <v>KR 147A BIS  139 31</v>
          </cell>
          <cell r="H1625" t="str">
            <v>BARRIO BERLIN</v>
          </cell>
          <cell r="I1625" t="str">
            <v>MARIA ELSA LOAIZA BUCURU</v>
          </cell>
        </row>
        <row r="1626">
          <cell r="E1626" t="str">
            <v>MV_0064</v>
          </cell>
          <cell r="F1626" t="str">
            <v>AAA0142DXFZ</v>
          </cell>
          <cell r="G1626" t="str">
            <v>KR 142 139 39</v>
          </cell>
          <cell r="H1626" t="str">
            <v>BARRIO BERLIN</v>
          </cell>
          <cell r="I1626" t="str">
            <v>MARIA DEL CARMEN HERNANDEZ PAREDES</v>
          </cell>
        </row>
        <row r="1627">
          <cell r="E1627" t="str">
            <v>MV_0351</v>
          </cell>
          <cell r="F1627" t="str">
            <v>AAA0153AHPP</v>
          </cell>
          <cell r="G1627" t="str">
            <v>CL 142F 139 42</v>
          </cell>
          <cell r="H1627" t="str">
            <v>SAN CARLOS DE TIBABUYES</v>
          </cell>
          <cell r="I1627" t="str">
            <v>HERNANDO SEGURA MORENO</v>
          </cell>
        </row>
        <row r="1628">
          <cell r="E1628" t="str">
            <v>MV_0386</v>
          </cell>
          <cell r="F1628" t="str">
            <v>AAA0191TKRU</v>
          </cell>
          <cell r="G1628" t="str">
            <v>CL 142F 143 50 CA 164</v>
          </cell>
          <cell r="H1628" t="str">
            <v>BILBAO - CIUDADELA CAFAM II</v>
          </cell>
          <cell r="I1628" t="str">
            <v>ANA ISABEL OLIVERA </v>
          </cell>
        </row>
        <row r="1629">
          <cell r="E1629" t="str">
            <v>MV_0471</v>
          </cell>
          <cell r="F1629" t="str">
            <v>AAA0228NEWW</v>
          </cell>
          <cell r="G1629" t="str">
            <v>KR 146 137 28 CA 102</v>
          </cell>
          <cell r="H1629" t="str">
            <v>SAN PEDRO DE TIBABUYES</v>
          </cell>
          <cell r="I1629" t="str">
            <v>MARIO ACEVEDO BERNAL</v>
          </cell>
        </row>
        <row r="1630">
          <cell r="E1630" t="str">
            <v>MV_0546</v>
          </cell>
          <cell r="F1630" t="str">
            <v>AAA0152ZKDE</v>
          </cell>
          <cell r="G1630" t="str">
            <v>KR 142 143A 13</v>
          </cell>
          <cell r="H1630" t="str">
            <v>BILBAO PRIMER SECTOR SECCION A Y B</v>
          </cell>
          <cell r="I1630" t="str">
            <v>MARIA NUBIA LEMUS HUERFANO</v>
          </cell>
        </row>
        <row r="1631">
          <cell r="E1631" t="str">
            <v>MV_0561</v>
          </cell>
          <cell r="F1631" t="str">
            <v>AAA0152NBTO</v>
          </cell>
          <cell r="G1631" t="str">
            <v>KR 150B 142B 11</v>
          </cell>
          <cell r="H1631" t="str">
            <v>BILBAO SEGUNDO SECTOR SECCIONES A-B-C-D-E</v>
          </cell>
          <cell r="I1631" t="str">
            <v>MARIA ELENA GARCIA GONZALEZ</v>
          </cell>
        </row>
        <row r="1632">
          <cell r="E1632" t="str">
            <v>MV_0627</v>
          </cell>
          <cell r="F1632" t="str">
            <v>AAA0191TKPP</v>
          </cell>
          <cell r="G1632" t="str">
            <v>CL 142F 143 50 CA 162</v>
          </cell>
          <cell r="H1632" t="str">
            <v>BILBAO - CIUDADELA CAFAM II</v>
          </cell>
          <cell r="I1632" t="str">
            <v>MARGARITA DE LA CRUZ RIASCOS CORAL</v>
          </cell>
        </row>
        <row r="1633">
          <cell r="E1633" t="str">
            <v>MV_0950</v>
          </cell>
          <cell r="F1633" t="str">
            <v>AAA0152LZCX</v>
          </cell>
          <cell r="G1633" t="str">
            <v>KR 152 143 24</v>
          </cell>
          <cell r="H1633" t="str">
            <v>BILBAO SEGUNDO SECTOR SECCIONES A-B-C-D-E</v>
          </cell>
          <cell r="I1633" t="str">
            <v>PABLO FRANCO HERNANDEZ</v>
          </cell>
        </row>
        <row r="1634">
          <cell r="E1634" t="str">
            <v>MV_1100</v>
          </cell>
          <cell r="F1634" t="str">
            <v>AAA0142CDSK</v>
          </cell>
          <cell r="G1634" t="str">
            <v>CL 134 143A 20</v>
          </cell>
          <cell r="H1634" t="str">
            <v>SAN PEDRO DE TIBABUYES</v>
          </cell>
          <cell r="I1634" t="str">
            <v>MARIA ISABEL RIOS CHAVARRIA</v>
          </cell>
        </row>
        <row r="1635">
          <cell r="E1635" t="str">
            <v>MV_1153</v>
          </cell>
          <cell r="F1635" t="str">
            <v>AAA0167AMYX</v>
          </cell>
          <cell r="G1635" t="str">
            <v>KR 141A 135 26</v>
          </cell>
          <cell r="H1635" t="str">
            <v>SAN PEDRO DE TIBABUYES</v>
          </cell>
          <cell r="I1635" t="str">
            <v>DORA ALBA HUERTAS LARA</v>
          </cell>
        </row>
        <row r="1636">
          <cell r="E1636" t="str">
            <v>MV_1233</v>
          </cell>
          <cell r="F1636" t="str">
            <v>AAA0142BWMS</v>
          </cell>
          <cell r="G1636" t="str">
            <v>KR 145 137 16</v>
          </cell>
          <cell r="H1636" t="str">
            <v>SAN PEDRO DE TIBABUYES</v>
          </cell>
          <cell r="I1636" t="str">
            <v>LUCILA URIBE</v>
          </cell>
        </row>
        <row r="1637">
          <cell r="E1637" t="str">
            <v>MV_1314</v>
          </cell>
          <cell r="F1637" t="str">
            <v>AAA0142BRHK</v>
          </cell>
          <cell r="G1637" t="str">
            <v>KR 146 137 20</v>
          </cell>
          <cell r="H1637" t="str">
            <v>SAN PEDRO DE TIBABUYES</v>
          </cell>
          <cell r="I1637" t="str">
            <v>SEGUNDO ERNESTO CERINZA CONVITA</v>
          </cell>
        </row>
        <row r="1638">
          <cell r="E1638" t="str">
            <v>MV_1360</v>
          </cell>
          <cell r="F1638" t="str">
            <v>AAA0142EORJ</v>
          </cell>
          <cell r="G1638" t="str">
            <v>KR 140A 139 24</v>
          </cell>
          <cell r="H1638" t="str">
            <v>BARRIO BERLIN</v>
          </cell>
          <cell r="I1638" t="str">
            <v>INES SOLER VALLEJO</v>
          </cell>
        </row>
        <row r="1639">
          <cell r="E1639" t="str">
            <v>MV_1460</v>
          </cell>
          <cell r="F1639" t="str">
            <v>AAA0142EPPP</v>
          </cell>
          <cell r="G1639" t="str">
            <v>KR 140 138 22</v>
          </cell>
          <cell r="H1639" t="str">
            <v>BARRIO BERLIN</v>
          </cell>
          <cell r="I1639" t="str">
            <v>BLANCA EDILMA GARCIA SEGURA</v>
          </cell>
        </row>
        <row r="1640">
          <cell r="E1640" t="str">
            <v>MV_1509</v>
          </cell>
          <cell r="F1640" t="str">
            <v>AAA0142DLMR</v>
          </cell>
          <cell r="G1640" t="str">
            <v>KR 146 138A 07</v>
          </cell>
          <cell r="H1640" t="str">
            <v>BARRIO BERLIN</v>
          </cell>
          <cell r="I1640" t="str">
            <v>ROSALBA MOTTA SALGADO</v>
          </cell>
        </row>
        <row r="1641">
          <cell r="E1641" t="str">
            <v>MV_1523</v>
          </cell>
          <cell r="F1641" t="str">
            <v>AAA0142ERWF</v>
          </cell>
          <cell r="G1641" t="str">
            <v>KR 139 139 39</v>
          </cell>
          <cell r="H1641" t="str">
            <v>BARRIO BERLIN</v>
          </cell>
          <cell r="I1641" t="str">
            <v>SANDRA CASTAÑEDA</v>
          </cell>
        </row>
        <row r="1642">
          <cell r="E1642" t="str">
            <v>MV_1551</v>
          </cell>
          <cell r="F1642" t="str">
            <v>AAA0142DNUH</v>
          </cell>
          <cell r="G1642" t="str">
            <v>KR 146 139 32</v>
          </cell>
          <cell r="H1642" t="str">
            <v>BARRIO BERLIN</v>
          </cell>
          <cell r="I1642" t="str">
            <v>RAFAEL ANTONIO MARTIN PERILLA</v>
          </cell>
        </row>
        <row r="1643">
          <cell r="E1643" t="str">
            <v>MV_1602</v>
          </cell>
          <cell r="F1643" t="str">
            <v>AAA0142DRYN</v>
          </cell>
          <cell r="G1643" t="str">
            <v>KR 144A 139 20</v>
          </cell>
          <cell r="H1643" t="str">
            <v>BARRIO BERLIN</v>
          </cell>
          <cell r="I1643" t="str">
            <v>RUBEN ROJAS SUAREZ</v>
          </cell>
        </row>
        <row r="1644">
          <cell r="E1644" t="str">
            <v>MV_1684</v>
          </cell>
          <cell r="F1644" t="str">
            <v>AAA0142EZMS</v>
          </cell>
          <cell r="G1644" t="str">
            <v>TV 137A 137 19</v>
          </cell>
          <cell r="H1644" t="str">
            <v>BARRIO BERLIN</v>
          </cell>
          <cell r="I1644" t="str">
            <v>ARTURO SANCHEZ MARIN</v>
          </cell>
        </row>
        <row r="1645">
          <cell r="E1645" t="str">
            <v>MV_1825</v>
          </cell>
          <cell r="F1645" t="str">
            <v>AAA0142CZUZ</v>
          </cell>
          <cell r="G1645" t="str">
            <v>KR 148 139 23</v>
          </cell>
          <cell r="H1645" t="str">
            <v>BARRIO BERLIN</v>
          </cell>
          <cell r="I1645" t="str">
            <v>MARIELA GIRALDO DUQUE</v>
          </cell>
        </row>
        <row r="1646">
          <cell r="E1646" t="str">
            <v>MV_1925</v>
          </cell>
          <cell r="F1646" t="str">
            <v>AAA0142EDPP</v>
          </cell>
          <cell r="G1646" t="str">
            <v>KR 140B BIS  137 07</v>
          </cell>
          <cell r="H1646" t="str">
            <v>BARRIO BERLIN</v>
          </cell>
          <cell r="I1646" t="str">
            <v>LUZ MARINA VERDUGO HIGUERA</v>
          </cell>
        </row>
        <row r="1647">
          <cell r="E1647" t="str">
            <v>MV_1991</v>
          </cell>
          <cell r="F1647" t="str">
            <v>AAA0142EFSK</v>
          </cell>
          <cell r="G1647" t="str">
            <v>KR 140B BIS  137 11</v>
          </cell>
          <cell r="H1647" t="str">
            <v>BARRIO BERLIN</v>
          </cell>
          <cell r="I1647" t="str">
            <v>MARIA AMPARO ALARCON PARRA</v>
          </cell>
        </row>
        <row r="1648">
          <cell r="E1648" t="str">
            <v>MV_2032</v>
          </cell>
          <cell r="F1648" t="str">
            <v>AAA0142EJHY</v>
          </cell>
          <cell r="G1648" t="str">
            <v>KR 140B BIS  137 42</v>
          </cell>
          <cell r="H1648" t="str">
            <v>BARRIO BERLIN</v>
          </cell>
          <cell r="I1648" t="str">
            <v>ENRIQUETA FAJARDO GUERRERO</v>
          </cell>
        </row>
        <row r="1649">
          <cell r="E1649" t="str">
            <v>MV_2037</v>
          </cell>
          <cell r="F1649" t="str">
            <v>AAA0142EJRU</v>
          </cell>
          <cell r="G1649" t="str">
            <v>KR 140B BIS  137 74</v>
          </cell>
          <cell r="H1649" t="str">
            <v>BARRIO BERLIN</v>
          </cell>
          <cell r="I1649" t="str">
            <v>JUANA GARZON DE BARRERA</v>
          </cell>
        </row>
        <row r="1650">
          <cell r="E1650" t="str">
            <v>MV_2183</v>
          </cell>
          <cell r="F1650" t="str">
            <v>AAA0152OUPP</v>
          </cell>
          <cell r="G1650" t="str">
            <v>KR 150A 143 72</v>
          </cell>
          <cell r="H1650" t="str">
            <v>BILBAO SEGUNDO SECTOR SECCIONES A-B-C-D-E</v>
          </cell>
          <cell r="I1650" t="str">
            <v>FELIX ANTONIO FONSECA</v>
          </cell>
        </row>
        <row r="1651">
          <cell r="E1651" t="str">
            <v>MV_2253</v>
          </cell>
          <cell r="F1651" t="str">
            <v>AAA0152PZTO</v>
          </cell>
          <cell r="G1651" t="str">
            <v>KR 151B 142C 57</v>
          </cell>
          <cell r="H1651" t="str">
            <v>BILBAO SEGUNDO SECTOR SECCIONES A-B-C-D-E</v>
          </cell>
          <cell r="I1651" t="str">
            <v>LUIS EDILBERTO GOMEZ</v>
          </cell>
        </row>
        <row r="1652">
          <cell r="E1652" t="str">
            <v>MV_2267</v>
          </cell>
          <cell r="F1652" t="str">
            <v>AAA0152OLXS</v>
          </cell>
          <cell r="G1652" t="str">
            <v>KR 151 143 32</v>
          </cell>
          <cell r="H1652" t="str">
            <v>BILBAO SEGUNDO SECTOR SECCIONES A-B-C-D-E</v>
          </cell>
          <cell r="I1652" t="str">
            <v>ANA VICTORIA MERCHAN FAJARDO</v>
          </cell>
        </row>
        <row r="1653">
          <cell r="E1653" t="str">
            <v>MV_2355</v>
          </cell>
          <cell r="F1653" t="str">
            <v>AAA0152MWSK</v>
          </cell>
          <cell r="G1653" t="str">
            <v>KR 149 143B 12</v>
          </cell>
          <cell r="H1653" t="str">
            <v>BILBAO SEGUNDO SECTOR SECCIONES A-B-C-D-E</v>
          </cell>
          <cell r="I1653" t="str">
            <v>OLGA CECILIA BURGOS</v>
          </cell>
        </row>
        <row r="1654">
          <cell r="E1654" t="str">
            <v>MV_2470</v>
          </cell>
          <cell r="F1654" t="str">
            <v>AAA0152LXFT</v>
          </cell>
          <cell r="G1654" t="str">
            <v>KR 152A 143 24</v>
          </cell>
          <cell r="H1654" t="str">
            <v>BILBAO SEGUNDO SECTOR SECCIONES A-B-C-D-E</v>
          </cell>
          <cell r="I1654" t="str">
            <v>HILDA MOJICA MOJICA</v>
          </cell>
        </row>
        <row r="1655">
          <cell r="E1655" t="str">
            <v>MV_2513</v>
          </cell>
          <cell r="F1655" t="str">
            <v>AAA0152POMR</v>
          </cell>
          <cell r="G1655" t="str">
            <v>KR 149B 142C 19</v>
          </cell>
          <cell r="H1655" t="str">
            <v>BILBAO SEGUNDO SECTOR SECCIONES A-B-C-D-E</v>
          </cell>
          <cell r="I1655" t="str">
            <v>MARIA ANA ISABEL PARRA ARIAS</v>
          </cell>
        </row>
        <row r="1656">
          <cell r="E1656" t="str">
            <v>MV_2608</v>
          </cell>
          <cell r="F1656" t="str">
            <v>AAA0152YRUH</v>
          </cell>
          <cell r="G1656" t="str">
            <v>KR 142 143B 53</v>
          </cell>
          <cell r="H1656" t="str">
            <v>BILBAO PRIMER SECTOR SECCION A Y B</v>
          </cell>
          <cell r="I1656" t="str">
            <v>LEONOR ROMERO DE MEDINA</v>
          </cell>
        </row>
        <row r="1657">
          <cell r="E1657" t="str">
            <v>MV_2622</v>
          </cell>
          <cell r="F1657" t="str">
            <v>AAA0142AUZE</v>
          </cell>
          <cell r="G1657" t="str">
            <v>KR 147C 137 15</v>
          </cell>
          <cell r="H1657" t="str">
            <v>SAN PEDRO DE TIBABUYES</v>
          </cell>
          <cell r="I1657" t="str">
            <v>LUZ MARINA CARRANZA COBA</v>
          </cell>
        </row>
        <row r="1658">
          <cell r="E1658" t="str">
            <v>MV_2718</v>
          </cell>
          <cell r="F1658" t="str">
            <v>AAA0152ZMCN</v>
          </cell>
          <cell r="G1658" t="str">
            <v>KR 144 143B 46</v>
          </cell>
          <cell r="H1658" t="str">
            <v>BILBAO PRIMER SECTOR SECCION A Y B</v>
          </cell>
          <cell r="I1658" t="str">
            <v>CARMEN ROSA LIZARAZO SALCEDO</v>
          </cell>
        </row>
        <row r="1659">
          <cell r="E1659" t="str">
            <v>MV_2740</v>
          </cell>
          <cell r="F1659" t="str">
            <v>AAA0152ZOCN</v>
          </cell>
          <cell r="G1659" t="str">
            <v>KR 141A BIS C 143B 29</v>
          </cell>
          <cell r="H1659" t="str">
            <v>BILBAO PRIMER SECTOR SECCION A Y B</v>
          </cell>
          <cell r="I1659" t="str">
            <v>GUILLERMO CLAUDIO QUIROGA MENDOZA</v>
          </cell>
        </row>
        <row r="1660">
          <cell r="E1660" t="str">
            <v>MV_2770</v>
          </cell>
          <cell r="F1660" t="str">
            <v>AAA0152ZUXS</v>
          </cell>
          <cell r="G1660" t="str">
            <v>KR 141B 143A 06</v>
          </cell>
          <cell r="H1660" t="str">
            <v>BILBAO PRIMER SECTOR SECCION A Y B</v>
          </cell>
          <cell r="I1660" t="str">
            <v>MARIA PRAXEDIS GOMEZ GUERRERO</v>
          </cell>
        </row>
        <row r="1661">
          <cell r="E1661" t="str">
            <v>MV_2967</v>
          </cell>
          <cell r="F1661" t="str">
            <v>AAA0153AHWF</v>
          </cell>
          <cell r="G1661" t="str">
            <v>CL 142F BIS  139 21</v>
          </cell>
          <cell r="H1661" t="str">
            <v>SAN CARLOS DE TIBABUYES</v>
          </cell>
          <cell r="I1661" t="str">
            <v>GUILLERMO PINILLOS NOVA</v>
          </cell>
        </row>
        <row r="1662">
          <cell r="E1662" t="str">
            <v>MV_3085</v>
          </cell>
          <cell r="F1662" t="str">
            <v>AAA0152NJBR</v>
          </cell>
          <cell r="G1662" t="str">
            <v>KR 151 143B 36</v>
          </cell>
          <cell r="H1662" t="str">
            <v>BILBAO SEGUNDO SECTOR SECCIONES A-B-C-D-E</v>
          </cell>
          <cell r="I1662" t="str">
            <v>FLOR ANGELA FANDIÑO SUAREZ</v>
          </cell>
        </row>
        <row r="1663">
          <cell r="E1663" t="str">
            <v>MV_3089</v>
          </cell>
          <cell r="F1663" t="str">
            <v>AAA0191TBOM</v>
          </cell>
          <cell r="G1663" t="str">
            <v>CL 142F 143 50 CA 20</v>
          </cell>
          <cell r="H1663" t="str">
            <v>BILBAO - CIUDADELA CAFAM II</v>
          </cell>
          <cell r="I1663" t="str">
            <v>MARIA HERMILDA MORENO DE MEJIA</v>
          </cell>
        </row>
        <row r="1664">
          <cell r="E1664" t="str">
            <v>MV_3119</v>
          </cell>
          <cell r="F1664" t="str">
            <v>AAA0194KMKL</v>
          </cell>
          <cell r="G1664" t="str">
            <v>KR 147A 142F 60 CA 60</v>
          </cell>
          <cell r="H1664" t="str">
            <v>BILBAO - CIUDADELA CAFAM II</v>
          </cell>
          <cell r="I1664" t="str">
            <v>INGRID SANABRIA ARIAS</v>
          </cell>
        </row>
        <row r="1665">
          <cell r="E1665" t="str">
            <v>MV_3154</v>
          </cell>
          <cell r="F1665" t="str">
            <v>AAA0200ATNX</v>
          </cell>
          <cell r="G1665" t="str">
            <v>KR 147A 142 50 CA 103</v>
          </cell>
          <cell r="H1665" t="str">
            <v>BILBAO - CIUDADELA CAFAM II</v>
          </cell>
          <cell r="I1665" t="str">
            <v>JUANA RAQUEL CORTES QUIÑONES</v>
          </cell>
        </row>
        <row r="1666">
          <cell r="E1666" t="str">
            <v>MV_3282</v>
          </cell>
          <cell r="F1666" t="str">
            <v>AAA0232CYYN</v>
          </cell>
          <cell r="G1666" t="str">
            <v>KR 147A 142 90 IN 6 AP 302</v>
          </cell>
          <cell r="H1666" t="str">
            <v>BILBAO - CIUDADELA CAFAM II</v>
          </cell>
          <cell r="I1666" t="str">
            <v>INGRID GUERRA DIAZ</v>
          </cell>
        </row>
        <row r="1667">
          <cell r="E1667" t="str">
            <v>MV_3344</v>
          </cell>
          <cell r="F1667" t="str">
            <v>AAA0153AUHK</v>
          </cell>
          <cell r="G1667" t="str">
            <v>CL 142A 139 30</v>
          </cell>
          <cell r="H1667" t="str">
            <v>SAN CARLOS DE TIBABUYES</v>
          </cell>
          <cell r="I1667" t="str">
            <v>MARIA LILIA CARO DE ALFONSO</v>
          </cell>
        </row>
        <row r="1668">
          <cell r="E1668" t="str">
            <v>MV_3504</v>
          </cell>
          <cell r="F1668" t="str">
            <v>AAA0153AKUH</v>
          </cell>
          <cell r="G1668" t="str">
            <v>CL 142D 139 36</v>
          </cell>
          <cell r="H1668" t="str">
            <v>SAN CARLOS DE TIBABUYES</v>
          </cell>
          <cell r="I1668" t="str">
            <v>MARTHA CECILIA RUBIO CUELLAR</v>
          </cell>
        </row>
        <row r="1669">
          <cell r="E1669" t="str">
            <v>MV_3636</v>
          </cell>
          <cell r="F1669" t="str">
            <v>AAA0152PKWW</v>
          </cell>
          <cell r="G1669" t="str">
            <v>KR 150 142C 36</v>
          </cell>
          <cell r="H1669" t="str">
            <v>BILBAO SEGUNDO SECTOR SECCIONES A-B-C-D-E</v>
          </cell>
          <cell r="I1669" t="str">
            <v>DANIEL GARCIA BURGOS</v>
          </cell>
        </row>
        <row r="1670">
          <cell r="E1670" t="str">
            <v>MV_3655</v>
          </cell>
          <cell r="F1670" t="str">
            <v>AAA0153AUOM</v>
          </cell>
          <cell r="G1670" t="str">
            <v>CL 142A 139 66</v>
          </cell>
          <cell r="H1670" t="str">
            <v>SAN CARLOS DE TIBABUYES</v>
          </cell>
          <cell r="I1670" t="str">
            <v>SAMUEL ORLANDO SALAMANCA SARMIENTO</v>
          </cell>
        </row>
        <row r="1671">
          <cell r="E1671" t="str">
            <v>MV_3664</v>
          </cell>
          <cell r="F1671" t="str">
            <v>AAA0152YXFZ</v>
          </cell>
          <cell r="G1671" t="str">
            <v>KR 145A 143A 02</v>
          </cell>
          <cell r="H1671" t="str">
            <v>BILBAO PRIMER SECTOR SECCION A Y B</v>
          </cell>
          <cell r="I1671" t="str">
            <v>VICTOR JULIO CRUZ RODRIGUEZ </v>
          </cell>
        </row>
        <row r="1672">
          <cell r="E1672" t="str">
            <v>MV_3681</v>
          </cell>
          <cell r="F1672" t="str">
            <v>AAA0153AMLF</v>
          </cell>
          <cell r="G1672" t="str">
            <v>CL 142D 139 13</v>
          </cell>
          <cell r="H1672" t="str">
            <v>SAN CARLOS DE TIBABUYES</v>
          </cell>
          <cell r="I1672" t="str">
            <v>REINERIO BRAVO BAMBAQUE</v>
          </cell>
        </row>
        <row r="1673">
          <cell r="E1673" t="str">
            <v>MV_3786</v>
          </cell>
          <cell r="F1673" t="str">
            <v>AAA0152MDNX</v>
          </cell>
          <cell r="G1673" t="str">
            <v>KR 151F 143 10</v>
          </cell>
          <cell r="H1673" t="str">
            <v>BILBAO SEGUNDO SECTOR SECCIONES A-B-C-D-E</v>
          </cell>
          <cell r="I1673" t="str">
            <v>MARIA TERESA MONTERO</v>
          </cell>
        </row>
        <row r="1674">
          <cell r="E1674" t="str">
            <v>MV_3830</v>
          </cell>
          <cell r="F1674" t="str">
            <v>AAA0152OKBR</v>
          </cell>
          <cell r="G1674" t="str">
            <v>KR 149A 142B 03</v>
          </cell>
          <cell r="H1674" t="str">
            <v>BILBAO SEGUNDO SECTOR SECCIONES A-B-C-D-E</v>
          </cell>
          <cell r="I1674" t="str">
            <v>MARTHA STELLA CARDOZO CHIPATECUA</v>
          </cell>
        </row>
        <row r="1675">
          <cell r="E1675" t="str">
            <v>MV_3894</v>
          </cell>
          <cell r="F1675" t="str">
            <v>AAA0152OJCN</v>
          </cell>
          <cell r="G1675" t="str">
            <v>KR 151A 143 72</v>
          </cell>
          <cell r="H1675" t="str">
            <v>BILBAO SEGUNDO SECTOR SECCIONES A-B-C-D-E</v>
          </cell>
          <cell r="I1675" t="str">
            <v>ANA SOFIA BELTRAN</v>
          </cell>
        </row>
        <row r="1676">
          <cell r="E1676" t="str">
            <v>MV_3955</v>
          </cell>
          <cell r="F1676" t="str">
            <v>AAA0152MXCN</v>
          </cell>
          <cell r="G1676" t="str">
            <v>KR 148B 143B 53</v>
          </cell>
          <cell r="H1676" t="str">
            <v>BILBAO SEGUNDO SECTOR SECCIONES A-B-C-D-E</v>
          </cell>
          <cell r="I1676" t="str">
            <v>NELSON ALBERTO ALVARADO RINCON</v>
          </cell>
        </row>
        <row r="1677">
          <cell r="E1677" t="str">
            <v>MV_3969</v>
          </cell>
          <cell r="F1677" t="str">
            <v>AAA0152MYWF</v>
          </cell>
          <cell r="G1677" t="str">
            <v>KR 150C 142B 11</v>
          </cell>
          <cell r="H1677" t="str">
            <v>BILBAO SEGUNDO SECTOR SECCIONES A-B-C-D-E</v>
          </cell>
          <cell r="I1677" t="str">
            <v>VALERIO ESQUIVEL ALDANA</v>
          </cell>
        </row>
        <row r="1678">
          <cell r="E1678" t="str">
            <v>MV_3970</v>
          </cell>
          <cell r="F1678" t="str">
            <v>AAA0152PLOE</v>
          </cell>
          <cell r="G1678" t="str">
            <v>KR 149C 142C 63</v>
          </cell>
          <cell r="H1678" t="str">
            <v>BILBAO SEGUNDO SECTOR SECCIONES A-B-C-D-E</v>
          </cell>
          <cell r="I1678" t="str">
            <v>SANDRA PATRICIA RINCON ARIAS</v>
          </cell>
        </row>
        <row r="1679">
          <cell r="E1679" t="str">
            <v>MV_3971</v>
          </cell>
          <cell r="F1679" t="str">
            <v>AAA0152PLSK</v>
          </cell>
          <cell r="G1679" t="str">
            <v>KR 149C 142C 51</v>
          </cell>
          <cell r="H1679" t="str">
            <v>BILBAO SEGUNDO SECTOR SECCIONES A-B-C-D-E</v>
          </cell>
          <cell r="I1679" t="str">
            <v>MELQUISIDET URREA PEÑALOZA</v>
          </cell>
        </row>
        <row r="1680">
          <cell r="E1680" t="str">
            <v>MV_4253</v>
          </cell>
          <cell r="F1680" t="str">
            <v>AAA0194KBTD</v>
          </cell>
          <cell r="G1680" t="str">
            <v>KR 145 142F 59 CA 1</v>
          </cell>
          <cell r="H1680" t="str">
            <v>BILBAO - CIUDADELA CAFAM II</v>
          </cell>
          <cell r="I1680" t="str">
            <v>LYDIA  CENAIDA MORENO DIAZ</v>
          </cell>
        </row>
        <row r="1681">
          <cell r="E1681" t="str">
            <v>MV_4299</v>
          </cell>
          <cell r="F1681" t="str">
            <v>AAA0152OYZM</v>
          </cell>
          <cell r="G1681" t="str">
            <v>KR 149C 143 34</v>
          </cell>
          <cell r="H1681" t="str">
            <v>BILBAO SEGUNDO SECTOR SECCIONES A-B-C-D-E</v>
          </cell>
          <cell r="I1681" t="str">
            <v>LUIS ORLANDO MANTILLA TELLEZ</v>
          </cell>
        </row>
        <row r="1682">
          <cell r="E1682" t="str">
            <v>MV_4324</v>
          </cell>
          <cell r="F1682" t="str">
            <v>AAA0152NPBR</v>
          </cell>
          <cell r="G1682" t="str">
            <v>KR 151C 143 15</v>
          </cell>
          <cell r="H1682" t="str">
            <v xml:space="preserve">BILBAO SEGUNDO SECTOR SECCIONES </v>
          </cell>
          <cell r="I1682" t="str">
            <v>JOSE DOLORES ARIZA</v>
          </cell>
        </row>
        <row r="1683">
          <cell r="E1683" t="str">
            <v>MV_4454</v>
          </cell>
          <cell r="F1683" t="str">
            <v>AAA0152ZYHK</v>
          </cell>
          <cell r="G1683" t="str">
            <v>KR 139 143 24</v>
          </cell>
          <cell r="H1683" t="str">
            <v>SAN CARLOS DE TIBABUYES</v>
          </cell>
          <cell r="I1683" t="str">
            <v>BERENICE QUESADA MENDOZA</v>
          </cell>
        </row>
        <row r="1684">
          <cell r="E1684" t="str">
            <v>MV_4455</v>
          </cell>
          <cell r="F1684" t="str">
            <v>AAA0152ZYLF</v>
          </cell>
          <cell r="G1684" t="str">
            <v>KR 139 143 42</v>
          </cell>
          <cell r="H1684" t="str">
            <v>SAN CARLOS DE TIBABUYES</v>
          </cell>
          <cell r="I1684" t="str">
            <v>EDWIN GONZALO TIMANA BELTRAN</v>
          </cell>
        </row>
        <row r="1685">
          <cell r="E1685" t="str">
            <v>MV_4464</v>
          </cell>
          <cell r="F1685" t="str">
            <v>AAA0152ZZEA</v>
          </cell>
          <cell r="G1685" t="str">
            <v>KR 138C 143 41</v>
          </cell>
          <cell r="H1685" t="str">
            <v>SAN CARLOS DE TIBABUYES</v>
          </cell>
          <cell r="I1685" t="str">
            <v>JOSE CRISANTO LOPEZ GARCIA</v>
          </cell>
        </row>
        <row r="1686">
          <cell r="E1686" t="str">
            <v>MV_4497</v>
          </cell>
          <cell r="F1686" t="str">
            <v>AAA0152MJCN</v>
          </cell>
          <cell r="G1686" t="str">
            <v>KR 147B 143A 11</v>
          </cell>
          <cell r="H1686" t="str">
            <v>BILBAO PRIMER SECTOR SECCION A Y B</v>
          </cell>
          <cell r="I1686" t="str">
            <v>CRISANTO INAEL VILLAMIL MERCHAN</v>
          </cell>
        </row>
        <row r="1687">
          <cell r="E1687" t="str">
            <v>MV_4540</v>
          </cell>
          <cell r="F1687" t="str">
            <v>AAA0152NNZM</v>
          </cell>
          <cell r="G1687" t="str">
            <v>KR 151D 143 44</v>
          </cell>
          <cell r="H1687" t="str">
            <v>BILBAO SEGUNDO SECTOR SECCIONES A-B-C-D-E</v>
          </cell>
          <cell r="I1687" t="str">
            <v>MARIA DEL CARMEN PUERTO FONSECA</v>
          </cell>
        </row>
        <row r="1688">
          <cell r="E1688" t="str">
            <v>MV_4565</v>
          </cell>
          <cell r="F1688" t="str">
            <v>AAA0152NCLF</v>
          </cell>
          <cell r="G1688" t="str">
            <v>KR 147C 143B 55</v>
          </cell>
          <cell r="H1688" t="str">
            <v>BILBAO PRIMER SECTOR SECCION A Y B</v>
          </cell>
          <cell r="I1688" t="str">
            <v>LUIS ALFONSO MUÑOZ MUÑOZ</v>
          </cell>
        </row>
        <row r="1689">
          <cell r="E1689" t="str">
            <v>MV_4591</v>
          </cell>
          <cell r="F1689" t="str">
            <v>AAA0152NMMR</v>
          </cell>
          <cell r="G1689" t="str">
            <v>CL 143B 148 28</v>
          </cell>
          <cell r="H1689" t="str">
            <v>BILBAO SEGUNDO SECTOR SECCIONES A-B-C-D-E</v>
          </cell>
          <cell r="I1689" t="str">
            <v>BENIGNA PARRA RINCON</v>
          </cell>
        </row>
        <row r="1690">
          <cell r="E1690" t="str">
            <v>MV_4641</v>
          </cell>
          <cell r="F1690" t="str">
            <v>AAA0152MMWF</v>
          </cell>
          <cell r="G1690" t="str">
            <v>CL 143 151A 09</v>
          </cell>
          <cell r="H1690" t="str">
            <v>BILBAO SEGUNDO SECTOR SECCIONES A-B-C-D-E</v>
          </cell>
          <cell r="I1690" t="str">
            <v>LUCIO LUCAS SANCHEZ</v>
          </cell>
        </row>
        <row r="1691">
          <cell r="E1691" t="str">
            <v>MV_4646</v>
          </cell>
          <cell r="F1691" t="str">
            <v>AAA0152MNFZ</v>
          </cell>
          <cell r="G1691" t="str">
            <v>KR 151A 142C 59</v>
          </cell>
          <cell r="H1691" t="str">
            <v>BILBAO SEGUNDO SECTOR SECCIONES A-B-C-D-E</v>
          </cell>
          <cell r="I1691" t="str">
            <v>ESTRELLA VARGAS LEON</v>
          </cell>
        </row>
        <row r="1692">
          <cell r="E1692" t="str">
            <v>MV_4681</v>
          </cell>
          <cell r="F1692" t="str">
            <v>AAA0152NWNX</v>
          </cell>
          <cell r="G1692" t="str">
            <v>CL 143B 151B 09</v>
          </cell>
          <cell r="H1692" t="str">
            <v>BILBAO SEGUNDO SECTOR SECCIONES A-B-C-D-E</v>
          </cell>
          <cell r="I1692" t="str">
            <v>ESTHER MARIA SOTO PEREZ</v>
          </cell>
        </row>
        <row r="1693">
          <cell r="E1693" t="str">
            <v>MV_4711</v>
          </cell>
          <cell r="F1693" t="str">
            <v>AAA0191TKEA</v>
          </cell>
          <cell r="G1693" t="str">
            <v>CL 142F 143 50 CA 156</v>
          </cell>
          <cell r="H1693" t="str">
            <v>BILBAO - CIUDADELA CAFAM II</v>
          </cell>
          <cell r="I1693" t="str">
            <v>MYRIAM LUZ ABRIL DIAZ</v>
          </cell>
        </row>
        <row r="1694">
          <cell r="E1694" t="str">
            <v>MV_5028</v>
          </cell>
          <cell r="F1694" t="str">
            <v>AAA0152ZUSY</v>
          </cell>
          <cell r="G1694" t="str">
            <v>KR 141C 143A 17</v>
          </cell>
          <cell r="H1694" t="str">
            <v>BILBAO PRIMER SECTOR SECCION A Y B</v>
          </cell>
          <cell r="I1694" t="str">
            <v>SANDRA EUGENIA PULIDO PACHON</v>
          </cell>
        </row>
        <row r="1695">
          <cell r="E1695" t="str">
            <v>MV_5105</v>
          </cell>
          <cell r="F1695" t="str">
            <v>AAA0152ZNNN</v>
          </cell>
          <cell r="G1695" t="str">
            <v>KR 141B 143B 66</v>
          </cell>
          <cell r="H1695" t="str">
            <v>BILBAO PRIMER SECTOR SECCION A Y B</v>
          </cell>
          <cell r="I1695" t="str">
            <v>MARIO JOSE AVELLA GUTIERREZ</v>
          </cell>
        </row>
        <row r="1696">
          <cell r="E1696" t="str">
            <v>MV_5189</v>
          </cell>
          <cell r="F1696" t="str">
            <v>AAA0152ZFDM</v>
          </cell>
          <cell r="G1696" t="str">
            <v>KR 143 143A 21</v>
          </cell>
          <cell r="H1696" t="str">
            <v>BILBAO PRIMER SECTOR SECCION A Y B</v>
          </cell>
          <cell r="I1696" t="str">
            <v>AMELIA RAMOS RIVERA</v>
          </cell>
        </row>
        <row r="1697">
          <cell r="E1697" t="str">
            <v>MV_5347</v>
          </cell>
          <cell r="F1697" t="str">
            <v>AAA0152YWSK</v>
          </cell>
          <cell r="G1697" t="str">
            <v>KR 141C 143B 53</v>
          </cell>
          <cell r="H1697" t="str">
            <v>BILBAO PRIMER SECTOR SECCION A Y B</v>
          </cell>
          <cell r="I1697" t="str">
            <v>MARIA GRACIELA RAMIREZ</v>
          </cell>
        </row>
        <row r="1698">
          <cell r="E1698" t="str">
            <v>MV_5435</v>
          </cell>
          <cell r="F1698" t="str">
            <v>AAA0191TJNX</v>
          </cell>
          <cell r="G1698" t="str">
            <v>CL 142F 143 50 CA 132</v>
          </cell>
          <cell r="H1698" t="str">
            <v>BILBAO - CIUDADELA CAFAM II</v>
          </cell>
          <cell r="I1698" t="str">
            <v>LUZ MERY VELASCO MOSQUERA</v>
          </cell>
        </row>
        <row r="1699">
          <cell r="E1699" t="str">
            <v>MV_5536</v>
          </cell>
          <cell r="F1699" t="str">
            <v>AAA0152PSMR</v>
          </cell>
          <cell r="G1699" t="str">
            <v>KR 149A 142C 15</v>
          </cell>
          <cell r="H1699" t="str">
            <v>BILBAO SEGUNDO SECTOR SECCIONES A-B-C-D-E</v>
          </cell>
          <cell r="I1699" t="str">
            <v>FLOR ANGEL ACEVEDO TORRES</v>
          </cell>
        </row>
        <row r="1700">
          <cell r="E1700" t="str">
            <v>MV_5645</v>
          </cell>
          <cell r="F1700" t="str">
            <v>AAA0152PZMS</v>
          </cell>
          <cell r="G1700" t="str">
            <v>KR 151B 142C 87</v>
          </cell>
          <cell r="H1700" t="str">
            <v>BILBAO SEGUNDO SECTOR SECCIONES A-B-C-D-E</v>
          </cell>
          <cell r="I1700" t="str">
            <v>IBO HUERTAS URIAN</v>
          </cell>
        </row>
        <row r="1701">
          <cell r="E1701" t="str">
            <v>MV_5650</v>
          </cell>
          <cell r="F1701" t="str">
            <v>AAA0198RLNN</v>
          </cell>
          <cell r="G1701" t="str">
            <v>KR 145 142 47 CA 168</v>
          </cell>
          <cell r="H1701" t="str">
            <v>BILBAO - CIUDADELA CAFAM II</v>
          </cell>
          <cell r="I1701" t="str">
            <v>SARA GARAY ORJUELA</v>
          </cell>
        </row>
        <row r="1702">
          <cell r="E1702" t="str">
            <v>MV_5670</v>
          </cell>
          <cell r="F1702" t="str">
            <v>AAA0152PAPA</v>
          </cell>
          <cell r="G1702" t="str">
            <v>KR 149B 143 12</v>
          </cell>
          <cell r="H1702" t="str">
            <v>BILBAO SEGUNDO SECTOR SECCIONES A-B-C-D-E</v>
          </cell>
          <cell r="I1702" t="str">
            <v>JOSE DEL CARMEN FAJARDO VILLAMIL</v>
          </cell>
        </row>
        <row r="1703">
          <cell r="E1703" t="str">
            <v>MV_5710</v>
          </cell>
          <cell r="F1703" t="str">
            <v>AAA0152OXJZ</v>
          </cell>
          <cell r="G1703" t="str">
            <v>KR 150 143 56</v>
          </cell>
          <cell r="H1703" t="str">
            <v>BILBAO SEGUNDO SECTOR SECCIONES A-B-C-D-E</v>
          </cell>
          <cell r="I1703" t="str">
            <v>MANUEL JOSE BOLIVAR SANCHEZ</v>
          </cell>
        </row>
        <row r="1704">
          <cell r="E1704" t="str">
            <v>MV_5796</v>
          </cell>
          <cell r="F1704" t="str">
            <v>AAA0153ACCN</v>
          </cell>
          <cell r="G1704" t="str">
            <v>KR 138A 143 33</v>
          </cell>
          <cell r="H1704" t="str">
            <v>SAN CARLOS DE TIBABUYES</v>
          </cell>
          <cell r="I1704" t="str">
            <v>JENNYFER ANDREA MONTEALEGRE BARRIOS</v>
          </cell>
        </row>
        <row r="1705">
          <cell r="E1705" t="str">
            <v>MV_5896</v>
          </cell>
          <cell r="F1705" t="str">
            <v>AAA0232DEAF</v>
          </cell>
          <cell r="G1705" t="str">
            <v>KR 147A 142 90 IN 15 AP 403</v>
          </cell>
          <cell r="H1705" t="str">
            <v>BILBAO - CIUDADELA CAFAM II</v>
          </cell>
          <cell r="I1705" t="str">
            <v>JONATHAN ALEXANDER RUIZ CASTIBLANCO</v>
          </cell>
        </row>
        <row r="1706">
          <cell r="E1706" t="str">
            <v>MV_6110</v>
          </cell>
          <cell r="F1706" t="str">
            <v>AAA0142EXLW</v>
          </cell>
          <cell r="G1706" t="str">
            <v>TV 138 137 06</v>
          </cell>
          <cell r="H1706" t="str">
            <v>BARRIO BERLIN</v>
          </cell>
          <cell r="I1706" t="str">
            <v>LUIS ADELIO ROJAS CARDENAS</v>
          </cell>
        </row>
        <row r="1707">
          <cell r="E1707" t="str">
            <v>MV_6762</v>
          </cell>
          <cell r="F1707" t="str">
            <v>AAA0198RJJH</v>
          </cell>
          <cell r="G1707" t="str">
            <v>KR 145 142 47 CA 18</v>
          </cell>
          <cell r="H1707" t="str">
            <v>BILBAO - CIUDADELA CAFAM II</v>
          </cell>
          <cell r="I1707" t="str">
            <v>DIANA LUCIA RAMIREZ REINA</v>
          </cell>
        </row>
        <row r="1708">
          <cell r="E1708" t="str">
            <v>MV_6806</v>
          </cell>
          <cell r="F1708" t="str">
            <v>AAA0152PJFT</v>
          </cell>
          <cell r="G1708" t="str">
            <v>KR 150 142C 43</v>
          </cell>
          <cell r="H1708" t="str">
            <v>BILBAO SEGUNDO SECTOR SECCIONES A-B-C-D-E</v>
          </cell>
          <cell r="I1708" t="str">
            <v>MARIA ESTRELLA TORRES SANDOVAL</v>
          </cell>
        </row>
        <row r="1709">
          <cell r="E1709" t="str">
            <v>MV_6870</v>
          </cell>
          <cell r="F1709" t="str">
            <v>AAA0152OACX</v>
          </cell>
          <cell r="G1709" t="str">
            <v>CL 143 151A 16</v>
          </cell>
          <cell r="H1709" t="str">
            <v>BILBAO SEGUNDO SECTOR SECCIONES A-B-C-D-E</v>
          </cell>
          <cell r="I1709" t="str">
            <v>WALDINA ALAPE</v>
          </cell>
        </row>
        <row r="1710">
          <cell r="E1710" t="str">
            <v>MV_7082</v>
          </cell>
          <cell r="F1710" t="str">
            <v>AAA0232CYXS</v>
          </cell>
          <cell r="G1710" t="str">
            <v>KR 147A 142 90 IN 6 AP 301</v>
          </cell>
          <cell r="H1710" t="str">
            <v>BILBAO</v>
          </cell>
          <cell r="I1710" t="str">
            <v>MARIA ALEJANDRA GONZALEZ DUQUE</v>
          </cell>
        </row>
        <row r="1711">
          <cell r="E1711" t="str">
            <v>MV_7182</v>
          </cell>
          <cell r="F1711" t="str">
            <v>AAA0152PYKC</v>
          </cell>
          <cell r="G1711" t="str">
            <v>CL 142C 151B 16</v>
          </cell>
          <cell r="H1711" t="str">
            <v>BILBAO SEGUNDO SECTOR SECCIONES A-B-C-D-E</v>
          </cell>
          <cell r="I1711" t="str">
            <v>ROSMIRA VARGAS MARIN</v>
          </cell>
        </row>
        <row r="1712">
          <cell r="E1712" t="str">
            <v>MV_7270</v>
          </cell>
          <cell r="F1712" t="str">
            <v>AAA0232CTCX</v>
          </cell>
          <cell r="G1712" t="str">
            <v>KR 147A 142 90 IN 3 AP 104</v>
          </cell>
          <cell r="H1712" t="str">
            <v>BILBAO - CIUDADELA CAFAM II</v>
          </cell>
          <cell r="I1712" t="str">
            <v>ALBEIRO AGUDELO BUITRAGO</v>
          </cell>
        </row>
        <row r="1713">
          <cell r="E1713" t="str">
            <v>MV_7278</v>
          </cell>
          <cell r="F1713" t="str">
            <v>AAA0152YUTO</v>
          </cell>
          <cell r="G1713" t="str">
            <v>KR 143A 143A 15</v>
          </cell>
          <cell r="H1713" t="str">
            <v>BILBAO PRIMER SECTOR SECCION A Y B</v>
          </cell>
          <cell r="I1713" t="str">
            <v>LEONEL AVENDAÑO LUIS</v>
          </cell>
        </row>
        <row r="1714">
          <cell r="E1714" t="str">
            <v>MV_7432</v>
          </cell>
          <cell r="F1714" t="str">
            <v>AAA0243FSCX</v>
          </cell>
          <cell r="G1714" t="str">
            <v>CL 142C 150A 18 CA</v>
          </cell>
          <cell r="H1714" t="str">
            <v>BILBAO SEGUNDO SECTOR SECCIONES A-B-C-D-E</v>
          </cell>
          <cell r="I1714" t="str">
            <v>LUISA FERNANDA CARRILLO LOZANO</v>
          </cell>
        </row>
        <row r="1715">
          <cell r="E1715" t="str">
            <v>MV_7637</v>
          </cell>
          <cell r="F1715" t="str">
            <v>AAA0200ATYN</v>
          </cell>
          <cell r="G1715" t="str">
            <v>KR 147A 142 50 CA 112</v>
          </cell>
          <cell r="H1715" t="str">
            <v>BILBAO - CIUDADELA CAFAM II</v>
          </cell>
          <cell r="I1715" t="str">
            <v>GLADIS PULECIO CAICEDO</v>
          </cell>
        </row>
        <row r="1716">
          <cell r="E1716" t="str">
            <v>MV_7721</v>
          </cell>
          <cell r="F1716" t="str">
            <v>AAA0142EKYN</v>
          </cell>
          <cell r="G1716" t="str">
            <v>KR 140A 137 15</v>
          </cell>
          <cell r="H1716" t="str">
            <v>BARRIO BERLIN</v>
          </cell>
          <cell r="I1716" t="str">
            <v>JOSE ALVARO PEÑA SILVA</v>
          </cell>
        </row>
        <row r="1717">
          <cell r="E1717" t="str">
            <v>MV_7732</v>
          </cell>
          <cell r="F1717" t="str">
            <v>AAA0142ERNN</v>
          </cell>
          <cell r="G1717" t="str">
            <v>KR 140 139 40</v>
          </cell>
          <cell r="H1717" t="str">
            <v>BARRIO BERLIN</v>
          </cell>
          <cell r="I1717" t="str">
            <v>ESNEDA MONROY MONROY</v>
          </cell>
        </row>
        <row r="1718">
          <cell r="E1718" t="str">
            <v>MV_7769</v>
          </cell>
          <cell r="F1718" t="str">
            <v>AAA0153AUYN</v>
          </cell>
          <cell r="G1718" t="str">
            <v>CL 142B 139 49</v>
          </cell>
          <cell r="H1718" t="str">
            <v>SAN CARLOS DE TIBABUYES</v>
          </cell>
          <cell r="I1718" t="str">
            <v>BERTHA MARIA CARO LANDEROS</v>
          </cell>
        </row>
        <row r="1719">
          <cell r="E1719" t="str">
            <v>MV_7892</v>
          </cell>
          <cell r="F1719" t="str">
            <v>AAA0153ATJH</v>
          </cell>
          <cell r="G1719" t="str">
            <v>KR 139 142F 55</v>
          </cell>
          <cell r="H1719" t="str">
            <v>SAN CARLOS DE TIBABUYES</v>
          </cell>
          <cell r="I1719" t="str">
            <v>LUIS OCTAVIO BECERRA FONSECA</v>
          </cell>
        </row>
        <row r="1720">
          <cell r="E1720" t="str">
            <v>MV_7914</v>
          </cell>
          <cell r="F1720" t="str">
            <v>AAA0152OLBS</v>
          </cell>
          <cell r="G1720" t="str">
            <v>KR 149A 142B 43</v>
          </cell>
          <cell r="H1720" t="str">
            <v>BILBAO SEGUNDO SECTOR SECCIONES A-B-C-D-E</v>
          </cell>
          <cell r="I1720" t="str">
            <v>FABIOLA CIFUENTES TIBAQUIRA</v>
          </cell>
        </row>
        <row r="1721">
          <cell r="E1721" t="str">
            <v>MV_ 013</v>
          </cell>
          <cell r="F1721" t="str">
            <v>AAA0011BMAW</v>
          </cell>
          <cell r="G1721" t="str">
            <v>KR 9B 37 16 SUR</v>
          </cell>
          <cell r="H1721" t="str">
            <v>LAS LOMAS</v>
          </cell>
          <cell r="I1721" t="str">
            <v>JOSE EVERARDO GUEVARA FRANCO</v>
          </cell>
        </row>
        <row r="1722">
          <cell r="E1722" t="str">
            <v>MV_056</v>
          </cell>
          <cell r="F1722" t="str">
            <v>AAA0011BNOE</v>
          </cell>
          <cell r="G1722" t="str">
            <v>KR 9D 37 36 SUR</v>
          </cell>
          <cell r="H1722" t="str">
            <v>LAS LOMAS</v>
          </cell>
          <cell r="I1722" t="str">
            <v>JESUS ALFREDO REYES GARCIA</v>
          </cell>
        </row>
        <row r="1723">
          <cell r="E1723" t="str">
            <v>MV_071</v>
          </cell>
          <cell r="F1723" t="str">
            <v>AAA0011BONX</v>
          </cell>
          <cell r="G1723" t="str">
            <v>KR 9F 37 38 SUR</v>
          </cell>
          <cell r="H1723" t="str">
            <v>LAS LOMAS</v>
          </cell>
          <cell r="I1723" t="str">
            <v>JANNETH ARACELI INSUASTY YELA</v>
          </cell>
        </row>
        <row r="1724">
          <cell r="E1724" t="str">
            <v>MV_ 122</v>
          </cell>
          <cell r="F1724" t="str">
            <v>AAA0011CBWW</v>
          </cell>
          <cell r="G1724" t="str">
            <v>KR 9H 39 39 SUR</v>
          </cell>
          <cell r="H1724" t="str">
            <v>LAS LOMAS</v>
          </cell>
          <cell r="I1724" t="str">
            <v>JOSE LUIS FAUTOQUE ALVAREZ</v>
          </cell>
        </row>
        <row r="1725">
          <cell r="E1725" t="str">
            <v>MV_ 141</v>
          </cell>
          <cell r="F1725" t="str">
            <v>AAA0008XXZM</v>
          </cell>
          <cell r="G1725" t="str">
            <v>CL 40 SUR 10A 85</v>
          </cell>
          <cell r="H1725" t="str">
            <v>LAS LOMAS</v>
          </cell>
          <cell r="I1725" t="str">
            <v>ROSA SIZA JAIME</v>
          </cell>
        </row>
        <row r="1726">
          <cell r="E1726" t="str">
            <v>MV_ 143</v>
          </cell>
          <cell r="F1726" t="str">
            <v>AAA0008XXXR</v>
          </cell>
          <cell r="G1726" t="str">
            <v>CL 40 SUR 10A 97</v>
          </cell>
          <cell r="H1726" t="str">
            <v>LAS LOMAS</v>
          </cell>
          <cell r="I1726" t="str">
            <v xml:space="preserve">LUIS HERNANDO MORA ROJAS </v>
          </cell>
        </row>
        <row r="1727">
          <cell r="E1727" t="str">
            <v>MV_ 201</v>
          </cell>
          <cell r="F1727" t="str">
            <v>AAA0008YNTD</v>
          </cell>
          <cell r="G1727" t="str">
            <v>KR 11 41 52 SUR</v>
          </cell>
          <cell r="H1727" t="str">
            <v>LAS LOMAS</v>
          </cell>
          <cell r="I1727" t="str">
            <v>OMAIRA PELAYO MURILLO</v>
          </cell>
        </row>
        <row r="1728">
          <cell r="E1728" t="str">
            <v>MV_238</v>
          </cell>
          <cell r="F1728" t="str">
            <v>AAA0008XWXS</v>
          </cell>
          <cell r="G1728" t="str">
            <v>KR 11 39 34 SUR</v>
          </cell>
          <cell r="H1728" t="str">
            <v>LAS LOMAS</v>
          </cell>
          <cell r="I1728" t="str">
            <v>ELI LOAIZA MIRANDA</v>
          </cell>
        </row>
        <row r="1729">
          <cell r="E1729" t="str">
            <v>MV_248</v>
          </cell>
          <cell r="F1729" t="str">
            <v>AAA0008XWRJ</v>
          </cell>
          <cell r="G1729" t="str">
            <v>KR 10B 40 03 SUR</v>
          </cell>
          <cell r="H1729" t="str">
            <v>LAS LOMAS</v>
          </cell>
          <cell r="I1729" t="str">
            <v>NOHELIA GONZALEZ CULMA</v>
          </cell>
        </row>
        <row r="1730">
          <cell r="E1730" t="str">
            <v>MV_254</v>
          </cell>
          <cell r="F1730" t="str">
            <v>AAA0008XWKC</v>
          </cell>
          <cell r="G1730" t="str">
            <v>KR 10B 39 09 SUR</v>
          </cell>
          <cell r="H1730" t="str">
            <v>LAS LOMAS</v>
          </cell>
          <cell r="I1730" t="str">
            <v xml:space="preserve">LEONOR CARO ROJAS </v>
          </cell>
        </row>
        <row r="1731">
          <cell r="E1731" t="str">
            <v>MV_ 275</v>
          </cell>
          <cell r="F1731" t="str">
            <v>AAA0008XRCX</v>
          </cell>
          <cell r="G1731" t="str">
            <v>KR 10A 36F 20 SUR</v>
          </cell>
          <cell r="H1731" t="str">
            <v>LAS LOMAS</v>
          </cell>
          <cell r="I1731" t="str">
            <v>OLIVERIO AVILA YANQUEN</v>
          </cell>
        </row>
        <row r="1732">
          <cell r="E1732" t="str">
            <v>MV_277</v>
          </cell>
          <cell r="F1732" t="str">
            <v>AAA0008XRAF</v>
          </cell>
          <cell r="G1732" t="str">
            <v>KR 10A 36F 28 SUR</v>
          </cell>
          <cell r="H1732" t="str">
            <v>LAS LOMAS</v>
          </cell>
          <cell r="I1732" t="str">
            <v>CARMEN ROSA HORMAZA DE TORRES</v>
          </cell>
        </row>
        <row r="1733">
          <cell r="E1733" t="str">
            <v>MV_280</v>
          </cell>
          <cell r="F1733" t="str">
            <v>AAA0008XTHY</v>
          </cell>
          <cell r="G1733" t="str">
            <v>KR 10A 36F 35 SUR</v>
          </cell>
          <cell r="H1733" t="str">
            <v>LAS LOMAS</v>
          </cell>
          <cell r="I1733" t="str">
            <v>GENOVA CUEVAS DE GONZALEZ</v>
          </cell>
        </row>
        <row r="1734">
          <cell r="E1734" t="str">
            <v>MV_281</v>
          </cell>
          <cell r="F1734" t="str">
            <v>AAA0008XPYX</v>
          </cell>
          <cell r="G1734" t="str">
            <v>KR 10A 36F 36 SUR</v>
          </cell>
          <cell r="H1734" t="str">
            <v>LAS LOMAS</v>
          </cell>
          <cell r="I1734" t="str">
            <v>MARIA DEL CARMEN DIAZ RODRIGUEZ</v>
          </cell>
        </row>
        <row r="1735">
          <cell r="E1735" t="str">
            <v>MV_329</v>
          </cell>
          <cell r="F1735" t="str">
            <v>AAA0008XLFT</v>
          </cell>
          <cell r="G1735" t="str">
            <v>CL 36D SUR 11A 61</v>
          </cell>
          <cell r="H1735" t="str">
            <v>LAS LOMAS</v>
          </cell>
          <cell r="I1735" t="str">
            <v>ARACELY IBAÑEZ CHAVES</v>
          </cell>
        </row>
        <row r="1736">
          <cell r="E1736" t="str">
            <v>MV_0043</v>
          </cell>
          <cell r="F1736" t="str">
            <v>AAA0155OSFZ</v>
          </cell>
          <cell r="G1736" t="str">
            <v>CL 35A SUR 9 09</v>
          </cell>
          <cell r="H1736" t="str">
            <v xml:space="preserve">BARCELONA SUR ORIENTAL </v>
          </cell>
          <cell r="I1736" t="str">
            <v>SAMUEL RAMIREZ GUERRERO</v>
          </cell>
        </row>
        <row r="1737">
          <cell r="E1737" t="str">
            <v>MV_0050</v>
          </cell>
          <cell r="F1737" t="str">
            <v>AAA0155ORSK</v>
          </cell>
          <cell r="G1737" t="str">
            <v>CL 35A BIS  SUR 9 22</v>
          </cell>
          <cell r="H1737" t="str">
            <v xml:space="preserve">BARCELONA SUR ORIENTAL  </v>
          </cell>
          <cell r="I1737" t="str">
            <v xml:space="preserve">REYES SANCHEZ MOLINA </v>
          </cell>
        </row>
        <row r="1738">
          <cell r="E1738" t="str">
            <v>MV_0059</v>
          </cell>
          <cell r="F1738" t="str">
            <v>AAA0155OTMS</v>
          </cell>
          <cell r="G1738" t="str">
            <v>CL 36 SUR 9A 04</v>
          </cell>
          <cell r="H1738" t="str">
            <v xml:space="preserve">BARCELONA SUR ORIENTAL </v>
          </cell>
          <cell r="I1738" t="str">
            <v xml:space="preserve">TERESA FRANCO DE GUEVARA </v>
          </cell>
        </row>
        <row r="1739">
          <cell r="E1739" t="str">
            <v>MV_0066</v>
          </cell>
          <cell r="F1739" t="str">
            <v>AAA0155OUCN</v>
          </cell>
          <cell r="G1739" t="str">
            <v>CL 36 SUR 9 10</v>
          </cell>
          <cell r="H1739" t="str">
            <v xml:space="preserve">BARCELONA SUR ORIENTAL </v>
          </cell>
          <cell r="I1739" t="str">
            <v xml:space="preserve"> FLORESMIRO  PERDOMO  SANCHEZ</v>
          </cell>
        </row>
        <row r="1740">
          <cell r="E1740" t="str">
            <v>MV_0080</v>
          </cell>
          <cell r="F1740" t="str">
            <v>AAA0155OWTD</v>
          </cell>
          <cell r="G1740" t="str">
            <v>CL 36A SUR 9 16</v>
          </cell>
          <cell r="H1740" t="str">
            <v xml:space="preserve">BARCELONA SUR ORIENTAL </v>
          </cell>
          <cell r="I1740" t="str">
            <v>MARIA DORIS RONCANCIO VIVAS</v>
          </cell>
        </row>
        <row r="1741">
          <cell r="E1741" t="str">
            <v>MV_0097</v>
          </cell>
          <cell r="F1741" t="str">
            <v>AAA0155OYJZ</v>
          </cell>
          <cell r="G1741" t="str">
            <v>KR 9 36A 28 SUR</v>
          </cell>
          <cell r="H1741" t="str">
            <v xml:space="preserve">BARCELONA SUR ORIENTAL </v>
          </cell>
          <cell r="I1741" t="str">
            <v>PEDRO ANTONIO SILVA BARAHONA</v>
          </cell>
        </row>
        <row r="1742">
          <cell r="E1742" t="str">
            <v>MV_0108</v>
          </cell>
          <cell r="F1742" t="str">
            <v>AAA0155OZAF</v>
          </cell>
          <cell r="G1742" t="str">
            <v>CL 37 SUR 9 09</v>
          </cell>
          <cell r="H1742" t="str">
            <v xml:space="preserve">BARCELONA SUR ORIENTAL </v>
          </cell>
          <cell r="I1742" t="str">
            <v>ANA LUCILA GUEVARA  HERRERA</v>
          </cell>
        </row>
        <row r="1743">
          <cell r="E1743" t="str">
            <v>MV_0111</v>
          </cell>
          <cell r="F1743" t="str">
            <v>AAA0228FEXS</v>
          </cell>
          <cell r="G1743" t="str">
            <v>KR 9 37 28 SUR</v>
          </cell>
          <cell r="H1743" t="str">
            <v xml:space="preserve">BARCELONA SUR ORIENTAL </v>
          </cell>
          <cell r="I1743" t="str">
            <v>EVELIA CASTILLO GALINDO</v>
          </cell>
        </row>
        <row r="1744">
          <cell r="E1744" t="str">
            <v>MV_0113</v>
          </cell>
          <cell r="F1744" t="str">
            <v>AAA0155OZWF</v>
          </cell>
          <cell r="G1744" t="str">
            <v>KR 8A 37 27 SUR</v>
          </cell>
          <cell r="H1744" t="str">
            <v xml:space="preserve">BARCELONA SUR ORIENTAL </v>
          </cell>
          <cell r="I1744" t="str">
            <v>CLAUDIA MILENA QUIROGA QUIROGA</v>
          </cell>
        </row>
        <row r="1745">
          <cell r="E1745" t="str">
            <v>MV_0120</v>
          </cell>
          <cell r="F1745" t="str">
            <v>AAA0155PHJZ</v>
          </cell>
          <cell r="G1745" t="str">
            <v>KR 8A 39A 09 SUR</v>
          </cell>
          <cell r="H1745" t="str">
            <v xml:space="preserve">BARCELONA SUR ORIENTAL </v>
          </cell>
          <cell r="I1745" t="str">
            <v>MARIA AMPARO ALVAREZ MENDEZ</v>
          </cell>
        </row>
        <row r="1746">
          <cell r="E1746" t="str">
            <v>MV_0122</v>
          </cell>
          <cell r="F1746" t="str">
            <v>AAA0155PHMR</v>
          </cell>
          <cell r="G1746" t="str">
            <v>KR 8A 39A 27 SUR</v>
          </cell>
          <cell r="H1746" t="str">
            <v xml:space="preserve">BARCELONA SUR ORIENTAL </v>
          </cell>
          <cell r="I1746" t="str">
            <v>JOSE RAFAEL CUFIÑO PINZON</v>
          </cell>
        </row>
        <row r="1747">
          <cell r="E1747" t="str">
            <v>MV_0135</v>
          </cell>
          <cell r="F1747" t="str">
            <v>AAA0155PBUH</v>
          </cell>
          <cell r="G1747" t="str">
            <v>KR 9 38A 29 SUR</v>
          </cell>
          <cell r="H1747" t="str">
            <v xml:space="preserve">BARCELONA SUR ORIENTAL </v>
          </cell>
          <cell r="I1747" t="str">
            <v>AURELIANO MORENO VIDAL</v>
          </cell>
        </row>
        <row r="1748">
          <cell r="E1748" t="str">
            <v>MV_0137</v>
          </cell>
          <cell r="F1748" t="str">
            <v>AAA0155PEPP</v>
          </cell>
          <cell r="G1748" t="str">
            <v>KR 9 39 17 SUR</v>
          </cell>
          <cell r="H1748" t="str">
            <v xml:space="preserve">BARCELONA SUR ORIENTAL </v>
          </cell>
          <cell r="I1748" t="str">
            <v>PEDRO ANTONIO HURTADO SANCHEZ</v>
          </cell>
        </row>
        <row r="1749">
          <cell r="E1749" t="str">
            <v>MV_0138</v>
          </cell>
          <cell r="F1749" t="str">
            <v>AAA0155PERU</v>
          </cell>
          <cell r="G1749" t="str">
            <v>KR 9 39 27 SUR</v>
          </cell>
          <cell r="H1749" t="str">
            <v xml:space="preserve">BARCELONA SUR ORIENTAL </v>
          </cell>
          <cell r="I1749" t="str">
            <v xml:space="preserve">MARIA MARGARITA MORALES GONZALEZ </v>
          </cell>
        </row>
        <row r="1750">
          <cell r="E1750" t="str">
            <v>MV_0140</v>
          </cell>
          <cell r="F1750" t="str">
            <v>AAA0155PFYN</v>
          </cell>
          <cell r="G1750" t="str">
            <v>KR 9 39A 11 SUR</v>
          </cell>
          <cell r="H1750" t="str">
            <v xml:space="preserve">BARCELONA SUR ORIENTAL </v>
          </cell>
          <cell r="I1750" t="str">
            <v>JIMMY YEPES CARDONA</v>
          </cell>
        </row>
        <row r="1751">
          <cell r="E1751" t="str">
            <v>MV_0143</v>
          </cell>
          <cell r="F1751" t="str">
            <v>AAA0155PFWW</v>
          </cell>
          <cell r="G1751" t="str">
            <v>KR 9A 39A 02 SUR</v>
          </cell>
          <cell r="H1751" t="str">
            <v xml:space="preserve">BARCELONA SUR ORIENTAL </v>
          </cell>
          <cell r="I1751" t="str">
            <v>MARIA ELSY RAMIREZ GONZALEZ</v>
          </cell>
        </row>
        <row r="1752">
          <cell r="E1752" t="str">
            <v>MV_0150</v>
          </cell>
          <cell r="F1752" t="str">
            <v>AAA0155PBYN</v>
          </cell>
          <cell r="G1752" t="str">
            <v>KR 9A 38A 18 SUR</v>
          </cell>
          <cell r="H1752" t="str">
            <v xml:space="preserve">BARCELONA SUR ORIENTAL </v>
          </cell>
          <cell r="I1752" t="str">
            <v>CONSUELO MOLINA</v>
          </cell>
        </row>
        <row r="1753">
          <cell r="E1753" t="str">
            <v>MV_0151</v>
          </cell>
          <cell r="F1753" t="str">
            <v>AAA0155PBZE</v>
          </cell>
          <cell r="G1753" t="str">
            <v>CL 38A SUR 9 25</v>
          </cell>
          <cell r="H1753" t="str">
            <v xml:space="preserve">BARCELONA SUR ORIENTAL </v>
          </cell>
          <cell r="I1753" t="str">
            <v>ALEJANDRO RENTERIA CORDOBA</v>
          </cell>
        </row>
        <row r="1754">
          <cell r="E1754" t="str">
            <v>MV_0156</v>
          </cell>
          <cell r="F1754" t="str">
            <v>AAA0155PCUZ</v>
          </cell>
          <cell r="G1754" t="str">
            <v>KR 9A 38A 17 SUR</v>
          </cell>
          <cell r="H1754" t="str">
            <v xml:space="preserve">BARCELONA SUR ORIENTAL </v>
          </cell>
          <cell r="I1754" t="str">
            <v>ROBERTO ADONIAS ACOSTA PRIETO</v>
          </cell>
        </row>
        <row r="1755">
          <cell r="E1755" t="str">
            <v>MV_0157</v>
          </cell>
          <cell r="F1755" t="str">
            <v>AAA0155PCXR</v>
          </cell>
          <cell r="G1755" t="str">
            <v>KR 9A 38A 23 SUR</v>
          </cell>
          <cell r="H1755" t="str">
            <v xml:space="preserve">BARCELONA SUR ORIENTAL </v>
          </cell>
          <cell r="I1755" t="str">
            <v>AMINTA IDE SANCHEZ</v>
          </cell>
        </row>
        <row r="1756">
          <cell r="E1756" t="str">
            <v>MV_0158</v>
          </cell>
          <cell r="F1756" t="str">
            <v>AAA0155PCYX</v>
          </cell>
          <cell r="G1756" t="str">
            <v>KR 9A 38A 29 SUR</v>
          </cell>
          <cell r="H1756" t="str">
            <v xml:space="preserve">BARCELONA SUR ORIENTAL </v>
          </cell>
          <cell r="I1756" t="str">
            <v>JOSE ARTURO JIMENEZ  ZARATE</v>
          </cell>
        </row>
        <row r="1757">
          <cell r="E1757" t="str">
            <v>MV_0159</v>
          </cell>
          <cell r="F1757" t="str">
            <v>AAA0155PCZM</v>
          </cell>
          <cell r="G1757" t="str">
            <v>KR 9A 38A 33 SUR</v>
          </cell>
          <cell r="H1757" t="str">
            <v xml:space="preserve">BARCELONA SUR ORIENTAL </v>
          </cell>
          <cell r="I1757" t="str">
            <v>YOMAIRA ARGENIS CHECA DELGADO</v>
          </cell>
        </row>
        <row r="1758">
          <cell r="E1758" t="str">
            <v>MV_0160</v>
          </cell>
          <cell r="F1758" t="str">
            <v>AAA0155PCHY</v>
          </cell>
          <cell r="G1758" t="str">
            <v>DG 39 SUR 9A 08</v>
          </cell>
          <cell r="H1758" t="str">
            <v xml:space="preserve">BARCELONA SUR ORIENTAL </v>
          </cell>
          <cell r="I1758" t="str">
            <v>ANA ELIA MONGUI GONZALEZ</v>
          </cell>
        </row>
        <row r="1759">
          <cell r="E1759" t="str">
            <v>MV_0162</v>
          </cell>
          <cell r="F1759" t="str">
            <v>AAA0155PECX</v>
          </cell>
          <cell r="G1759" t="str">
            <v>DG 39 SUR 9A 15</v>
          </cell>
          <cell r="H1759" t="str">
            <v xml:space="preserve">BARCELONA SUR ORIENTAL </v>
          </cell>
          <cell r="I1759" t="str">
            <v xml:space="preserve">JOSE BENIGNO PENAGOS GONZALEZ </v>
          </cell>
        </row>
        <row r="1760">
          <cell r="E1760" t="str">
            <v>MV_0171</v>
          </cell>
          <cell r="F1760" t="str">
            <v>AAA0170RAMR</v>
          </cell>
          <cell r="G1760" t="str">
            <v>KR 9B 38A 31 SUR</v>
          </cell>
          <cell r="H1760" t="str">
            <v xml:space="preserve">BARCELONA SUR ORIENTAL </v>
          </cell>
          <cell r="I1760" t="str">
            <v>ELITHZABE CALDERON MEDINA</v>
          </cell>
        </row>
        <row r="1761">
          <cell r="E1761" t="str">
            <v>MV_0173</v>
          </cell>
          <cell r="F1761" t="str">
            <v>AAA0155PDOM</v>
          </cell>
          <cell r="G1761" t="str">
            <v>KR 9B 38A 27 SUR</v>
          </cell>
          <cell r="H1761" t="str">
            <v xml:space="preserve">BARCELONA SUR ORIENTAL </v>
          </cell>
          <cell r="I1761" t="str">
            <v>MILTON CALDERON MEDINA</v>
          </cell>
        </row>
        <row r="1762">
          <cell r="E1762" t="str">
            <v>MV_0175</v>
          </cell>
          <cell r="F1762" t="str">
            <v>AAA0155PCNN</v>
          </cell>
          <cell r="G1762" t="str">
            <v>KR 9B 38A 20 SUR</v>
          </cell>
          <cell r="H1762" t="str">
            <v xml:space="preserve">BARCELONA SUR ORIENTAL </v>
          </cell>
          <cell r="I1762" t="str">
            <v>BLANCA MYRIAM CANCHON RODRIGUEZ</v>
          </cell>
        </row>
        <row r="1763">
          <cell r="E1763" t="str">
            <v>MV_0178</v>
          </cell>
          <cell r="F1763" t="str">
            <v>AAA0155PDMR</v>
          </cell>
          <cell r="G1763" t="str">
            <v xml:space="preserve">KR 9G 38A 10 SUR </v>
          </cell>
          <cell r="H1763" t="str">
            <v xml:space="preserve">BARCELONA SUR ORIENTAL </v>
          </cell>
          <cell r="I1763" t="str">
            <v>JOSE TRUJILLO SERRATO MARTINEZ</v>
          </cell>
        </row>
        <row r="1764">
          <cell r="E1764" t="str">
            <v>MV_0179</v>
          </cell>
          <cell r="F1764" t="str">
            <v>AAA0155PDKC</v>
          </cell>
          <cell r="G1764" t="str">
            <v>KR 9G 38A 18 SUR</v>
          </cell>
          <cell r="H1764" t="str">
            <v xml:space="preserve">BARCELONA SUR ORIENTAL </v>
          </cell>
          <cell r="I1764" t="str">
            <v>LUIS ISIDRO SANCHEZ COLMENARES</v>
          </cell>
        </row>
        <row r="1765">
          <cell r="E1765" t="str">
            <v>MV_0270</v>
          </cell>
          <cell r="F1765" t="str">
            <v>AAA0155OWJZ</v>
          </cell>
          <cell r="G1765" t="str">
            <v>KR 10 36 14 SUR</v>
          </cell>
          <cell r="H1765" t="str">
            <v xml:space="preserve">BARCELONA SUR ORIENTAL </v>
          </cell>
          <cell r="I1765" t="str">
            <v>MARIA CONSUELO GUTIERREZ CARDENAS</v>
          </cell>
        </row>
        <row r="1766">
          <cell r="E1766" t="str">
            <v>MV_0317</v>
          </cell>
          <cell r="F1766" t="str">
            <v>AAA0117HTKC</v>
          </cell>
          <cell r="G1766" t="str">
            <v>KR 5B 189 70 MJ</v>
          </cell>
          <cell r="H1766" t="str">
            <v>BUENAVISTA</v>
          </cell>
          <cell r="I1766" t="str">
            <v>MARIA BETTY CUELLAR</v>
          </cell>
        </row>
        <row r="1767">
          <cell r="E1767" t="str">
            <v>MV_0320</v>
          </cell>
          <cell r="F1767" t="str">
            <v>AAA0117HTNX</v>
          </cell>
          <cell r="G1767" t="str">
            <v>KR 5A 189 69 MJ</v>
          </cell>
          <cell r="H1767" t="str">
            <v>BUENAVISTA</v>
          </cell>
          <cell r="I1767" t="str">
            <v>EMPERATRIZ RODRIGUEZ GUERRERO</v>
          </cell>
        </row>
        <row r="1768">
          <cell r="E1768" t="str">
            <v>MV_0353</v>
          </cell>
          <cell r="F1768" t="str">
            <v>AAA0117HUYX</v>
          </cell>
          <cell r="G1768" t="str">
            <v>KR 6A 188C 38 MJ</v>
          </cell>
          <cell r="H1768" t="str">
            <v>BUENAVISTA</v>
          </cell>
          <cell r="I1768" t="str">
            <v>OLGA LUCIA MIRANDA VERDUGO</v>
          </cell>
        </row>
        <row r="1769">
          <cell r="E1769" t="str">
            <v>MV_0365</v>
          </cell>
          <cell r="F1769" t="str">
            <v>AAA0117HWLW</v>
          </cell>
          <cell r="G1769" t="str">
            <v>KR 6 BIS  188C 66</v>
          </cell>
          <cell r="H1769" t="str">
            <v>BUENAVISTA</v>
          </cell>
          <cell r="I1769" t="str">
            <v>MARICEL DEL CARMEN OSTOS ORTIZ</v>
          </cell>
        </row>
        <row r="1770">
          <cell r="E1770" t="str">
            <v>MV_0372</v>
          </cell>
          <cell r="F1770" t="str">
            <v>AAA0117HWTO</v>
          </cell>
          <cell r="G1770" t="str">
            <v>KR 6 188C 55 MJ</v>
          </cell>
          <cell r="H1770" t="str">
            <v>BUENAVISTA</v>
          </cell>
          <cell r="I1770" t="str">
            <v>LILIANA PATRICIA LARA CORTES</v>
          </cell>
        </row>
        <row r="1771">
          <cell r="E1771" t="str">
            <v>MV_0412</v>
          </cell>
          <cell r="F1771" t="str">
            <v>AAA0117JWAF</v>
          </cell>
          <cell r="G1771" t="str">
            <v>KR 6 BIS  189A 17 MJ</v>
          </cell>
          <cell r="H1771" t="str">
            <v>BUENAVISTA</v>
          </cell>
          <cell r="I1771" t="str">
            <v>MARLENY CAMARGO CAMARGO</v>
          </cell>
        </row>
        <row r="1772">
          <cell r="E1772" t="str">
            <v>MV_0413</v>
          </cell>
          <cell r="F1772" t="str">
            <v>AAA0117JWBR</v>
          </cell>
          <cell r="G1772" t="str">
            <v>KR 6 BIS  189A 11 MJ</v>
          </cell>
          <cell r="H1772" t="str">
            <v>BUENAVISTA</v>
          </cell>
          <cell r="I1772" t="str">
            <v>ROSALBA CAMARGO CAMARGO</v>
          </cell>
        </row>
        <row r="1773">
          <cell r="E1773" t="str">
            <v>MV_0506</v>
          </cell>
          <cell r="F1773" t="str">
            <v>AAA0117JBCN</v>
          </cell>
          <cell r="G1773" t="str">
            <v>CL 192B 6A 35 MJ</v>
          </cell>
          <cell r="H1773" t="str">
            <v>BUENAVISTA</v>
          </cell>
          <cell r="I1773" t="str">
            <v>MARTHA CECILIA LOPEZ TENA</v>
          </cell>
        </row>
        <row r="1774">
          <cell r="E1774" t="str">
            <v>MV_0508</v>
          </cell>
          <cell r="F1774" t="str">
            <v>AAA0117JBEP</v>
          </cell>
          <cell r="G1774" t="str">
            <v>KR 6C 192A 06 MJ</v>
          </cell>
          <cell r="H1774" t="str">
            <v>BUENAVISTA</v>
          </cell>
          <cell r="I1774" t="str">
            <v>FLOR MARIA LOPEZ DE GUERRERO</v>
          </cell>
        </row>
        <row r="1775">
          <cell r="E1775" t="str">
            <v>MV_0544</v>
          </cell>
          <cell r="F1775" t="str">
            <v>AAA0117JCCX</v>
          </cell>
          <cell r="G1775" t="str">
            <v>KR 5 190A 52 MJ</v>
          </cell>
          <cell r="H1775" t="str">
            <v>BUENAVISTA</v>
          </cell>
          <cell r="I1775" t="str">
            <v>JOSE VIRGILIO ROJAS CASTRO</v>
          </cell>
        </row>
        <row r="1776">
          <cell r="E1776" t="str">
            <v>MV_0587</v>
          </cell>
          <cell r="F1776" t="str">
            <v>AAA0117JECX</v>
          </cell>
          <cell r="G1776" t="str">
            <v>KR 5 190A 69 MJ</v>
          </cell>
          <cell r="H1776" t="str">
            <v>BUENAVISTA</v>
          </cell>
          <cell r="I1776" t="str">
            <v>ANA MARIA MONTAÑA PACANCHIQUE</v>
          </cell>
        </row>
        <row r="1777">
          <cell r="E1777" t="str">
            <v>MV_0596</v>
          </cell>
          <cell r="F1777" t="str">
            <v>AAA0117JENN</v>
          </cell>
          <cell r="G1777" t="str">
            <v>KR 5A 190A 16 MJ</v>
          </cell>
          <cell r="H1777" t="str">
            <v>BUENAVISTA</v>
          </cell>
          <cell r="I1777" t="str">
            <v>ANAIR ESPITIA DE GALVIS</v>
          </cell>
        </row>
        <row r="1778">
          <cell r="E1778" t="str">
            <v>MV_0601</v>
          </cell>
          <cell r="F1778" t="str">
            <v>AAA0117JETO</v>
          </cell>
          <cell r="G1778" t="str">
            <v>KR 5B 190A 16 MJ</v>
          </cell>
          <cell r="H1778" t="str">
            <v>BUENAVISTA</v>
          </cell>
          <cell r="I1778" t="str">
            <v>LUZ STELLA BUITRAGO HERNANDEZ</v>
          </cell>
        </row>
        <row r="1779">
          <cell r="E1779" t="str">
            <v>MV_0615</v>
          </cell>
          <cell r="F1779" t="str">
            <v>AAA0117JFKC</v>
          </cell>
          <cell r="G1779" t="str">
            <v>KR 5D 187C 12 MJ</v>
          </cell>
          <cell r="H1779" t="str">
            <v>BUENAVISTA</v>
          </cell>
          <cell r="I1779" t="str">
            <v>PEDRO PABLO LEAL RINCON</v>
          </cell>
        </row>
        <row r="1780">
          <cell r="E1780" t="str">
            <v>MV_0633</v>
          </cell>
          <cell r="F1780" t="str">
            <v>AAA0117JHFZ</v>
          </cell>
          <cell r="G1780" t="str">
            <v>KR 5F BIS  187C 06 MJ</v>
          </cell>
          <cell r="H1780" t="str">
            <v>BUENAVISTA</v>
          </cell>
          <cell r="I1780" t="str">
            <v>GRACIELA SOACHA CACAIS</v>
          </cell>
        </row>
        <row r="1781">
          <cell r="E1781" t="str">
            <v>MV_0658</v>
          </cell>
          <cell r="F1781" t="str">
            <v>AAA0117JJHK</v>
          </cell>
          <cell r="G1781" t="str">
            <v>KR 6 188A 14 MJ</v>
          </cell>
          <cell r="H1781" t="str">
            <v>BUENAVISTA</v>
          </cell>
          <cell r="I1781" t="str">
            <v>GLORIA AMPARO PIRABAN</v>
          </cell>
        </row>
        <row r="1782">
          <cell r="E1782" t="str">
            <v>MV_0667</v>
          </cell>
          <cell r="F1782" t="str">
            <v>AAA0117JJSY</v>
          </cell>
          <cell r="G1782" t="str">
            <v>KR 6 188B 30 MJ</v>
          </cell>
          <cell r="H1782" t="str">
            <v>BUENAVISTA</v>
          </cell>
          <cell r="I1782" t="str">
            <v>VICTOR HUGO BARRERA MEDINA</v>
          </cell>
        </row>
        <row r="1783">
          <cell r="E1783" t="str">
            <v>MV_0679</v>
          </cell>
          <cell r="F1783" t="str">
            <v>AAA0117JKFT</v>
          </cell>
          <cell r="G1783" t="str">
            <v>AK 7 192A 50 MJ</v>
          </cell>
          <cell r="H1783" t="str">
            <v>BUENAVISTA</v>
          </cell>
          <cell r="I1783" t="str">
            <v>JOSE ABSALON TIBADUIZA VEGA</v>
          </cell>
        </row>
        <row r="1784">
          <cell r="E1784" t="str">
            <v>MV_0688</v>
          </cell>
          <cell r="F1784" t="str">
            <v>AAA0214AKTD</v>
          </cell>
          <cell r="G1784" t="str">
            <v>KR 6B 192B 34 MJ</v>
          </cell>
          <cell r="H1784" t="str">
            <v>BUENAVISTA</v>
          </cell>
          <cell r="I1784" t="str">
            <v>BERTHA ASTRID HUESO OLAYA</v>
          </cell>
        </row>
        <row r="1785">
          <cell r="E1785" t="str">
            <v>MV_0713</v>
          </cell>
          <cell r="F1785" t="str">
            <v>AAA0117JLPA</v>
          </cell>
          <cell r="G1785" t="str">
            <v>KR 5D 189 34 MJ</v>
          </cell>
          <cell r="H1785" t="str">
            <v>BUENAVISTA</v>
          </cell>
          <cell r="I1785" t="str">
            <v>RICARDO CASTIBLANCO CASTIBLANCO</v>
          </cell>
        </row>
        <row r="1786">
          <cell r="E1786" t="str">
            <v>MV_0731</v>
          </cell>
          <cell r="F1786" t="str">
            <v>AAA0117JMLW</v>
          </cell>
          <cell r="G1786" t="str">
            <v>CL 192C BIS  5 11 MJ</v>
          </cell>
          <cell r="H1786" t="str">
            <v>BUENAVISTA</v>
          </cell>
          <cell r="I1786" t="str">
            <v>ERNESTINA AMADO GARAVITO</v>
          </cell>
        </row>
        <row r="1787">
          <cell r="E1787" t="str">
            <v>MV_0733</v>
          </cell>
          <cell r="F1787" t="str">
            <v>AAA0117JMNN</v>
          </cell>
          <cell r="G1787" t="str">
            <v>KR 5C 192A 06 MJ</v>
          </cell>
          <cell r="H1787" t="str">
            <v>BUENAVISTA</v>
          </cell>
          <cell r="I1787" t="str">
            <v>LUIS ANTONIO PEREZ</v>
          </cell>
        </row>
        <row r="1788">
          <cell r="E1788" t="str">
            <v>MV_0747</v>
          </cell>
          <cell r="F1788" t="str">
            <v>AAA0117JNDE</v>
          </cell>
          <cell r="G1788" t="str">
            <v>CL 191 5C 06 MJ</v>
          </cell>
          <cell r="H1788" t="str">
            <v>BUENAVISTA</v>
          </cell>
          <cell r="I1788" t="str">
            <v>OSCAR CELIS SUAREZ</v>
          </cell>
        </row>
        <row r="1789">
          <cell r="E1789" t="str">
            <v>MV_0786</v>
          </cell>
          <cell r="F1789" t="str">
            <v>AAA0117JOSK</v>
          </cell>
          <cell r="G1789" t="str">
            <v>KR 6A 191A 22 MJ</v>
          </cell>
          <cell r="H1789" t="str">
            <v>BUENAVISTA</v>
          </cell>
          <cell r="I1789" t="str">
            <v>ALICIA MARGARITA CAMACHO CUERVO</v>
          </cell>
        </row>
        <row r="1790">
          <cell r="E1790" t="str">
            <v>MV_0860</v>
          </cell>
          <cell r="F1790" t="str">
            <v>AAA0117JTAW</v>
          </cell>
          <cell r="G1790" t="str">
            <v>KR 6 190A 14 MJ</v>
          </cell>
          <cell r="H1790" t="str">
            <v>BUENAVISTA</v>
          </cell>
          <cell r="I1790" t="str">
            <v>ROLAND JIMMY PINTO</v>
          </cell>
        </row>
        <row r="1791">
          <cell r="E1791" t="str">
            <v>MV_0879</v>
          </cell>
          <cell r="F1791" t="str">
            <v>AAA0117JUFT</v>
          </cell>
          <cell r="G1791" t="str">
            <v>KR 6 189B 51 MJ</v>
          </cell>
          <cell r="H1791" t="str">
            <v>BUENAVISTA</v>
          </cell>
          <cell r="I1791" t="str">
            <v>ANGELICA VIVIANA CHIGUASUQUE PEÑA</v>
          </cell>
        </row>
        <row r="1792">
          <cell r="E1792" t="str">
            <v>MV_0881</v>
          </cell>
          <cell r="F1792" t="str">
            <v>AAA0117JUJH</v>
          </cell>
          <cell r="G1792" t="str">
            <v>KR 6 189B 39 MJ</v>
          </cell>
          <cell r="H1792" t="str">
            <v>BUENAVISTA</v>
          </cell>
          <cell r="I1792" t="str">
            <v>MARIA ESPERANZA PEÑA FERRO</v>
          </cell>
        </row>
        <row r="1793">
          <cell r="E1793" t="str">
            <v>MV_0888</v>
          </cell>
          <cell r="F1793" t="str">
            <v>AAA0117JURU</v>
          </cell>
          <cell r="G1793" t="str">
            <v>KR 6 189A 33 MJ</v>
          </cell>
          <cell r="H1793" t="str">
            <v>BUENAVISTA</v>
          </cell>
          <cell r="I1793" t="str">
            <v>CARLOS ARTURO MARTINEZ</v>
          </cell>
        </row>
        <row r="1794">
          <cell r="E1794" t="str">
            <v>MV_0902</v>
          </cell>
          <cell r="F1794" t="str">
            <v>AAA0175SZJH</v>
          </cell>
          <cell r="G1794" t="str">
            <v>KR 6A 188C 33 MJ</v>
          </cell>
          <cell r="H1794" t="str">
            <v>BUENAVISTA</v>
          </cell>
          <cell r="I1794" t="str">
            <v>BERTHA ESCILDA GALINDEZ GUZMAN</v>
          </cell>
        </row>
        <row r="1795">
          <cell r="E1795" t="str">
            <v>MV_1017</v>
          </cell>
          <cell r="F1795" t="str">
            <v>AAA0117KAZE</v>
          </cell>
          <cell r="G1795" t="str">
            <v>KR 5B 191 96 MJ</v>
          </cell>
          <cell r="H1795" t="str">
            <v>BUENAVISTA</v>
          </cell>
          <cell r="I1795" t="str">
            <v>BLANCA EMILSE HURTADO</v>
          </cell>
        </row>
        <row r="1796">
          <cell r="E1796" t="str">
            <v>MV_1071</v>
          </cell>
          <cell r="F1796" t="str">
            <v>AAA0164WRBR</v>
          </cell>
          <cell r="G1796" t="str">
            <v>KR 5F 187B 06</v>
          </cell>
          <cell r="H1796" t="str">
            <v>LA FRANJA DE BUENAVISTA</v>
          </cell>
          <cell r="I1796" t="str">
            <v>ANDREA DEL PILAR TINJACA SALCEDO</v>
          </cell>
        </row>
        <row r="1797">
          <cell r="E1797" t="str">
            <v>MV_1143</v>
          </cell>
          <cell r="F1797" t="str">
            <v>AAA0117KHLW</v>
          </cell>
          <cell r="G1797" t="str">
            <v>KR 5B 189 45 MJ</v>
          </cell>
          <cell r="H1797" t="str">
            <v>BUENAVISTA</v>
          </cell>
          <cell r="I1797" t="str">
            <v>MARGARITA MARTINEZ DE PEÑA</v>
          </cell>
        </row>
        <row r="1798">
          <cell r="E1798" t="str">
            <v>MV_1148</v>
          </cell>
          <cell r="F1798" t="str">
            <v>AAA0117KHRU</v>
          </cell>
          <cell r="G1798" t="str">
            <v>KR 5B 189 15 MJ</v>
          </cell>
          <cell r="H1798" t="str">
            <v>BUENAVISTA</v>
          </cell>
          <cell r="I1798" t="str">
            <v>LUCIA RODRIGUEZ CASTAÑEDA</v>
          </cell>
        </row>
        <row r="1799">
          <cell r="E1799" t="str">
            <v>MV_1167</v>
          </cell>
          <cell r="F1799" t="str">
            <v>AAA0117KJMS</v>
          </cell>
          <cell r="G1799" t="str">
            <v>TV 5D BIS  189 22 MJ</v>
          </cell>
          <cell r="H1799" t="str">
            <v>BUENAVISTA</v>
          </cell>
          <cell r="I1799" t="str">
            <v>FIDELIGNO PEDRAZA BERRIO</v>
          </cell>
        </row>
        <row r="1800">
          <cell r="E1800" t="str">
            <v>MV_1198</v>
          </cell>
          <cell r="F1800" t="str">
            <v>AAA0117KKWW</v>
          </cell>
          <cell r="G1800" t="str">
            <v>KR 5B 189B 09 MJ</v>
          </cell>
          <cell r="H1800" t="str">
            <v>BUENAVISTA</v>
          </cell>
          <cell r="I1800" t="str">
            <v>YOVANNA DAZA HERNANDEZ</v>
          </cell>
        </row>
        <row r="1801">
          <cell r="E1801" t="str">
            <v>MV_1204</v>
          </cell>
          <cell r="F1801" t="str">
            <v>AAA0240OUHY</v>
          </cell>
          <cell r="G1801" t="str">
            <v>KR 5B 189B 47</v>
          </cell>
          <cell r="H1801" t="str">
            <v>BUENAVISTA</v>
          </cell>
          <cell r="I1801" t="str">
            <v>MARIA MARGARITA ALFONSO GARZON</v>
          </cell>
        </row>
        <row r="1802">
          <cell r="E1802" t="str">
            <v>MV_1210</v>
          </cell>
          <cell r="F1802" t="str">
            <v>AAA0117KLKL</v>
          </cell>
          <cell r="G1802" t="str">
            <v>KR 5C 189B 22 MJ</v>
          </cell>
          <cell r="H1802" t="str">
            <v>BUENAVISTA</v>
          </cell>
          <cell r="I1802" t="str">
            <v>EVARISTO ESPITIA SIERRA</v>
          </cell>
        </row>
        <row r="1803">
          <cell r="E1803" t="str">
            <v>MV_1212</v>
          </cell>
          <cell r="F1803" t="str">
            <v>AAA0117KLMS</v>
          </cell>
          <cell r="G1803" t="str">
            <v>KR 5C 189B 34 MJ</v>
          </cell>
          <cell r="H1803" t="str">
            <v>BUENAVISTA</v>
          </cell>
          <cell r="I1803" t="str">
            <v>MANUEL ANTONIO BUITRAGO MORALES</v>
          </cell>
        </row>
        <row r="1804">
          <cell r="E1804" t="str">
            <v>MV_1234</v>
          </cell>
          <cell r="F1804" t="str">
            <v>AAA0117KMLF</v>
          </cell>
          <cell r="G1804" t="str">
            <v>AK 7 189B 04 MJ</v>
          </cell>
          <cell r="H1804" t="str">
            <v>BUENAVISTA</v>
          </cell>
          <cell r="I1804" t="str">
            <v>MARIA ANA SILVIA ROJAS MONTAÑEZ</v>
          </cell>
        </row>
        <row r="1805">
          <cell r="E1805" t="str">
            <v>MV_1245</v>
          </cell>
          <cell r="F1805" t="str">
            <v>AAA0117KMWW</v>
          </cell>
          <cell r="G1805" t="str">
            <v>AK 7 189B 72 MJ</v>
          </cell>
          <cell r="H1805" t="str">
            <v>BUENAVISTA</v>
          </cell>
          <cell r="I1805" t="str">
            <v>HADA MARCELA GONZALEZ VIVAS</v>
          </cell>
        </row>
        <row r="1806">
          <cell r="E1806" t="str">
            <v>MV_1324</v>
          </cell>
          <cell r="F1806" t="str">
            <v>AAA0117KPUZ</v>
          </cell>
          <cell r="G1806" t="str">
            <v>KR 6C 192 10 MJ</v>
          </cell>
          <cell r="H1806" t="str">
            <v>BUENAVISTA</v>
          </cell>
          <cell r="I1806" t="str">
            <v>ANGEL MOISES LOPEZ RIPE</v>
          </cell>
        </row>
        <row r="1807">
          <cell r="E1807" t="str">
            <v>MV_1327</v>
          </cell>
          <cell r="F1807" t="str">
            <v>AAA0117KPYX</v>
          </cell>
          <cell r="G1807" t="str">
            <v>KR 6B 192 16 MJ</v>
          </cell>
          <cell r="H1807" t="str">
            <v>BUENAVISTA</v>
          </cell>
          <cell r="I1807" t="str">
            <v>NIEVES FORERO GUATAVA</v>
          </cell>
        </row>
        <row r="1808">
          <cell r="E1808" t="str">
            <v>MV_1369</v>
          </cell>
          <cell r="F1808" t="str">
            <v>AAA0117KSNX</v>
          </cell>
          <cell r="G1808" t="str">
            <v>KR 5C 190A 30</v>
          </cell>
          <cell r="H1808" t="str">
            <v>BUENAVISTA</v>
          </cell>
          <cell r="I1808" t="str">
            <v>AMELIA FRANCO URREGO</v>
          </cell>
        </row>
        <row r="1809">
          <cell r="E1809" t="str">
            <v>MV_1394</v>
          </cell>
          <cell r="F1809" t="str">
            <v>AAA0153BOAF</v>
          </cell>
          <cell r="G1809" t="str">
            <v>KR 2A 188 58 MJ</v>
          </cell>
          <cell r="H1809" t="str">
            <v>ESTRELLITA Y BUENAVISTA II</v>
          </cell>
          <cell r="I1809" t="str">
            <v>PABLO CUMACO TACUMA</v>
          </cell>
        </row>
        <row r="1810">
          <cell r="E1810" t="str">
            <v>MV_1395</v>
          </cell>
          <cell r="F1810" t="str">
            <v>AAA0153BOBR</v>
          </cell>
          <cell r="G1810" t="str">
            <v>KR 2A 188 64</v>
          </cell>
          <cell r="H1810" t="str">
            <v>ESTRELLITA Y BUENAVISTA II</v>
          </cell>
          <cell r="I1810" t="str">
            <v>ANAIS FLOREZ GUERRERO</v>
          </cell>
        </row>
        <row r="1811">
          <cell r="E1811" t="str">
            <v>MV_1401</v>
          </cell>
          <cell r="F1811" t="str">
            <v>AAA0153BOJH</v>
          </cell>
          <cell r="G1811" t="str">
            <v>KR 2 188 99 MJ</v>
          </cell>
          <cell r="H1811" t="str">
            <v>ESTRELLITA Y BUENAVISTA II</v>
          </cell>
          <cell r="I1811" t="str">
            <v>HERNANDO JIMENEZ LEMUS</v>
          </cell>
        </row>
        <row r="1812">
          <cell r="E1812" t="str">
            <v>MV_1407</v>
          </cell>
          <cell r="F1812" t="str">
            <v>AAA0153BOOE</v>
          </cell>
          <cell r="G1812" t="str">
            <v>KR 2 188 71</v>
          </cell>
          <cell r="H1812" t="str">
            <v>ESTRELLITA Y BUENAVISTA II</v>
          </cell>
          <cell r="I1812" t="str">
            <v>ALIRIO MORA</v>
          </cell>
        </row>
        <row r="1813">
          <cell r="E1813" t="str">
            <v>MV_1433</v>
          </cell>
          <cell r="F1813" t="str">
            <v>AAA0153BPSY</v>
          </cell>
          <cell r="G1813" t="str">
            <v>KR 4A 192 26 MJ</v>
          </cell>
          <cell r="H1813" t="str">
            <v>BUENAVISTA</v>
          </cell>
          <cell r="I1813" t="str">
            <v>ARTURO CORREDOR GOMEZ</v>
          </cell>
        </row>
        <row r="1814">
          <cell r="E1814" t="str">
            <v>MV_1438</v>
          </cell>
          <cell r="F1814" t="str">
            <v>AAA0153BPYN</v>
          </cell>
          <cell r="G1814" t="str">
            <v>KR 4A 192A 30 MJ</v>
          </cell>
          <cell r="H1814" t="str">
            <v>BUENAVISTA</v>
          </cell>
          <cell r="I1814" t="str">
            <v>ANA MARIA MORA MORA</v>
          </cell>
        </row>
        <row r="1815">
          <cell r="E1815" t="str">
            <v>MV_1588</v>
          </cell>
          <cell r="F1815" t="str">
            <v>AAA0153BZTD</v>
          </cell>
          <cell r="G1815" t="str">
            <v>CL 189A 3A 09</v>
          </cell>
          <cell r="H1815" t="str">
            <v>ESTRELLITA Y BUENAVISTA II</v>
          </cell>
          <cell r="I1815" t="str">
            <v>MARIA EDILSA GONZALEZ</v>
          </cell>
        </row>
        <row r="1816">
          <cell r="E1816" t="str">
            <v>MV_1619</v>
          </cell>
          <cell r="F1816" t="str">
            <v>AAA0153CBRU</v>
          </cell>
          <cell r="G1816" t="str">
            <v>CL 192 4A 20 MJ</v>
          </cell>
          <cell r="H1816" t="str">
            <v>BUENAVISTA</v>
          </cell>
          <cell r="I1816" t="str">
            <v>MARIA LUCILA BALLESTEROS DE FONSECA</v>
          </cell>
        </row>
        <row r="1817">
          <cell r="E1817" t="str">
            <v>MV_1626</v>
          </cell>
          <cell r="F1817" t="str">
            <v>AAA0153CBZM</v>
          </cell>
          <cell r="G1817" t="str">
            <v>CL 192 4A 26 MJ</v>
          </cell>
          <cell r="H1817" t="str">
            <v>BUENAVISTA</v>
          </cell>
          <cell r="I1817" t="str">
            <v>MARINA STELLA SILVA AGUILAR</v>
          </cell>
        </row>
        <row r="1818">
          <cell r="E1818" t="str">
            <v>MV_1642</v>
          </cell>
          <cell r="F1818" t="str">
            <v>AAA0153CCPA</v>
          </cell>
          <cell r="G1818" t="str">
            <v>KR 4A BIS  192A 07 MJ</v>
          </cell>
          <cell r="H1818" t="str">
            <v>BUENAVISTA</v>
          </cell>
          <cell r="I1818" t="str">
            <v>SAGRARIO FORERO SAENZ</v>
          </cell>
        </row>
        <row r="1819">
          <cell r="E1819" t="str">
            <v>MV_1653</v>
          </cell>
          <cell r="F1819" t="str">
            <v>AAA0153CDCX</v>
          </cell>
          <cell r="G1819" t="str">
            <v>CL 192B 4A 30 MJ</v>
          </cell>
          <cell r="H1819" t="str">
            <v>BUENAVISTA</v>
          </cell>
          <cell r="I1819" t="str">
            <v>ABIGAIL MARIA CARRILLO SOLANO</v>
          </cell>
        </row>
        <row r="1820">
          <cell r="E1820" t="str">
            <v>MV_1672</v>
          </cell>
          <cell r="F1820" t="str">
            <v>AAA0160BEZM</v>
          </cell>
          <cell r="G1820" t="str">
            <v>KR 4A 192B 17 MJ</v>
          </cell>
          <cell r="H1820" t="str">
            <v>BUENAVISTA</v>
          </cell>
          <cell r="I1820" t="str">
            <v>FELIX ALFEREZ ALFEREZ</v>
          </cell>
        </row>
        <row r="1821">
          <cell r="E1821" t="str">
            <v>MV_1679</v>
          </cell>
          <cell r="F1821" t="str">
            <v>AAA0153CEBS</v>
          </cell>
          <cell r="G1821" t="str">
            <v>KR 3 189B 37</v>
          </cell>
          <cell r="H1821" t="str">
            <v>ESTRELLITA Y BUENAVISTA II</v>
          </cell>
          <cell r="I1821" t="str">
            <v>MARIA DEL CARMEN GOMEZ BELLO</v>
          </cell>
        </row>
        <row r="1822">
          <cell r="E1822" t="str">
            <v>MV_1685</v>
          </cell>
          <cell r="F1822" t="str">
            <v>AAA0153CEOM</v>
          </cell>
          <cell r="G1822" t="str">
            <v>CL 190A 3 41 MJ</v>
          </cell>
          <cell r="H1822" t="str">
            <v>BUENAVISTA II SECTOR</v>
          </cell>
          <cell r="I1822" t="str">
            <v>EMPERATRIZ CORREA PORRAS</v>
          </cell>
        </row>
        <row r="1823">
          <cell r="E1823" t="str">
            <v>MV_1688</v>
          </cell>
          <cell r="F1823" t="str">
            <v>AAA0153CESY</v>
          </cell>
          <cell r="G1823" t="str">
            <v>CL 190A 3 17</v>
          </cell>
          <cell r="H1823" t="str">
            <v>BUENAVISTA II SECTOR</v>
          </cell>
          <cell r="I1823" t="str">
            <v>BLANCA LILIA QUIJANO ROMERO</v>
          </cell>
        </row>
        <row r="1824">
          <cell r="E1824" t="str">
            <v>MV_1700</v>
          </cell>
          <cell r="F1824" t="str">
            <v>AAA0153CFRU</v>
          </cell>
          <cell r="G1824" t="str">
            <v>CL 190A 2 28 MJ</v>
          </cell>
          <cell r="H1824" t="str">
            <v>BUENAVISTA II SECTOR</v>
          </cell>
          <cell r="I1824" t="str">
            <v>ALFONSO ACUÑA BAUTISTA</v>
          </cell>
        </row>
        <row r="1825">
          <cell r="E1825" t="str">
            <v>MV_1702</v>
          </cell>
          <cell r="F1825" t="str">
            <v>AAA0164CNYX</v>
          </cell>
          <cell r="G1825" t="str">
            <v>KR 3 190 45</v>
          </cell>
          <cell r="H1825" t="str">
            <v>BUENAVISTA II SECTOR</v>
          </cell>
          <cell r="I1825" t="str">
            <v>WALTER BAUTISTA SASTOQUE</v>
          </cell>
        </row>
        <row r="1826">
          <cell r="E1826" t="str">
            <v>MV_1703</v>
          </cell>
          <cell r="F1826" t="str">
            <v>AAA0164CNZM</v>
          </cell>
          <cell r="G1826" t="str">
            <v>CL 190A 3 03</v>
          </cell>
          <cell r="H1826" t="str">
            <v>BUENAVISTA II SECTOR</v>
          </cell>
          <cell r="I1826" t="str">
            <v>BLANCA NIEVES FUQUENE GARZON</v>
          </cell>
        </row>
        <row r="1827">
          <cell r="E1827" t="str">
            <v>MV_1706</v>
          </cell>
          <cell r="F1827" t="str">
            <v>AAA0153CFZM</v>
          </cell>
          <cell r="G1827" t="str">
            <v>KR 3 190 57</v>
          </cell>
          <cell r="H1827" t="str">
            <v>BUENAVISTA II SECTOR</v>
          </cell>
          <cell r="I1827" t="str">
            <v>ADOLFO RIVERA LANCHEROS</v>
          </cell>
        </row>
        <row r="1828">
          <cell r="E1828" t="str">
            <v>MV_1708</v>
          </cell>
          <cell r="F1828" t="str">
            <v>AAA0153CHBR</v>
          </cell>
          <cell r="G1828" t="str">
            <v>KR 3 190 35</v>
          </cell>
          <cell r="H1828" t="str">
            <v>BUENAVISTA II SECTOR</v>
          </cell>
          <cell r="I1828" t="str">
            <v>PASTORA PORRAS DE CORREA</v>
          </cell>
        </row>
        <row r="1829">
          <cell r="E1829" t="str">
            <v>MV_1710</v>
          </cell>
          <cell r="F1829" t="str">
            <v>AAA0175UAJZ</v>
          </cell>
          <cell r="G1829" t="str">
            <v>CL 190A 2 50</v>
          </cell>
          <cell r="H1829" t="str">
            <v>BUENAVISTA II SECTOR</v>
          </cell>
          <cell r="I1829" t="str">
            <v>GLORIA ESTELLA CERON QUINCHUA</v>
          </cell>
        </row>
        <row r="1830">
          <cell r="E1830" t="str">
            <v>MV_1733</v>
          </cell>
          <cell r="F1830" t="str">
            <v>AAA0153CHPP</v>
          </cell>
          <cell r="G1830" t="str">
            <v>CL 189A 3A 18</v>
          </cell>
          <cell r="H1830" t="str">
            <v>ESTRELLITA Y BUENAVISTA II</v>
          </cell>
          <cell r="I1830" t="str">
            <v xml:space="preserve">SUSANA MEJIA MEJIA </v>
          </cell>
        </row>
        <row r="1831">
          <cell r="E1831" t="str">
            <v>MV_1749</v>
          </cell>
          <cell r="F1831" t="str">
            <v>AAA0153CJHY</v>
          </cell>
          <cell r="G1831" t="str">
            <v>CL 191 BIS  2 56 MJ</v>
          </cell>
          <cell r="H1831" t="str">
            <v>BUENAVISTA II SECTOR</v>
          </cell>
          <cell r="I1831" t="str">
            <v>BLANCA OTILIA CARDENAS DE NOVOA</v>
          </cell>
        </row>
        <row r="1832">
          <cell r="E1832" t="str">
            <v>MV_1823</v>
          </cell>
          <cell r="F1832" t="str">
            <v>AAA0253ELLF</v>
          </cell>
          <cell r="G1832" t="str">
            <v>KR 3 189 08</v>
          </cell>
          <cell r="H1832" t="str">
            <v>ESTRELLITA Y BUENAVISTA II</v>
          </cell>
          <cell r="I1832" t="str">
            <v>FABIO AGUSTIN RODRIGUEZ MARTIN</v>
          </cell>
        </row>
        <row r="1833">
          <cell r="E1833" t="str">
            <v>MV_1834</v>
          </cell>
          <cell r="F1833" t="str">
            <v>AAA0153CMZE</v>
          </cell>
          <cell r="G1833" t="str">
            <v>CL 189 BIS  2A 34 MJ</v>
          </cell>
          <cell r="H1833" t="str">
            <v>ESTRELLITA Y BUENAVISTA II</v>
          </cell>
          <cell r="I1833" t="str">
            <v>PRICILA POVEDA VILLALBA</v>
          </cell>
        </row>
        <row r="1834">
          <cell r="E1834" t="str">
            <v>MV_1839</v>
          </cell>
          <cell r="F1834" t="str">
            <v>AAA0153CNEA</v>
          </cell>
          <cell r="G1834" t="str">
            <v>CL 189A 2 47 MJ</v>
          </cell>
          <cell r="H1834" t="str">
            <v>ESTRELLITA Y BUENAVISTA II</v>
          </cell>
          <cell r="I1834" t="str">
            <v>CARMEN AGUDELO BAZURDO</v>
          </cell>
        </row>
        <row r="1835">
          <cell r="E1835" t="str">
            <v>MV_1845</v>
          </cell>
          <cell r="F1835" t="str">
            <v>AAA0153CNMS</v>
          </cell>
          <cell r="G1835" t="str">
            <v>CL 189A 2 11 MJ</v>
          </cell>
          <cell r="H1835" t="str">
            <v>ESTRELLITA Y BUENAVISTA II</v>
          </cell>
          <cell r="I1835" t="str">
            <v>SIXTO AURELIO NARANJO</v>
          </cell>
        </row>
        <row r="1836">
          <cell r="E1836" t="str">
            <v>MV_1850</v>
          </cell>
          <cell r="F1836" t="str">
            <v>AAA0153CNSK</v>
          </cell>
          <cell r="G1836" t="str">
            <v>CL 192C BIS  4B 40 MJ</v>
          </cell>
          <cell r="H1836" t="str">
            <v>BUENAVISTA</v>
          </cell>
          <cell r="I1836" t="str">
            <v>MANUEL SALVADOR ROJAS VARGAS</v>
          </cell>
        </row>
        <row r="1837">
          <cell r="E1837" t="str">
            <v>MV_1867</v>
          </cell>
          <cell r="F1837" t="str">
            <v>AAA0153COMR</v>
          </cell>
          <cell r="G1837" t="str">
            <v>KR 4B 192A 05 MJ</v>
          </cell>
          <cell r="H1837" t="str">
            <v>BUENAVISTA</v>
          </cell>
          <cell r="I1837" t="str">
            <v>LILIA DE LAS MERCEDES MARTINEZ</v>
          </cell>
        </row>
        <row r="1838">
          <cell r="E1838" t="str">
            <v>MV_1872</v>
          </cell>
          <cell r="F1838" t="str">
            <v>AAA0153COSY</v>
          </cell>
          <cell r="G1838" t="str">
            <v>KR 4B 192A 21 MJ</v>
          </cell>
          <cell r="H1838" t="str">
            <v>BUENAVISTA</v>
          </cell>
          <cell r="I1838" t="str">
            <v>EDELMIRA GUTIERREZ VALENZUELA</v>
          </cell>
        </row>
        <row r="1839">
          <cell r="E1839" t="str">
            <v>MV_1879</v>
          </cell>
          <cell r="F1839" t="str">
            <v>AAA0153COZE</v>
          </cell>
          <cell r="G1839" t="str">
            <v>KR 4C 191 53 MJ</v>
          </cell>
          <cell r="H1839" t="str">
            <v>BUENAVISTA</v>
          </cell>
          <cell r="I1839" t="str">
            <v>ANGELA SALAZAR PINZON</v>
          </cell>
        </row>
        <row r="1840">
          <cell r="E1840" t="str">
            <v>MV_1885</v>
          </cell>
          <cell r="F1840" t="str">
            <v>AAA0153CPFT</v>
          </cell>
          <cell r="G1840" t="str">
            <v>KR 4C 191 17 MJ</v>
          </cell>
          <cell r="H1840" t="str">
            <v>BUENAVISTA</v>
          </cell>
          <cell r="I1840" t="str">
            <v>BEATRIZ GIL ESCARRAGA</v>
          </cell>
        </row>
        <row r="1841">
          <cell r="E1841" t="str">
            <v>MV_1891</v>
          </cell>
          <cell r="F1841" t="str">
            <v>AAA0153CPLW</v>
          </cell>
          <cell r="G1841" t="str">
            <v>KR 4B 192 27 MJ</v>
          </cell>
          <cell r="H1841" t="str">
            <v>BUENAVISTA</v>
          </cell>
          <cell r="I1841" t="str">
            <v>MARIA BARBARA DIAZ RODRIGUEZ</v>
          </cell>
        </row>
        <row r="1842">
          <cell r="E1842" t="str">
            <v>MV_1893</v>
          </cell>
          <cell r="F1842" t="str">
            <v>AAA0153CPNN</v>
          </cell>
          <cell r="G1842" t="str">
            <v>KR 4B 192 17 MJ</v>
          </cell>
          <cell r="H1842" t="str">
            <v>BUENAVISTA</v>
          </cell>
          <cell r="I1842" t="str">
            <v>MARIA DEL CARMEN ESCOBAR RUBIO</v>
          </cell>
        </row>
        <row r="1843">
          <cell r="E1843" t="str">
            <v>MV_1895</v>
          </cell>
          <cell r="F1843" t="str">
            <v>AAA0153CPPP</v>
          </cell>
          <cell r="G1843" t="str">
            <v>KR 4B 192 03 MJ</v>
          </cell>
          <cell r="H1843" t="str">
            <v>BUENAVISTA</v>
          </cell>
          <cell r="I1843" t="str">
            <v>JUAN DAVID ARDILA PEREZ</v>
          </cell>
        </row>
        <row r="1844">
          <cell r="E1844" t="str">
            <v>MV_1921</v>
          </cell>
          <cell r="F1844" t="str">
            <v>AAA0153CRTO</v>
          </cell>
          <cell r="G1844" t="str">
            <v>CL 189B 2 12 MJ</v>
          </cell>
          <cell r="H1844" t="str">
            <v>ESTRELLITA Y BUENAVISTA II</v>
          </cell>
          <cell r="I1844" t="str">
            <v>EXCEHOMO VALERO MARTINEZ</v>
          </cell>
        </row>
        <row r="1845">
          <cell r="E1845" t="str">
            <v>MV_1939</v>
          </cell>
          <cell r="F1845" t="str">
            <v>AAA0246EZJZ</v>
          </cell>
          <cell r="G1845" t="str">
            <v>CL 189C 2 37</v>
          </cell>
          <cell r="H1845" t="str">
            <v>ESTRELLITA Y BUENAVISTA II</v>
          </cell>
          <cell r="I1845" t="str">
            <v>MARIA EVA OVALLE</v>
          </cell>
        </row>
        <row r="1846">
          <cell r="E1846" t="str">
            <v>MV_1947</v>
          </cell>
          <cell r="F1846" t="str">
            <v>AAA0245WUDE</v>
          </cell>
          <cell r="G1846" t="str">
            <v>CL 189C 2 36</v>
          </cell>
          <cell r="H1846" t="str">
            <v>ESTRELLITA Y BUENAVISTA II</v>
          </cell>
          <cell r="I1846" t="str">
            <v>MIGUEL CARDENAS CARDENAS</v>
          </cell>
        </row>
        <row r="1847">
          <cell r="E1847" t="str">
            <v>MV_1960</v>
          </cell>
          <cell r="F1847" t="str">
            <v>AAA0153CTNN</v>
          </cell>
          <cell r="G1847" t="str">
            <v>CL 190 2 47 MJ</v>
          </cell>
          <cell r="H1847" t="str">
            <v>ESTRELLITA Y BUENAVISTA II</v>
          </cell>
          <cell r="I1847" t="str">
            <v>HECTOR MIRANDA MORALES</v>
          </cell>
        </row>
        <row r="1848">
          <cell r="E1848" t="str">
            <v>MV_1962</v>
          </cell>
          <cell r="F1848" t="str">
            <v>AAA0153CTPP</v>
          </cell>
          <cell r="G1848" t="str">
            <v>CL 190 2 35 MJ</v>
          </cell>
          <cell r="H1848" t="str">
            <v>ESTRELLITA Y BUENAVISTA II</v>
          </cell>
          <cell r="I1848" t="str">
            <v>FELIPE DUARTE MORENO</v>
          </cell>
        </row>
        <row r="1849">
          <cell r="E1849" t="str">
            <v>MV_2014</v>
          </cell>
          <cell r="F1849" t="str">
            <v>AAA0157MNHY</v>
          </cell>
          <cell r="G1849" t="str">
            <v>KR 1C 192 71</v>
          </cell>
          <cell r="H1849" t="str">
            <v>BALCONES DE VISTA HERMOSA</v>
          </cell>
          <cell r="I1849" t="str">
            <v>PEDRO OASIS MONTAÑO RINCON</v>
          </cell>
        </row>
        <row r="1850">
          <cell r="E1850" t="str">
            <v>MV_2015</v>
          </cell>
          <cell r="F1850" t="str">
            <v>AAA0157MNJH</v>
          </cell>
          <cell r="G1850" t="str">
            <v>KR 1C 192 67</v>
          </cell>
          <cell r="H1850" t="str">
            <v>BALCONES DE VISTA HERMOSA</v>
          </cell>
          <cell r="I1850" t="str">
            <v>BLANCA ISABEL MELO SANCHEZ</v>
          </cell>
        </row>
        <row r="1851">
          <cell r="E1851" t="str">
            <v>MV_2018</v>
          </cell>
          <cell r="F1851" t="str">
            <v>AAA0157MNMS</v>
          </cell>
          <cell r="G1851" t="str">
            <v>KR 1C 192 43</v>
          </cell>
          <cell r="H1851" t="str">
            <v>BALCONES DE VISTA HERMOSA</v>
          </cell>
          <cell r="I1851" t="str">
            <v>CARLOS ARTURO ARIAS GUTIERREZ</v>
          </cell>
        </row>
        <row r="1852">
          <cell r="E1852" t="str">
            <v>MV_2023</v>
          </cell>
          <cell r="F1852" t="str">
            <v>AAA0157MNSK</v>
          </cell>
          <cell r="G1852" t="str">
            <v>KR 1C 192 54</v>
          </cell>
          <cell r="H1852" t="str">
            <v>BALCONES DE VISTA HERMOSA</v>
          </cell>
          <cell r="I1852" t="str">
            <v>FANNY MATOMA</v>
          </cell>
        </row>
        <row r="1853">
          <cell r="E1853" t="str">
            <v>MV_2026</v>
          </cell>
          <cell r="F1853" t="str">
            <v>AAA0157MNWF</v>
          </cell>
          <cell r="G1853" t="str">
            <v>KR 1B 192B 29</v>
          </cell>
          <cell r="H1853" t="str">
            <v>BALCONES DE VISTA HERMOSA</v>
          </cell>
          <cell r="I1853" t="str">
            <v>DORIS BLANCA GRANADOS PITA</v>
          </cell>
        </row>
        <row r="1854">
          <cell r="E1854" t="str">
            <v>MV_2076</v>
          </cell>
          <cell r="F1854" t="str">
            <v>AAA0157PNBS</v>
          </cell>
          <cell r="G1854" t="str">
            <v>KR 1A 191A 24</v>
          </cell>
          <cell r="H1854" t="str">
            <v>BALCONES DE VISTA HERMOSA</v>
          </cell>
          <cell r="I1854" t="str">
            <v>ROSARIO ESPINOSA RAMIREZ</v>
          </cell>
        </row>
        <row r="1855">
          <cell r="E1855" t="str">
            <v>MV_2092</v>
          </cell>
          <cell r="F1855" t="str">
            <v>AAA0157MRDM</v>
          </cell>
          <cell r="G1855" t="str">
            <v>KR 2 190C 08</v>
          </cell>
          <cell r="H1855" t="str">
            <v>BALCONES DE VISTA HERMOSA</v>
          </cell>
          <cell r="I1855" t="str">
            <v>BLANCA CECILIA SIERRA</v>
          </cell>
        </row>
        <row r="1856">
          <cell r="E1856" t="str">
            <v>MV_2097</v>
          </cell>
          <cell r="F1856" t="str">
            <v>AAA0157MRKL</v>
          </cell>
          <cell r="G1856" t="str">
            <v>CL 191A 1 19</v>
          </cell>
          <cell r="H1856" t="str">
            <v>BALCONES DE VISTA HERMOSA</v>
          </cell>
          <cell r="I1856" t="str">
            <v>GABRIEL ORJUELA JEJEN</v>
          </cell>
        </row>
        <row r="1857">
          <cell r="E1857" t="str">
            <v>MV_2108</v>
          </cell>
          <cell r="F1857" t="str">
            <v>AAA0243RRRJ</v>
          </cell>
          <cell r="G1857" t="str">
            <v>CL 190C 1 24 IN 1</v>
          </cell>
          <cell r="H1857" t="str">
            <v>BALCONES DE VISTA HERMOSA</v>
          </cell>
          <cell r="I1857" t="str">
            <v>IDALY POLOCHE PEREZ</v>
          </cell>
        </row>
        <row r="1858">
          <cell r="E1858" t="str">
            <v>MV_2169</v>
          </cell>
          <cell r="F1858" t="str">
            <v>AAA0153CEHK</v>
          </cell>
          <cell r="G1858" t="str">
            <v>CL 189C 3 34 MJ</v>
          </cell>
          <cell r="H1858" t="str">
            <v>ESTRELLITA Y BUENAVISTA II</v>
          </cell>
          <cell r="I1858" t="str">
            <v>JOSE VICENTE ÑUSTES SANCHEZ</v>
          </cell>
        </row>
        <row r="1859">
          <cell r="E1859" t="str">
            <v>MV_0324</v>
          </cell>
          <cell r="F1859" t="str">
            <v>AAA0117HTSY</v>
          </cell>
          <cell r="G1859" t="str">
            <v>KR 5A 189 45 MJ</v>
          </cell>
          <cell r="H1859" t="str">
            <v>BUENAVISTA</v>
          </cell>
          <cell r="I1859" t="str">
            <v>MARIA NOHEMI RAMIREZ</v>
          </cell>
        </row>
        <row r="1860">
          <cell r="E1860" t="str">
            <v>MV_1574</v>
          </cell>
          <cell r="F1860" t="str">
            <v>AAA0153BZBS</v>
          </cell>
          <cell r="G1860" t="str">
            <v>CL 189 3 06</v>
          </cell>
          <cell r="H1860" t="str">
            <v>ESTRELLITA Y BUENAVISTA II</v>
          </cell>
          <cell r="I1860" t="str">
            <v>MARIA OLGA MORENO LOPEZ</v>
          </cell>
        </row>
        <row r="1861">
          <cell r="E1861" t="str">
            <v>MV_1730</v>
          </cell>
          <cell r="F1861" t="str">
            <v>AAA0153CHMS</v>
          </cell>
          <cell r="G1861" t="str">
            <v>KR 3 189A 13 MJ</v>
          </cell>
          <cell r="H1861" t="str">
            <v>ESTRELLITA Y BUENAVISTA II</v>
          </cell>
          <cell r="I1861" t="str">
            <v>ORLEDIS ESTHER FLOREZ ALVAREZ</v>
          </cell>
        </row>
        <row r="1862">
          <cell r="E1862" t="str">
            <v>MV_1773</v>
          </cell>
          <cell r="F1862" t="str">
            <v>AAA0175UANX</v>
          </cell>
          <cell r="G1862" t="str">
            <v>KR 4 192 44 MJ</v>
          </cell>
          <cell r="H1862" t="str">
            <v>BALCONES DE VISTA HERMOSA</v>
          </cell>
          <cell r="I1862" t="str">
            <v>JEIMY PAOLA URREGO CHITIVA</v>
          </cell>
        </row>
        <row r="1863">
          <cell r="E1863" t="str">
            <v>MV_1244</v>
          </cell>
          <cell r="F1863" t="str">
            <v>AAA0117KMUH</v>
          </cell>
          <cell r="G1863" t="str">
            <v>AK 7 189B 66 MJ</v>
          </cell>
          <cell r="H1863" t="str">
            <v>BUENAVISTA</v>
          </cell>
          <cell r="I1863" t="str">
            <v>CARLOS EBERTO VASQUEZ GARZON</v>
          </cell>
        </row>
        <row r="1864">
          <cell r="E1864" t="str">
            <v>MV_0124</v>
          </cell>
          <cell r="F1864" t="str">
            <v>AAA0155PHDE</v>
          </cell>
          <cell r="G1864" t="str">
            <v>KR 9 39A 16 SUR</v>
          </cell>
          <cell r="H1864" t="str">
            <v>BARCELONA SUR ORIENTAL </v>
          </cell>
          <cell r="I1864" t="str">
            <v>FRANCISCA MERCEDES REYES FUENTES</v>
          </cell>
        </row>
        <row r="1865">
          <cell r="E1865" t="str">
            <v>MV_0127</v>
          </cell>
          <cell r="F1865" t="str">
            <v>AAA0155PETO</v>
          </cell>
          <cell r="G1865" t="str">
            <v>KR 9 39 34 SUR</v>
          </cell>
          <cell r="H1865" t="str">
            <v>BARCELONA SUR ORIENTAL </v>
          </cell>
          <cell r="I1865" t="str">
            <v>NOHEMI RADA DE CALCETERO</v>
          </cell>
        </row>
        <row r="1866">
          <cell r="E1866" t="str">
            <v>MV_0128</v>
          </cell>
          <cell r="F1866" t="str">
            <v>AAA0155PEUZ</v>
          </cell>
          <cell r="G1866" t="str">
            <v>KR 9 39 28 SUR</v>
          </cell>
          <cell r="H1866" t="str">
            <v>BARCELONA SUR ORIENTAL </v>
          </cell>
          <cell r="I1866" t="str">
            <v>GUSTAVO CARDOZO LOPEZ</v>
          </cell>
        </row>
        <row r="1867">
          <cell r="E1867" t="str">
            <v>MV_0133</v>
          </cell>
          <cell r="F1867" t="str">
            <v>AAA0155PBJZ</v>
          </cell>
          <cell r="G1867" t="str">
            <v>KR 9 38A 28 SUR</v>
          </cell>
          <cell r="H1867" t="str">
            <v>BARCELONA SUR ORIENTAL </v>
          </cell>
          <cell r="I1867" t="str">
            <v>ORLANDA VIDALES REYES</v>
          </cell>
        </row>
        <row r="1868">
          <cell r="E1868" t="str">
            <v>MV_0134</v>
          </cell>
          <cell r="F1868" t="str">
            <v>AAA0155PCFT</v>
          </cell>
          <cell r="G1868" t="str">
            <v>KR 9 38A 23 SUR</v>
          </cell>
          <cell r="H1868" t="str">
            <v>BARCELONA SUR ORIENTAL </v>
          </cell>
          <cell r="I1868" t="str">
            <v>GLORIA ESTHER NEIRA PARRA</v>
          </cell>
        </row>
        <row r="1869">
          <cell r="E1869" t="str">
            <v>MV_0136</v>
          </cell>
          <cell r="F1869" t="str">
            <v>AAA0234JLRJ</v>
          </cell>
          <cell r="G1869" t="str">
            <v>KR 9 39 03 SUR</v>
          </cell>
          <cell r="H1869" t="str">
            <v>BARCELONA SUR ORIENTAL </v>
          </cell>
          <cell r="I1869" t="str">
            <v>ETELVINA CONTRERAS DE RODRIGUEZ</v>
          </cell>
        </row>
        <row r="1870">
          <cell r="E1870" t="str">
            <v>MV_0185</v>
          </cell>
          <cell r="F1870" t="str">
            <v>AAA0155PDDE</v>
          </cell>
          <cell r="G1870" t="str">
            <v>KR 9G 38A 46 SUR</v>
          </cell>
          <cell r="H1870" t="str">
            <v>BARCELONA SUR ORIENTAL </v>
          </cell>
          <cell r="I1870" t="str">
            <v>YENY AMPARO VELASQUEZ GASPAR</v>
          </cell>
        </row>
        <row r="1871">
          <cell r="E1871" t="str">
            <v>MV_046</v>
          </cell>
          <cell r="F1871" t="str">
            <v>AAA0011CLEP</v>
          </cell>
          <cell r="G1871" t="str">
            <v>CL 41 SUR 8A 37</v>
          </cell>
          <cell r="H1871" t="str">
            <v>PUERTO RICO</v>
          </cell>
          <cell r="I1871" t="str">
            <v>LUZ EDIT OTALORA SIERRA</v>
          </cell>
        </row>
        <row r="1872">
          <cell r="E1872" t="str">
            <v>MV_049</v>
          </cell>
          <cell r="F1872" t="str">
            <v>AAA0011CLBS</v>
          </cell>
          <cell r="G1872" t="str">
            <v>CL 41 SUR 8A 59</v>
          </cell>
          <cell r="H1872" t="str">
            <v>PUERTO RICO</v>
          </cell>
          <cell r="I1872" t="str">
            <v>DEICY ZARATE DE ROZO</v>
          </cell>
        </row>
        <row r="1873">
          <cell r="E1873" t="str">
            <v>MV_ 060</v>
          </cell>
          <cell r="F1873" t="str">
            <v>AAA0011CKYX</v>
          </cell>
          <cell r="G1873" t="str">
            <v>CL 41 SUR 9 19</v>
          </cell>
          <cell r="H1873" t="str">
            <v>PUERTO RICO</v>
          </cell>
          <cell r="I1873" t="str">
            <v>NONA MARIA GARAVITO DE URREGO</v>
          </cell>
        </row>
        <row r="1874">
          <cell r="E1874" t="str">
            <v>MV_073</v>
          </cell>
          <cell r="F1874" t="str">
            <v>AAA0011CNHK</v>
          </cell>
          <cell r="G1874" t="str">
            <v>KR 9B BIS  40 13 SUR</v>
          </cell>
          <cell r="H1874" t="str">
            <v>PUERTO RICO</v>
          </cell>
          <cell r="I1874" t="str">
            <v>ROSALBINA FERRER ESTUPIÑAN</v>
          </cell>
        </row>
        <row r="1875">
          <cell r="E1875" t="str">
            <v>MV_090</v>
          </cell>
          <cell r="F1875" t="str">
            <v>AAA0011COSK</v>
          </cell>
          <cell r="G1875" t="str">
            <v>KR 9C 40 40 SUR</v>
          </cell>
          <cell r="H1875" t="str">
            <v>PUERTO RICO</v>
          </cell>
          <cell r="I1875" t="str">
            <v>YOLANDA FERNANDEZ GARCIA</v>
          </cell>
        </row>
        <row r="1876">
          <cell r="E1876" t="str">
            <v>MV_098</v>
          </cell>
          <cell r="F1876" t="str">
            <v>AAA0011CPHK</v>
          </cell>
          <cell r="G1876" t="str">
            <v>KR 9C 40 29 SUR</v>
          </cell>
          <cell r="H1876" t="str">
            <v>PUERTO RICO</v>
          </cell>
          <cell r="I1876" t="str">
            <v>MARIA MERCEDES SAENZ DE RIVERA</v>
          </cell>
        </row>
        <row r="1877">
          <cell r="E1877" t="str">
            <v>MV_ 184</v>
          </cell>
          <cell r="F1877" t="str">
            <v>AAA0008YPHK</v>
          </cell>
          <cell r="G1877" t="str">
            <v>KR 11 41 47 SUR</v>
          </cell>
          <cell r="H1877" t="str">
            <v>LAS LOMAS</v>
          </cell>
          <cell r="I1877" t="str">
            <v xml:space="preserve">ADRIANA SIERRA CUADROS </v>
          </cell>
        </row>
        <row r="1878">
          <cell r="E1878" t="str">
            <v>MV_205</v>
          </cell>
          <cell r="F1878" t="str">
            <v>AAA0008YNZE</v>
          </cell>
          <cell r="G1878" t="str">
            <v>KR 11A 41 40 SUR</v>
          </cell>
          <cell r="H1878" t="str">
            <v>LAS LOMAS</v>
          </cell>
          <cell r="I1878" t="str">
            <v>MARIA DEL CARMEN PARDO SANCHEZ</v>
          </cell>
        </row>
        <row r="1879">
          <cell r="E1879" t="str">
            <v>MV_ 247</v>
          </cell>
          <cell r="F1879" t="str">
            <v>AAA0008XWSY</v>
          </cell>
          <cell r="G1879" t="str">
            <v>KR 10B 40 09 SUR</v>
          </cell>
          <cell r="H1879" t="str">
            <v>LAS LOMAS</v>
          </cell>
          <cell r="I1879" t="str">
            <v>JOSE MATEUS CULMA RODRIGUEZ</v>
          </cell>
        </row>
        <row r="1880">
          <cell r="E1880" t="str">
            <v>MV_ 251</v>
          </cell>
          <cell r="F1880" t="str">
            <v>AAA0008XWNX</v>
          </cell>
          <cell r="G1880" t="str">
            <v>KR 10B 39 27 SUR</v>
          </cell>
          <cell r="H1880" t="str">
            <v>LAS LOMAS</v>
          </cell>
          <cell r="I1880" t="str">
            <v xml:space="preserve">MARIA VIRGINIA RAMIREZ PULIDO </v>
          </cell>
        </row>
        <row r="1881">
          <cell r="E1881" t="str">
            <v>MV_262</v>
          </cell>
          <cell r="F1881" t="str">
            <v>AAA0008XUBS</v>
          </cell>
          <cell r="G1881" t="str">
            <v>KR 10B 37 20 SUR</v>
          </cell>
          <cell r="H1881" t="str">
            <v>LAS LOMAS</v>
          </cell>
          <cell r="I1881" t="str">
            <v>MERCEDES OLAYA PINZON</v>
          </cell>
        </row>
        <row r="1882">
          <cell r="E1882" t="str">
            <v>MV_268</v>
          </cell>
          <cell r="F1882" t="str">
            <v>AAA0008XSZE</v>
          </cell>
          <cell r="G1882" t="str">
            <v>KR 10B 36H 64 SUR</v>
          </cell>
          <cell r="H1882" t="str">
            <v>LAS LOMAS</v>
          </cell>
          <cell r="I1882" t="str">
            <v>LUIS GABRIEL JIMENEZ LANCHEROS</v>
          </cell>
        </row>
        <row r="1883">
          <cell r="E1883" t="str">
            <v>MV_284</v>
          </cell>
          <cell r="F1883" t="str">
            <v>AAA0008XTKL</v>
          </cell>
          <cell r="G1883" t="str">
            <v>KR 10A 36F 45 SUR</v>
          </cell>
          <cell r="H1883" t="str">
            <v>LAS LOMAS</v>
          </cell>
          <cell r="I1883" t="str">
            <v>JOSEFINA CAICEDO DE GARCIA</v>
          </cell>
        </row>
        <row r="1884">
          <cell r="E1884" t="str">
            <v>MV_286</v>
          </cell>
          <cell r="F1884" t="str">
            <v>AAA0008XPUZ</v>
          </cell>
          <cell r="G1884" t="str">
            <v>KR 10A 36F 50 SUR</v>
          </cell>
          <cell r="H1884" t="str">
            <v>LAS LOMAS</v>
          </cell>
          <cell r="I1884" t="str">
            <v xml:space="preserve">LUZ MARINA JIMENEZ GOMEZ </v>
          </cell>
        </row>
        <row r="1885">
          <cell r="E1885" t="str">
            <v>MV_288</v>
          </cell>
          <cell r="F1885" t="str">
            <v>AAA0008XTMS</v>
          </cell>
          <cell r="G1885" t="str">
            <v>KR 10A 36F 53 SUR</v>
          </cell>
          <cell r="H1885" t="str">
            <v>LAS LOMAS</v>
          </cell>
          <cell r="I1885" t="str">
            <v>EDILBERTO MOTTA MENSA</v>
          </cell>
        </row>
        <row r="1886">
          <cell r="E1886" t="str">
            <v>MV_292</v>
          </cell>
          <cell r="F1886" t="str">
            <v>AAA0008XTOE</v>
          </cell>
          <cell r="G1886" t="str">
            <v>KR 10A 36F 65 SUR</v>
          </cell>
          <cell r="H1886" t="str">
            <v>LAS LOMAS</v>
          </cell>
          <cell r="I1886" t="str">
            <v>BLANCA LILIA VELASQUEZ DE FORERO</v>
          </cell>
        </row>
        <row r="1887">
          <cell r="E1887" t="str">
            <v>MV_300</v>
          </cell>
          <cell r="F1887" t="str">
            <v>AAA0008XUEP</v>
          </cell>
          <cell r="G1887" t="str">
            <v>KR 10A 37 21 SUR</v>
          </cell>
          <cell r="H1887" t="str">
            <v>LAS LOMAS</v>
          </cell>
          <cell r="I1887" t="str">
            <v xml:space="preserve">MARIA OLIVA GRANADOS DE GARZON </v>
          </cell>
        </row>
        <row r="1888">
          <cell r="E1888" t="str">
            <v>MV_302</v>
          </cell>
          <cell r="F1888" t="str">
            <v>AAA0008XUHK</v>
          </cell>
          <cell r="G1888" t="str">
            <v>KR 10A 37 33 SUR</v>
          </cell>
          <cell r="H1888" t="str">
            <v>LAS LOMAS</v>
          </cell>
          <cell r="I1888" t="str">
            <v>LUIS ARTURO SANCHEZ SARMIENTO</v>
          </cell>
        </row>
        <row r="1889">
          <cell r="E1889" t="str">
            <v>MV_308</v>
          </cell>
          <cell r="F1889" t="str">
            <v>AAA0008XRNN</v>
          </cell>
          <cell r="G1889" t="str">
            <v>KR 10 BIS  36D 37 SUR</v>
          </cell>
          <cell r="H1889" t="str">
            <v>LAS LOMAS</v>
          </cell>
          <cell r="I1889" t="str">
            <v xml:space="preserve">CARMEN ROSA ORJUELA BALLESTEROS </v>
          </cell>
        </row>
        <row r="1890">
          <cell r="E1890" t="str">
            <v>MV_311</v>
          </cell>
          <cell r="F1890" t="str">
            <v>AAA0008XRKL</v>
          </cell>
          <cell r="G1890" t="str">
            <v>KR 10 BIS  36D 19 SUR</v>
          </cell>
          <cell r="H1890" t="str">
            <v>LAS LOMAS</v>
          </cell>
          <cell r="I1890" t="str">
            <v>ANA ISABEL RUEDA DE CAICEDO</v>
          </cell>
        </row>
        <row r="1891">
          <cell r="E1891" t="str">
            <v>MV_312</v>
          </cell>
          <cell r="F1891" t="str">
            <v>AAA0008XRJH</v>
          </cell>
          <cell r="G1891" t="str">
            <v>KR 10 BIS  36D 15 SUR</v>
          </cell>
          <cell r="H1891" t="str">
            <v>LAS LOMAS</v>
          </cell>
          <cell r="I1891" t="str">
            <v>MARIA ROSENDA CAGUA ROJAS</v>
          </cell>
        </row>
        <row r="1892">
          <cell r="E1892" t="str">
            <v>MV_313</v>
          </cell>
          <cell r="F1892" t="str">
            <v>AAA0008XRHY</v>
          </cell>
          <cell r="G1892" t="str">
            <v>KR 10 BIS  36D 11 SUR</v>
          </cell>
          <cell r="H1892" t="str">
            <v>LAS LOMAS</v>
          </cell>
          <cell r="I1892" t="str">
            <v xml:space="preserve">MARIA ISABEL ALVAREZ ORJUELA </v>
          </cell>
        </row>
        <row r="1893">
          <cell r="E1893" t="str">
            <v>MV_315</v>
          </cell>
          <cell r="F1893" t="str">
            <v>AAA0008XKBS</v>
          </cell>
          <cell r="G1893" t="str">
            <v>CL 36D SUR 11A 03</v>
          </cell>
          <cell r="H1893" t="str">
            <v>LAS LOMAS</v>
          </cell>
          <cell r="I1893" t="str">
            <v>MARIA DEL CARMEN MORENO VASQUEZ</v>
          </cell>
        </row>
        <row r="1894">
          <cell r="E1894" t="str">
            <v>MV_348</v>
          </cell>
          <cell r="F1894" t="str">
            <v>AAA0008XHPP</v>
          </cell>
          <cell r="G1894" t="str">
            <v>CL 36D SUR 11C 63</v>
          </cell>
          <cell r="H1894" t="str">
            <v>LAS LOMAS</v>
          </cell>
          <cell r="I1894" t="str">
            <v xml:space="preserve">JUAN PABLO DIAZ PIRABAN </v>
          </cell>
        </row>
        <row r="1895">
          <cell r="E1895" t="str">
            <v>MV_350</v>
          </cell>
          <cell r="F1895" t="str">
            <v>AAA0008XETD</v>
          </cell>
          <cell r="G1895" t="str">
            <v>CL 36F SUR 11C 63</v>
          </cell>
          <cell r="H1895" t="str">
            <v>LAS LOMAS</v>
          </cell>
          <cell r="I1895" t="str">
            <v xml:space="preserve">JOSE EUFRANIO HERNANDEZ </v>
          </cell>
        </row>
        <row r="1896">
          <cell r="E1896" t="str">
            <v>MV_362</v>
          </cell>
          <cell r="F1896" t="str">
            <v>AAA0008XFAF</v>
          </cell>
          <cell r="G1896" t="str">
            <v>CL 36F SUR 11C 37</v>
          </cell>
          <cell r="H1896" t="str">
            <v>LAS LOMAS</v>
          </cell>
          <cell r="I1896" t="str">
            <v>MARIA CRISTINABERNAL ARDILA</v>
          </cell>
        </row>
        <row r="1897">
          <cell r="E1897" t="str">
            <v>MV_364</v>
          </cell>
          <cell r="F1897" t="str">
            <v>AAA0008XFZM</v>
          </cell>
          <cell r="G1897" t="str">
            <v>CL 36F SUR 11C 32</v>
          </cell>
          <cell r="H1897" t="str">
            <v>LAS LOMAS</v>
          </cell>
          <cell r="I1897" t="str">
            <v xml:space="preserve">NIEVES ORTEGA MANCILLA </v>
          </cell>
        </row>
        <row r="1898">
          <cell r="E1898" t="str">
            <v>MV_380</v>
          </cell>
          <cell r="F1898" t="str">
            <v>AAA0008XMXS</v>
          </cell>
          <cell r="G1898" t="str">
            <v>CL 36F SUR 11A 75</v>
          </cell>
          <cell r="H1898" t="str">
            <v>LAS LOMAS</v>
          </cell>
          <cell r="I1898" t="str">
            <v xml:space="preserve">PABLO ANTONIO TORRES CORDOBA </v>
          </cell>
        </row>
        <row r="1899">
          <cell r="E1899" t="str">
            <v>MV_387</v>
          </cell>
          <cell r="F1899" t="str">
            <v>AAA0008XKTD</v>
          </cell>
          <cell r="G1899" t="str">
            <v>CL 36F SUR 11A 58</v>
          </cell>
          <cell r="H1899" t="str">
            <v>LAS LOMAS</v>
          </cell>
          <cell r="I1899" t="str">
            <v>EDNA LUCIA GOMEZ CASTILLO</v>
          </cell>
        </row>
        <row r="1900">
          <cell r="E1900" t="str">
            <v>MV_397</v>
          </cell>
          <cell r="F1900" t="str">
            <v>AAA0008XNHY</v>
          </cell>
          <cell r="G1900" t="str">
            <v>CL 36F SUR 11A 39</v>
          </cell>
          <cell r="H1900" t="str">
            <v>LAS LOMAS</v>
          </cell>
          <cell r="I1900" t="str">
            <v>MARIA MILENA CASASBUENAS MARTINEZ</v>
          </cell>
        </row>
        <row r="1901">
          <cell r="E1901" t="str">
            <v>MV_410</v>
          </cell>
          <cell r="F1901" t="str">
            <v>AAA0008XKFZ</v>
          </cell>
          <cell r="G1901" t="str">
            <v>CL 36F SUR 11A 14</v>
          </cell>
          <cell r="H1901" t="str">
            <v>LAS LOMAS</v>
          </cell>
          <cell r="I1901" t="str">
            <v>ERNESTINA CULMA RODRIGUEZ </v>
          </cell>
        </row>
        <row r="1902">
          <cell r="E1902" t="str">
            <v>MV_494</v>
          </cell>
          <cell r="F1902" t="str">
            <v>AAA0008XCZE</v>
          </cell>
          <cell r="G1902" t="str">
            <v>CL 36G SUR 11D 13</v>
          </cell>
          <cell r="H1902" t="str">
            <v>LAS LOMAS</v>
          </cell>
          <cell r="I1902" t="str">
            <v xml:space="preserve">ALCIRA MARIÑO De ESPITIA </v>
          </cell>
        </row>
        <row r="1903">
          <cell r="E1903" t="str">
            <v>MV_550</v>
          </cell>
          <cell r="F1903" t="str">
            <v>AAA0008XOAW</v>
          </cell>
          <cell r="G1903" t="str">
            <v>CL 36H SUR 11A 28</v>
          </cell>
          <cell r="H1903" t="str">
            <v>LAS LOMAS</v>
          </cell>
          <cell r="I1903" t="str">
            <v>LOLA SILVA SILVA</v>
          </cell>
        </row>
        <row r="1907">
          <cell r="E1907" t="str">
            <v>MV_0022</v>
          </cell>
          <cell r="F1907" t="str">
            <v>AAA0142DLZE</v>
          </cell>
          <cell r="G1907" t="str">
            <v>KR 146A 139 36</v>
          </cell>
          <cell r="H1907" t="str">
            <v>BARRIO BERLIN</v>
          </cell>
          <cell r="I1907" t="str">
            <v>JOSE RICARDO PRIETO GARZON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2 (2)"/>
    </sheetNames>
    <sheetDataSet>
      <sheetData sheetId="0"/>
      <sheetData sheetId="1">
        <row r="3">
          <cell r="D3" t="str">
            <v>MV_08926</v>
          </cell>
          <cell r="E3">
            <v>10409104</v>
          </cell>
          <cell r="F3" t="str">
            <v>CL 68 SUR 77A 14</v>
          </cell>
          <cell r="G3" t="str">
            <v>ESPINO I SECTOR</v>
          </cell>
          <cell r="H3" t="str">
            <v>PATROCINIO RODRIGUEZ RINCON</v>
          </cell>
          <cell r="I3" t="str">
            <v>3132511583/4591085</v>
          </cell>
        </row>
        <row r="4">
          <cell r="D4" t="str">
            <v>MV_09678</v>
          </cell>
          <cell r="E4">
            <v>6085796</v>
          </cell>
          <cell r="F4" t="str">
            <v>KR 77B 68A 44 SUR MJ 1</v>
          </cell>
          <cell r="G4" t="str">
            <v>SANTO DOMINGO</v>
          </cell>
          <cell r="H4" t="str">
            <v>MARIA ADELINA LEAL</v>
          </cell>
          <cell r="I4" t="str">
            <v>3123109324 - 3022374574</v>
          </cell>
        </row>
        <row r="5">
          <cell r="D5" t="str">
            <v>MV_11760</v>
          </cell>
          <cell r="E5">
            <v>10409149</v>
          </cell>
          <cell r="F5" t="str">
            <v>KR 77 68 81 SUR MJ 1</v>
          </cell>
          <cell r="G5" t="str">
            <v>SANTO DOMINGO</v>
          </cell>
          <cell r="H5" t="str">
            <v>ANA ELSY PRIETO</v>
          </cell>
          <cell r="I5" t="str">
            <v>5777621 / 3008048692</v>
          </cell>
        </row>
        <row r="6">
          <cell r="D6" t="str">
            <v>MV_09480</v>
          </cell>
          <cell r="E6">
            <v>10357451</v>
          </cell>
          <cell r="F6" t="str">
            <v>KR 76C 68 61 SUR MJ 1</v>
          </cell>
          <cell r="G6" t="str">
            <v>SANTO DOMINGO</v>
          </cell>
          <cell r="H6" t="str">
            <v>RICARDO BETANCOURTH OLIIVEROS</v>
          </cell>
          <cell r="I6" t="str">
            <v>3003249988-3023988214</v>
          </cell>
        </row>
        <row r="7">
          <cell r="D7" t="str">
            <v>MV_11856</v>
          </cell>
          <cell r="E7">
            <v>10362446</v>
          </cell>
          <cell r="F7" t="str">
            <v>CL 68A SUR 76A 09 MJ 1</v>
          </cell>
          <cell r="G7" t="str">
            <v>SANTO DOMINGO</v>
          </cell>
          <cell r="H7" t="str">
            <v>MARIA DE LA CRUZ PARDO CARDENAS</v>
          </cell>
          <cell r="I7">
            <v>3014321445</v>
          </cell>
        </row>
        <row r="8">
          <cell r="D8" t="str">
            <v>MV_11956</v>
          </cell>
          <cell r="E8">
            <v>10400194</v>
          </cell>
          <cell r="F8" t="str">
            <v>DG 67A SUR 76B 15 MJ 1</v>
          </cell>
          <cell r="G8" t="str">
            <v>SANTO DOMINGO</v>
          </cell>
          <cell r="H8" t="str">
            <v>LUZ CLAUDIA RINCON CANON</v>
          </cell>
          <cell r="I8" t="str">
            <v>5784677-3002015294</v>
          </cell>
        </row>
        <row r="9">
          <cell r="D9" t="str">
            <v>MV_12161</v>
          </cell>
          <cell r="E9">
            <v>7128151</v>
          </cell>
          <cell r="F9" t="str">
            <v>CL 68A SUR 76B 25 MJ</v>
          </cell>
          <cell r="G9" t="str">
            <v>SANTO DOMINGO</v>
          </cell>
          <cell r="H9" t="str">
            <v>NAIR CORDOBA SALAZAR</v>
          </cell>
          <cell r="I9">
            <v>3004054703</v>
          </cell>
        </row>
        <row r="10">
          <cell r="D10" t="str">
            <v>MV_14555</v>
          </cell>
          <cell r="E10">
            <v>10076785</v>
          </cell>
          <cell r="F10" t="str">
            <v>CL 68A SUR 76 15 MJ 1</v>
          </cell>
          <cell r="G10" t="str">
            <v>SANTO DOMINGO</v>
          </cell>
          <cell r="H10" t="str">
            <v>SANDRA MILENA MALAMBO LOAIZA</v>
          </cell>
          <cell r="I10" t="str">
            <v>5767100 - 3124043166</v>
          </cell>
        </row>
        <row r="11">
          <cell r="D11" t="str">
            <v>MV_15907</v>
          </cell>
          <cell r="E11">
            <v>10208922</v>
          </cell>
          <cell r="F11" t="str">
            <v>CL 68A BIS  SUR 75L 80</v>
          </cell>
          <cell r="G11" t="str">
            <v>SANTO DOMINGO</v>
          </cell>
          <cell r="H11" t="str">
            <v>MARIA OLIMPIA OLARTE FLOREZ</v>
          </cell>
          <cell r="I11" t="str">
            <v>3044156122/ 4623928</v>
          </cell>
        </row>
        <row r="12">
          <cell r="D12" t="str">
            <v>MV_08892</v>
          </cell>
          <cell r="E12">
            <v>9658782</v>
          </cell>
          <cell r="F12" t="str">
            <v>CL 68A BIS  SUR 75L 88 MJ 1</v>
          </cell>
          <cell r="G12" t="str">
            <v>SANTO DOMINGO</v>
          </cell>
          <cell r="H12" t="str">
            <v>MARIA ALICIA TORRES PANQUEBA</v>
          </cell>
          <cell r="I12" t="str">
            <v xml:space="preserve">5753791/ 3114689167/ 3125856431 </v>
          </cell>
        </row>
        <row r="13">
          <cell r="D13" t="str">
            <v>MV_08833</v>
          </cell>
          <cell r="E13">
            <v>10405440</v>
          </cell>
          <cell r="F13" t="str">
            <v>CL 68A BIS  SUR 76 42</v>
          </cell>
          <cell r="G13" t="str">
            <v>SANTO DOMINGO</v>
          </cell>
          <cell r="H13" t="str">
            <v>ADALBER SANTA</v>
          </cell>
          <cell r="I13" t="str">
            <v>3173503119/ 3043403579</v>
          </cell>
        </row>
        <row r="14">
          <cell r="D14" t="str">
            <v>MV_14486</v>
          </cell>
          <cell r="E14">
            <v>0</v>
          </cell>
          <cell r="F14" t="str">
            <v>KR 76 BIS  68A 45 SUR</v>
          </cell>
          <cell r="G14" t="str">
            <v>SANTO DOMINGO</v>
          </cell>
          <cell r="H14" t="str">
            <v>LUCERO ZABALA VARGAS</v>
          </cell>
          <cell r="I14">
            <v>3133951713</v>
          </cell>
        </row>
        <row r="15">
          <cell r="D15" t="str">
            <v>MV_14621</v>
          </cell>
          <cell r="E15">
            <v>8070230</v>
          </cell>
          <cell r="F15" t="str">
            <v>CL 68A BIS  SUR 75L 95</v>
          </cell>
          <cell r="G15" t="str">
            <v>SANTO DOMINGO</v>
          </cell>
          <cell r="H15" t="str">
            <v>ARGENY CANGREJO MARENTES</v>
          </cell>
          <cell r="I15" t="str">
            <v>3007596978/ 3103230478/ 5770302</v>
          </cell>
        </row>
        <row r="16">
          <cell r="D16" t="str">
            <v>MV_12179</v>
          </cell>
          <cell r="E16">
            <v>10401921</v>
          </cell>
          <cell r="F16" t="str">
            <v>CL 68A BIS  SUR 75L 87 MJ 1</v>
          </cell>
          <cell r="G16" t="str">
            <v>SANTO DOMINGO</v>
          </cell>
          <cell r="H16" t="str">
            <v>NINFA ZABALA VARGAS</v>
          </cell>
          <cell r="I16" t="str">
            <v>3013215775-3017953427</v>
          </cell>
        </row>
        <row r="17">
          <cell r="D17" t="str">
            <v>MV_14536</v>
          </cell>
          <cell r="E17">
            <v>9828262</v>
          </cell>
          <cell r="F17" t="str">
            <v>CL 68A BIS  SUR 75L 83 MJ 1</v>
          </cell>
          <cell r="G17" t="str">
            <v>SANTO DOMINGO</v>
          </cell>
          <cell r="H17" t="str">
            <v>JOSE ERNESTO BUITRAGO</v>
          </cell>
          <cell r="I17" t="str">
            <v>3107811369/ 3133760532</v>
          </cell>
        </row>
        <row r="18">
          <cell r="D18" t="str">
            <v>MV_16220</v>
          </cell>
          <cell r="E18">
            <v>10324624</v>
          </cell>
          <cell r="F18" t="str">
            <v>CL 68A BIS  SUR 75L 75</v>
          </cell>
          <cell r="G18" t="str">
            <v>SANTO DOMINGO</v>
          </cell>
          <cell r="H18" t="str">
            <v>LUZ ALBA MAHECHA MARTINEZ</v>
          </cell>
          <cell r="I18" t="str">
            <v>3057523326-5975210</v>
          </cell>
        </row>
        <row r="19">
          <cell r="D19" t="str">
            <v>MV_12191</v>
          </cell>
          <cell r="E19">
            <v>10135480</v>
          </cell>
          <cell r="F19" t="str">
            <v>CL 68B SUR 75L 71 MJ 1</v>
          </cell>
          <cell r="G19" t="str">
            <v>SANTO DOMINGO</v>
          </cell>
          <cell r="H19" t="str">
            <v>JOSE MANUEL ROCHA RODRIGUEZ</v>
          </cell>
          <cell r="I19" t="str">
            <v>3003842968-3108826210</v>
          </cell>
        </row>
        <row r="20">
          <cell r="D20" t="str">
            <v>MV_12188</v>
          </cell>
          <cell r="E20">
            <v>9382020</v>
          </cell>
          <cell r="F20" t="str">
            <v>CL 68B SUR 75L 77 MJ 01</v>
          </cell>
          <cell r="G20" t="str">
            <v>SANTO DOMINGO</v>
          </cell>
          <cell r="H20" t="str">
            <v>JOSE ARTURO CASTILLO CAICEDO</v>
          </cell>
          <cell r="I20">
            <v>0</v>
          </cell>
        </row>
        <row r="21">
          <cell r="D21" t="str">
            <v>MV_12013</v>
          </cell>
          <cell r="E21">
            <v>9935732</v>
          </cell>
          <cell r="F21" t="str">
            <v>CL 68B SUR 75L 87 MJ 1</v>
          </cell>
          <cell r="G21" t="str">
            <v>SANTO DOMINGO</v>
          </cell>
          <cell r="H21" t="str">
            <v>VIVIANA AGREDO DIAZ</v>
          </cell>
          <cell r="I21" t="str">
            <v>3003131945 - 3022248627</v>
          </cell>
        </row>
        <row r="22">
          <cell r="D22" t="str">
            <v>MV_12010</v>
          </cell>
          <cell r="E22">
            <v>10296803</v>
          </cell>
          <cell r="F22" t="str">
            <v>CL 68B SUR 75L 91 MJ 1</v>
          </cell>
          <cell r="G22" t="str">
            <v>SANTO DOMINGO</v>
          </cell>
          <cell r="H22" t="str">
            <v>YINETH GARAY MORA</v>
          </cell>
          <cell r="I22" t="str">
            <v>5974812-3008849809</v>
          </cell>
        </row>
        <row r="23">
          <cell r="D23" t="str">
            <v>MV_08738</v>
          </cell>
          <cell r="E23">
            <v>10354899</v>
          </cell>
          <cell r="F23" t="str">
            <v>CL 68B SUR 76 69 MJ</v>
          </cell>
          <cell r="G23" t="str">
            <v>SANTO DOMINGO</v>
          </cell>
          <cell r="H23" t="str">
            <v>FREDY CANGREJO MARENTES</v>
          </cell>
          <cell r="I23" t="str">
            <v>3004033118/3014380698</v>
          </cell>
        </row>
        <row r="24">
          <cell r="D24" t="str">
            <v>MV_12137</v>
          </cell>
          <cell r="E24">
            <v>10087511</v>
          </cell>
          <cell r="F24" t="str">
            <v>CL 68C SUR 76 08 MJ 1</v>
          </cell>
          <cell r="G24" t="str">
            <v>SANTO DOMINGO</v>
          </cell>
          <cell r="H24" t="str">
            <v>GLORIA ESTELA DIAZ GARCIA</v>
          </cell>
          <cell r="I24" t="str">
            <v>5753438 - 3013557054</v>
          </cell>
        </row>
        <row r="25">
          <cell r="D25" t="str">
            <v>MV_12007</v>
          </cell>
          <cell r="E25">
            <v>10247875</v>
          </cell>
          <cell r="F25" t="str">
            <v>CL 68C SUR 76 14 MJ</v>
          </cell>
          <cell r="G25" t="str">
            <v>SANTO DOMINGO</v>
          </cell>
          <cell r="H25" t="str">
            <v>MYRIAM CHAVEZ</v>
          </cell>
          <cell r="I25" t="str">
            <v>5975028-3012531170</v>
          </cell>
        </row>
        <row r="26">
          <cell r="D26" t="str">
            <v>MV_11535</v>
          </cell>
          <cell r="E26">
            <v>10407133</v>
          </cell>
          <cell r="F26" t="str">
            <v>CL 68C SUR 76 54 MJ</v>
          </cell>
          <cell r="G26" t="str">
            <v>SANTO DOMINGO</v>
          </cell>
          <cell r="H26" t="str">
            <v>ALEXANDER LOAIZA YARA</v>
          </cell>
          <cell r="I26">
            <v>3024214550</v>
          </cell>
        </row>
        <row r="27">
          <cell r="D27" t="str">
            <v>MV_15452</v>
          </cell>
          <cell r="E27">
            <v>10407871</v>
          </cell>
          <cell r="F27" t="str">
            <v>CL 68C SUR 76 47 MJ 1</v>
          </cell>
          <cell r="G27" t="str">
            <v>SANTO DOMINGO</v>
          </cell>
          <cell r="H27" t="str">
            <v>LUZ MERY SILVA</v>
          </cell>
          <cell r="I27">
            <v>0</v>
          </cell>
        </row>
        <row r="28">
          <cell r="D28" t="str">
            <v>MV_09301</v>
          </cell>
          <cell r="E28">
            <v>10407241</v>
          </cell>
          <cell r="F28" t="str">
            <v>CL 68C SUR 76 53 MJ 1</v>
          </cell>
          <cell r="G28" t="str">
            <v>SANTO DOMINGO</v>
          </cell>
          <cell r="H28" t="str">
            <v>YOLANDA MARTINEZ MARTINEZ</v>
          </cell>
          <cell r="I28">
            <v>3022114230</v>
          </cell>
        </row>
        <row r="29">
          <cell r="D29" t="str">
            <v>MV_11482</v>
          </cell>
          <cell r="E29">
            <v>10359814</v>
          </cell>
          <cell r="F29" t="str">
            <v>CL 68C SUR 76B 15 MJ 1</v>
          </cell>
          <cell r="G29" t="str">
            <v>SANTO DOMINGO</v>
          </cell>
          <cell r="H29" t="str">
            <v>ANA MERCEDES JIMENEZ PE%ALOZA</v>
          </cell>
          <cell r="I29" t="str">
            <v>3045540670-3184043344</v>
          </cell>
        </row>
        <row r="30">
          <cell r="D30" t="str">
            <v>MV_11510</v>
          </cell>
          <cell r="E30">
            <v>10381407</v>
          </cell>
          <cell r="F30" t="str">
            <v>KR 76A 69 03 SUR MJ 1</v>
          </cell>
          <cell r="G30" t="str">
            <v>SANTO DOMINGO</v>
          </cell>
          <cell r="H30" t="str">
            <v>ELIECER LOZANO</v>
          </cell>
          <cell r="I30">
            <v>3006046727</v>
          </cell>
        </row>
        <row r="31">
          <cell r="D31" t="str">
            <v>MV_12012</v>
          </cell>
          <cell r="E31">
            <v>9136722.5800000001</v>
          </cell>
          <cell r="F31" t="str">
            <v>KR 76B 68B 03 SUR MJ 1</v>
          </cell>
          <cell r="G31" t="str">
            <v>SANTO DOMINGO</v>
          </cell>
          <cell r="H31" t="str">
            <v>MARIA EXELINA SOCHA</v>
          </cell>
          <cell r="I31" t="str">
            <v>7771604-3174758231</v>
          </cell>
        </row>
        <row r="32">
          <cell r="D32" t="str">
            <v>MV_11508</v>
          </cell>
          <cell r="E32">
            <v>9941370</v>
          </cell>
          <cell r="F32" t="str">
            <v>CL 69 SUR 76A 15 MJ 1</v>
          </cell>
          <cell r="G32" t="str">
            <v>SANTO DOMINGO</v>
          </cell>
          <cell r="H32" t="str">
            <v>CIRO ALFONSO ORTEGA ORTEGA</v>
          </cell>
          <cell r="I32" t="str">
            <v>3013911531 - 3143551299</v>
          </cell>
        </row>
        <row r="33">
          <cell r="D33" t="str">
            <v>MV_11549</v>
          </cell>
          <cell r="E33">
            <v>10403663</v>
          </cell>
          <cell r="F33" t="str">
            <v>CL 69A SUR 76C 02 MJ 1</v>
          </cell>
          <cell r="G33" t="str">
            <v>SANTO DOMINGO</v>
          </cell>
          <cell r="H33" t="str">
            <v>JOSE HECTOR PATINO RODRIGUEZ</v>
          </cell>
          <cell r="I33" t="str">
            <v>3124951651-3006553563</v>
          </cell>
        </row>
        <row r="34">
          <cell r="D34" t="str">
            <v>MV_08685</v>
          </cell>
          <cell r="E34">
            <v>10302516</v>
          </cell>
          <cell r="F34" t="str">
            <v>CL 69A SUR 76C 14 MJ 1</v>
          </cell>
          <cell r="G34" t="str">
            <v>SANTO DOMINGO</v>
          </cell>
          <cell r="H34" t="str">
            <v>MARIA VERONICA RODRIGUEZ</v>
          </cell>
          <cell r="I34" t="str">
            <v>3142769008 - 6829287</v>
          </cell>
        </row>
        <row r="35">
          <cell r="D35" t="str">
            <v>MV_09311</v>
          </cell>
          <cell r="E35">
            <v>10280752</v>
          </cell>
          <cell r="F35" t="str">
            <v>CL 69A SUR 76B 27 MJ 1</v>
          </cell>
          <cell r="G35" t="str">
            <v>SANTO DOMINGO</v>
          </cell>
          <cell r="H35" t="str">
            <v>JOSE CARMELO LOPEZ LOPEZ</v>
          </cell>
          <cell r="I35" t="str">
            <v>3186782875-5975303</v>
          </cell>
        </row>
        <row r="36">
          <cell r="D36" t="str">
            <v>MV_15542</v>
          </cell>
          <cell r="E36">
            <v>9612896</v>
          </cell>
          <cell r="F36" t="str">
            <v>CL 69A SUR 76C 32 MJ 1</v>
          </cell>
          <cell r="G36" t="str">
            <v>SANTO DOMINGO</v>
          </cell>
          <cell r="H36" t="str">
            <v>MARIA HILDA NEIRA</v>
          </cell>
          <cell r="I36">
            <v>3107965869</v>
          </cell>
        </row>
        <row r="37">
          <cell r="D37" t="str">
            <v>MV_07773</v>
          </cell>
          <cell r="E37">
            <v>10390705</v>
          </cell>
          <cell r="F37" t="str">
            <v>KR 77 69A 14 SUR MJ 1</v>
          </cell>
          <cell r="G37" t="str">
            <v>SANTO DOMINGO</v>
          </cell>
          <cell r="H37" t="str">
            <v>MARIA FLORINDA SANCHEZ CASTILLO</v>
          </cell>
          <cell r="I37" t="str">
            <v>3164048819-3172601534 - 3005024350</v>
          </cell>
        </row>
        <row r="38">
          <cell r="D38" t="str">
            <v>MV_14592</v>
          </cell>
          <cell r="E38">
            <v>10409182</v>
          </cell>
          <cell r="F38" t="str">
            <v>KR 77 69A 13 SUR MJ 1</v>
          </cell>
          <cell r="G38" t="str">
            <v>SANTO DOMINGO</v>
          </cell>
          <cell r="H38" t="str">
            <v>RODRIGO ARENAS TORRES</v>
          </cell>
          <cell r="I38" t="str">
            <v>3172601534-3188821693</v>
          </cell>
        </row>
        <row r="39">
          <cell r="D39" t="str">
            <v>MV_11659</v>
          </cell>
          <cell r="E39">
            <v>10260932</v>
          </cell>
          <cell r="F39" t="str">
            <v>KR 77A BIS  69A 63 SUR MJ 1</v>
          </cell>
          <cell r="G39" t="str">
            <v>SANTO DOMINGO</v>
          </cell>
          <cell r="H39" t="str">
            <v>MARIA LIBIA SANCHEZ TANGARIFE</v>
          </cell>
          <cell r="I39">
            <v>0</v>
          </cell>
        </row>
        <row r="40">
          <cell r="D40" t="str">
            <v>MV_08826</v>
          </cell>
          <cell r="E40">
            <v>9727646</v>
          </cell>
          <cell r="F40" t="str">
            <v>KR 77B 69A 56 SUR MJ 1</v>
          </cell>
          <cell r="G40" t="str">
            <v>SANTO DOMINGO</v>
          </cell>
          <cell r="H40" t="str">
            <v>JOSE YOVANY MORENO GUEVARA</v>
          </cell>
          <cell r="I40" t="str">
            <v>3133145559 - 3143399389</v>
          </cell>
        </row>
        <row r="41">
          <cell r="D41" t="str">
            <v>MV_11636</v>
          </cell>
          <cell r="E41">
            <v>10109000</v>
          </cell>
          <cell r="F41" t="str">
            <v>CL 69A BIS  SUR 77A 37 MJ 1</v>
          </cell>
          <cell r="G41" t="str">
            <v>SANTO DOMINGO</v>
          </cell>
          <cell r="H41" t="str">
            <v>ISABEL GARCIA GARZON</v>
          </cell>
          <cell r="I41" t="str">
            <v>3158343606 - 5773554</v>
          </cell>
        </row>
        <row r="42">
          <cell r="D42" t="str">
            <v>MV_09465</v>
          </cell>
          <cell r="E42">
            <v>10409192</v>
          </cell>
          <cell r="F42" t="str">
            <v>CL 69A SUR 77B 08 MJ 1</v>
          </cell>
          <cell r="G42" t="str">
            <v>SANTO DOMINGO</v>
          </cell>
          <cell r="H42" t="str">
            <v>MARIA BERTILDE ANTONIO GUALTEROS</v>
          </cell>
          <cell r="I42" t="str">
            <v>5787341-3022505405</v>
          </cell>
        </row>
        <row r="43">
          <cell r="D43" t="str">
            <v>MV_09176</v>
          </cell>
          <cell r="E43">
            <v>10357594</v>
          </cell>
          <cell r="F43" t="str">
            <v>CL 68C SUR 77B 03</v>
          </cell>
          <cell r="G43" t="str">
            <v>SANTO DOMINGO</v>
          </cell>
          <cell r="H43" t="str">
            <v>MANUEL MESA GUAUQUE</v>
          </cell>
          <cell r="I43" t="str">
            <v>3107926375 - 3105620810</v>
          </cell>
        </row>
        <row r="44">
          <cell r="D44" t="str">
            <v>MV_07379</v>
          </cell>
          <cell r="E44">
            <v>10397213</v>
          </cell>
          <cell r="F44" t="str">
            <v>CL 68C SUR 76B 87 MJ 1</v>
          </cell>
          <cell r="G44" t="str">
            <v>SANTO DOMINGO</v>
          </cell>
          <cell r="H44" t="str">
            <v>WILLIAM BARRIOS SOTO</v>
          </cell>
          <cell r="I44">
            <v>3016448158</v>
          </cell>
        </row>
        <row r="45">
          <cell r="D45" t="str">
            <v>MV_11556</v>
          </cell>
          <cell r="E45">
            <v>10397291</v>
          </cell>
          <cell r="F45" t="str">
            <v>CL 69 SUR 76B 63 MJ</v>
          </cell>
          <cell r="G45" t="str">
            <v>SANTO DOMINGO</v>
          </cell>
          <cell r="H45" t="str">
            <v>JOSE NELSON SANTA OTAVO</v>
          </cell>
          <cell r="I45" t="str">
            <v>5763488-3202665366</v>
          </cell>
        </row>
        <row r="46">
          <cell r="D46" t="str">
            <v>MV_09528</v>
          </cell>
          <cell r="E46">
            <v>10070499</v>
          </cell>
          <cell r="F46" t="str">
            <v>CL 69 SUR 76B 39 MJ 1</v>
          </cell>
          <cell r="G46" t="str">
            <v>SANTO DOMINGO</v>
          </cell>
          <cell r="H46" t="str">
            <v>MARIA TERESA DE J SUAREZ VDA DE TRUJILLO</v>
          </cell>
          <cell r="I46" t="str">
            <v>3175909302-5975629 - 3004171874</v>
          </cell>
        </row>
        <row r="47">
          <cell r="D47" t="str">
            <v>MV_07338</v>
          </cell>
          <cell r="E47">
            <v>10214329</v>
          </cell>
          <cell r="F47" t="str">
            <v>KR 76 68C 78 SUR MJ</v>
          </cell>
          <cell r="G47" t="str">
            <v>SANTO DOMINGO</v>
          </cell>
          <cell r="H47" t="str">
            <v>SAUL PARDO HERNANDEZ</v>
          </cell>
          <cell r="I47" t="str">
            <v>5975052 - 3124167092</v>
          </cell>
        </row>
        <row r="48">
          <cell r="D48" t="str">
            <v>MV_17188</v>
          </cell>
          <cell r="E48">
            <v>10260775</v>
          </cell>
          <cell r="F48" t="str">
            <v>KR 76 68C 72 SUR MJ 1</v>
          </cell>
          <cell r="G48" t="str">
            <v>SANTO DOMINGO</v>
          </cell>
          <cell r="H48" t="str">
            <v>LUIS ENRIQUE MESA</v>
          </cell>
          <cell r="I48" t="str">
            <v>3122905853/ 3213115339</v>
          </cell>
        </row>
        <row r="49">
          <cell r="D49" t="str">
            <v>MV_11608</v>
          </cell>
          <cell r="E49">
            <v>10150004</v>
          </cell>
          <cell r="F49" t="str">
            <v>KR 76 68C 25 SUR MJ 1</v>
          </cell>
          <cell r="G49" t="str">
            <v>SANTO DOMINGO</v>
          </cell>
          <cell r="H49" t="str">
            <v>CRISTOBAL LOPEZ LEGARDA</v>
          </cell>
          <cell r="I49" t="str">
            <v>3143072499-3218989540</v>
          </cell>
        </row>
        <row r="50">
          <cell r="D50" t="str">
            <v>MV_11599</v>
          </cell>
          <cell r="E50">
            <v>10400201</v>
          </cell>
          <cell r="F50" t="str">
            <v>KR 76 BIS  69 02 SUR MJ 1</v>
          </cell>
          <cell r="G50" t="str">
            <v>SANTO DOMINGO</v>
          </cell>
          <cell r="H50" t="str">
            <v>FRANCISCO VERA REYES</v>
          </cell>
          <cell r="I50">
            <v>5975358</v>
          </cell>
        </row>
        <row r="51">
          <cell r="D51" t="str">
            <v>MV_11593</v>
          </cell>
          <cell r="E51">
            <v>9830521</v>
          </cell>
          <cell r="F51" t="str">
            <v>KR 76 BIS  69 26 SUR MJ 1</v>
          </cell>
          <cell r="G51" t="str">
            <v>SANTO DOMINGO</v>
          </cell>
          <cell r="H51" t="str">
            <v>CARMEN LUCIA VARGAS MARTINEZ</v>
          </cell>
          <cell r="I51">
            <v>3195158563</v>
          </cell>
        </row>
        <row r="52">
          <cell r="D52" t="str">
            <v>MV_14541</v>
          </cell>
          <cell r="E52">
            <v>8654903</v>
          </cell>
          <cell r="F52" t="str">
            <v>KR 76 BIS  69 44 SUR MJ 1</v>
          </cell>
          <cell r="G52" t="str">
            <v>SANTO DOMINGO</v>
          </cell>
          <cell r="H52" t="str">
            <v>ANA LUCIA BETANCUR ALVAREZ</v>
          </cell>
          <cell r="I52" t="str">
            <v>3016448556 - 3107515354</v>
          </cell>
        </row>
        <row r="53">
          <cell r="D53" t="str">
            <v>MV_11586</v>
          </cell>
          <cell r="E53">
            <v>7794279</v>
          </cell>
          <cell r="F53" t="str">
            <v>KR 76 BIS  69 27 SUR MJ 1</v>
          </cell>
          <cell r="G53" t="str">
            <v>SANTO DOMINGO</v>
          </cell>
          <cell r="H53" t="str">
            <v>LUZ ESTELLA CASTELLANOS MARTINEZ</v>
          </cell>
          <cell r="I53">
            <v>3005776051</v>
          </cell>
        </row>
        <row r="54">
          <cell r="D54" t="str">
            <v>MV_15926</v>
          </cell>
          <cell r="E54">
            <v>10152286</v>
          </cell>
          <cell r="F54" t="str">
            <v>KR 76A 69 38 SUR MJ 1</v>
          </cell>
          <cell r="G54" t="str">
            <v>SANTO DOMINGO</v>
          </cell>
          <cell r="H54" t="str">
            <v>JOSE EMIGRES CASTRO</v>
          </cell>
          <cell r="I54">
            <v>3046485983</v>
          </cell>
        </row>
        <row r="55">
          <cell r="D55" t="str">
            <v>MV_16289</v>
          </cell>
          <cell r="E55">
            <v>10387017</v>
          </cell>
          <cell r="F55" t="str">
            <v>CL 69B SUR 76 31 MJ</v>
          </cell>
          <cell r="G55" t="str">
            <v>SANTA VIVIANA</v>
          </cell>
          <cell r="H55" t="str">
            <v>LAURA MARITZA RIPOLL SANCHEZ</v>
          </cell>
          <cell r="I55">
            <v>3112053336</v>
          </cell>
        </row>
        <row r="56">
          <cell r="D56" t="str">
            <v>MV_14738</v>
          </cell>
          <cell r="E56">
            <v>10219698</v>
          </cell>
          <cell r="F56" t="str">
            <v>CL 69B SUR 75M 17 MJ</v>
          </cell>
          <cell r="G56" t="str">
            <v>SANTA VIVIANA</v>
          </cell>
          <cell r="H56" t="str">
            <v>AMPARO MORENO LOAIZA</v>
          </cell>
          <cell r="I56" t="str">
            <v>3008103684-6975234</v>
          </cell>
        </row>
        <row r="57">
          <cell r="D57" t="str">
            <v>MV_10303</v>
          </cell>
          <cell r="E57">
            <v>9591230.3923525028</v>
          </cell>
          <cell r="F57" t="str">
            <v>TV 76 69B 26 SUR MJ</v>
          </cell>
          <cell r="G57" t="str">
            <v>SANTA VIVIANA</v>
          </cell>
          <cell r="H57" t="str">
            <v>ANA CECILIA PULIDO PERDOMO</v>
          </cell>
          <cell r="I57" t="str">
            <v>3124586046/ 3192966469/ 3118009791</v>
          </cell>
        </row>
        <row r="58">
          <cell r="D58" t="str">
            <v>MV_07511</v>
          </cell>
          <cell r="E58">
            <v>9452257</v>
          </cell>
          <cell r="F58" t="str">
            <v>TV 75L 75C 07 SUR MJ</v>
          </cell>
          <cell r="G58" t="str">
            <v>SANTA VIVIANA</v>
          </cell>
          <cell r="H58" t="str">
            <v>UBILMER GONZALEZ GOMEZ</v>
          </cell>
          <cell r="I58" t="str">
            <v>3202789515-3006501080</v>
          </cell>
        </row>
        <row r="59">
          <cell r="D59" t="str">
            <v>MV_14739</v>
          </cell>
          <cell r="E59">
            <v>10174217</v>
          </cell>
          <cell r="F59" t="str">
            <v>TV 75L 75C 17 SUR MJ</v>
          </cell>
          <cell r="G59" t="str">
            <v>SANTA VIVIANA</v>
          </cell>
          <cell r="H59" t="str">
            <v>LUZ NEIDA PEREZ</v>
          </cell>
          <cell r="I59" t="str">
            <v>3222695802 - 3219418889</v>
          </cell>
        </row>
        <row r="60">
          <cell r="D60" t="str">
            <v>MV_14748</v>
          </cell>
          <cell r="E60">
            <v>10240721.689999999</v>
          </cell>
          <cell r="F60" t="str">
            <v>TV 75L 75C 38 SUR MJ</v>
          </cell>
          <cell r="G60" t="str">
            <v>SANTA VIVIANA</v>
          </cell>
          <cell r="H60" t="str">
            <v>ANA JOAQUINA SANABRIA</v>
          </cell>
          <cell r="I60">
            <v>3227191251</v>
          </cell>
        </row>
        <row r="61">
          <cell r="D61" t="str">
            <v>MV_10327</v>
          </cell>
          <cell r="E61">
            <v>10381969</v>
          </cell>
          <cell r="F61" t="str">
            <v>TV 75L 75C 50 SUR MJ</v>
          </cell>
          <cell r="G61" t="str">
            <v>SANTA VIVIANA</v>
          </cell>
          <cell r="H61" t="str">
            <v>MARIA ISABEL MUNOZ</v>
          </cell>
          <cell r="I61" t="str">
            <v>3045823140 - 3045645713</v>
          </cell>
        </row>
        <row r="62">
          <cell r="D62" t="str">
            <v>MV_14786</v>
          </cell>
          <cell r="E62">
            <v>10357052</v>
          </cell>
          <cell r="F62" t="str">
            <v>TV 75 J 75 C 59 SUR MJ1</v>
          </cell>
          <cell r="G62" t="str">
            <v>SANTA VIVIANA</v>
          </cell>
          <cell r="H62" t="str">
            <v>AMALIA RUIZ</v>
          </cell>
          <cell r="I62" t="str">
            <v>3670608/ 3143799935</v>
          </cell>
        </row>
        <row r="63">
          <cell r="D63" t="str">
            <v>MV_10504</v>
          </cell>
          <cell r="E63">
            <v>4932399</v>
          </cell>
          <cell r="F63" t="str">
            <v>TV 75J 75C 18 SUR MJ</v>
          </cell>
          <cell r="G63" t="str">
            <v>SANTA VIVIANA</v>
          </cell>
          <cell r="H63" t="str">
            <v>JOSE IGNACIO BELLO SUAREZ</v>
          </cell>
          <cell r="I63" t="str">
            <v>3124873483-3208689911</v>
          </cell>
        </row>
        <row r="64">
          <cell r="D64" t="str">
            <v>MV_10535</v>
          </cell>
          <cell r="E64">
            <v>10456505.081427937</v>
          </cell>
          <cell r="F64" t="str">
            <v>TV 75I 75C 63 SUR MJ</v>
          </cell>
          <cell r="G64" t="str">
            <v>SANTA VIVIANA</v>
          </cell>
          <cell r="H64" t="str">
            <v>OTONIEL ROJAS SILVA</v>
          </cell>
          <cell r="I64" t="str">
            <v>3185101313-3016217387</v>
          </cell>
        </row>
        <row r="65">
          <cell r="D65" t="str">
            <v>MV_12381</v>
          </cell>
          <cell r="E65">
            <v>10171522</v>
          </cell>
          <cell r="F65" t="str">
            <v>TV 75I 75C 27 SUR MJ</v>
          </cell>
          <cell r="G65" t="str">
            <v>SANTA VIVIANA</v>
          </cell>
          <cell r="H65" t="str">
            <v>CA%ADULCE HIPOLITO AMOROCHO</v>
          </cell>
          <cell r="I65">
            <v>3133989148</v>
          </cell>
        </row>
        <row r="66">
          <cell r="D66" t="str">
            <v>MV_12382</v>
          </cell>
          <cell r="E66">
            <v>10405397</v>
          </cell>
          <cell r="F66" t="str">
            <v>TV 75I 75C 33 SUR MJ</v>
          </cell>
          <cell r="G66" t="str">
            <v>SANTA VIVIANA</v>
          </cell>
          <cell r="H66" t="str">
            <v>ALCIRA CHACON GARCIA</v>
          </cell>
          <cell r="I66" t="str">
            <v>3142865132 - 3202555646</v>
          </cell>
        </row>
        <row r="67">
          <cell r="D67" t="str">
            <v>MV_12388</v>
          </cell>
          <cell r="E67">
            <v>10324507</v>
          </cell>
          <cell r="F67" t="str">
            <v>TV 75I 75C 32 SUR MJ</v>
          </cell>
          <cell r="G67" t="str">
            <v>SANTA VIVIANA</v>
          </cell>
          <cell r="H67" t="str">
            <v>MARIO E MONTA%A MORENO</v>
          </cell>
          <cell r="I67" t="str">
            <v>3022361277-3006435599</v>
          </cell>
        </row>
        <row r="68">
          <cell r="D68" t="str">
            <v>MV_12385</v>
          </cell>
          <cell r="E68">
            <v>9723202</v>
          </cell>
          <cell r="F68" t="str">
            <v>TV 75I 75C 64 SUR MJ</v>
          </cell>
          <cell r="G68" t="str">
            <v>SANTA VIVIANA</v>
          </cell>
          <cell r="H68" t="str">
            <v>MANUEL DE JESUS LARA LOPEZ</v>
          </cell>
          <cell r="I68" t="str">
            <v>5775727-3133437978</v>
          </cell>
        </row>
        <row r="69">
          <cell r="D69" t="str">
            <v>MV_17039</v>
          </cell>
          <cell r="E69">
            <v>10388097</v>
          </cell>
          <cell r="F69" t="str">
            <v>DG 75F SUR 75G 80 MJ</v>
          </cell>
          <cell r="G69" t="str">
            <v>SANTA VIVIANA</v>
          </cell>
          <cell r="H69" t="str">
            <v>MARLEIDIS CANO OLMOS</v>
          </cell>
          <cell r="I69" t="str">
            <v>7160410-3133482967</v>
          </cell>
        </row>
        <row r="70">
          <cell r="D70" t="str">
            <v>MV_09149</v>
          </cell>
          <cell r="E70">
            <v>10347638</v>
          </cell>
          <cell r="F70" t="str">
            <v>DG 75F SUR 75G 76 MJ</v>
          </cell>
          <cell r="G70" t="str">
            <v>SANTA VIVIANA</v>
          </cell>
          <cell r="H70" t="str">
            <v>JOSE PUBLIO MORA HERRELO</v>
          </cell>
          <cell r="I70" t="str">
            <v>3143295501 - 3123419155</v>
          </cell>
        </row>
        <row r="71">
          <cell r="D71" t="str">
            <v>MV_12527</v>
          </cell>
          <cell r="E71">
            <v>10297452</v>
          </cell>
          <cell r="F71" t="str">
            <v>DG 75F SUR 75G 48 MJ</v>
          </cell>
          <cell r="G71" t="str">
            <v>SANTA VIVIANA</v>
          </cell>
          <cell r="H71" t="str">
            <v>DIANA CRISTINA CAICEDO BARRIOS</v>
          </cell>
          <cell r="I71">
            <v>3012533863</v>
          </cell>
        </row>
        <row r="72">
          <cell r="D72" t="str">
            <v>MV_16724</v>
          </cell>
          <cell r="E72">
            <v>10305843</v>
          </cell>
          <cell r="F72" t="str">
            <v>DG 75F SUR 75G 46 MJ</v>
          </cell>
          <cell r="G72" t="str">
            <v>SANTA VIVIANA</v>
          </cell>
          <cell r="H72" t="str">
            <v>MARTHA ISABEL BENAVIDES ROJAS</v>
          </cell>
          <cell r="I72" t="str">
            <v>3022786336-4680133</v>
          </cell>
        </row>
        <row r="73">
          <cell r="D73" t="str">
            <v>MV_12525</v>
          </cell>
          <cell r="E73">
            <v>10399901</v>
          </cell>
          <cell r="F73" t="str">
            <v>DG 75F SUR 75G 40 MJ</v>
          </cell>
          <cell r="G73" t="str">
            <v>SANTA VIVIANA</v>
          </cell>
          <cell r="H73" t="str">
            <v>ANA CECILIA DOMINGUEZ</v>
          </cell>
          <cell r="I73" t="str">
            <v>6197131-3102056539</v>
          </cell>
        </row>
        <row r="74">
          <cell r="D74" t="str">
            <v>MV_16227</v>
          </cell>
          <cell r="E74">
            <v>9961587</v>
          </cell>
          <cell r="F74" t="str">
            <v>TV 75H 75C 53 SUR MJ</v>
          </cell>
          <cell r="G74" t="str">
            <v>SANTA VIVIANA</v>
          </cell>
          <cell r="H74" t="str">
            <v>JOSE EFREN VAQUIRO GIRON</v>
          </cell>
          <cell r="I74" t="str">
            <v>3123746086 - 3138097265</v>
          </cell>
        </row>
        <row r="75">
          <cell r="D75" t="str">
            <v>MV_14440</v>
          </cell>
          <cell r="E75">
            <v>8964558</v>
          </cell>
          <cell r="F75" t="str">
            <v>TV 75H 75C 59 SUR MJ</v>
          </cell>
          <cell r="G75" t="str">
            <v>SANTA VIVIANA</v>
          </cell>
          <cell r="H75" t="str">
            <v>JORGE CASTILLO RAMIREZ</v>
          </cell>
          <cell r="I75" t="str">
            <v>3022362965 - 3115785758</v>
          </cell>
        </row>
        <row r="76">
          <cell r="D76" t="str">
            <v>MV_14949</v>
          </cell>
          <cell r="E76">
            <v>10361675</v>
          </cell>
          <cell r="F76" t="str">
            <v>TV 75H 75C 32 SUR MJ</v>
          </cell>
          <cell r="G76" t="str">
            <v>SANTA VIVIANA</v>
          </cell>
          <cell r="H76" t="str">
            <v>FANY PULIDO</v>
          </cell>
          <cell r="I76" t="str">
            <v>3507838244- 3138116784</v>
          </cell>
        </row>
        <row r="77">
          <cell r="D77" t="str">
            <v>MV_14947</v>
          </cell>
          <cell r="E77">
            <v>10391681</v>
          </cell>
          <cell r="F77" t="str">
            <v>TV 75H 75C 50 SUR MJ</v>
          </cell>
          <cell r="G77" t="str">
            <v>SANTA VIVIANA</v>
          </cell>
          <cell r="H77" t="str">
            <v>CLELIA SOVEIDA VERA USECHE</v>
          </cell>
          <cell r="I77" t="str">
            <v>3105593641 - 3108578734</v>
          </cell>
        </row>
        <row r="78">
          <cell r="D78" t="str">
            <v>MV_16917</v>
          </cell>
          <cell r="E78">
            <v>10304490</v>
          </cell>
          <cell r="F78" t="str">
            <v>DG 75C SUR 75G 09 MJ</v>
          </cell>
          <cell r="G78" t="str">
            <v>SANTA VIVIANA</v>
          </cell>
          <cell r="H78" t="str">
            <v>CARLOS ALBERTO ESCOBAR</v>
          </cell>
          <cell r="I78" t="str">
            <v>3006998936/ 3008929763</v>
          </cell>
        </row>
        <row r="79">
          <cell r="D79" t="str">
            <v>MV_14953</v>
          </cell>
          <cell r="E79">
            <v>10406623</v>
          </cell>
          <cell r="F79" t="str">
            <v>TV 75G 75C 17 SUR MJ</v>
          </cell>
          <cell r="G79" t="str">
            <v>SANTA VIVIANA</v>
          </cell>
          <cell r="H79" t="str">
            <v>BLANCA ILIA NARVAEZ</v>
          </cell>
          <cell r="I79" t="str">
            <v>3017237553 - 3229231054</v>
          </cell>
        </row>
        <row r="80">
          <cell r="D80" t="str">
            <v>MV_14954</v>
          </cell>
          <cell r="E80">
            <v>10404163</v>
          </cell>
          <cell r="F80" t="str">
            <v>TV 75G 75C 21 SUR MJ</v>
          </cell>
          <cell r="G80" t="str">
            <v>SANTA VIVIANA</v>
          </cell>
          <cell r="H80" t="str">
            <v>SANDRA PATRICIA PULIDO</v>
          </cell>
          <cell r="I80" t="str">
            <v>3013867125/ 3202703421/ 3046370201</v>
          </cell>
        </row>
        <row r="81">
          <cell r="D81" t="str">
            <v>MV_10071</v>
          </cell>
          <cell r="E81">
            <v>8538660</v>
          </cell>
          <cell r="F81" t="str">
            <v>TV 75G 75C 33 SUR MJ</v>
          </cell>
          <cell r="G81" t="str">
            <v>SANTA VIVIANA</v>
          </cell>
          <cell r="H81" t="str">
            <v>MARIA LUISA MURCIA RUIZ</v>
          </cell>
          <cell r="I81">
            <v>3002404310</v>
          </cell>
        </row>
        <row r="82">
          <cell r="D82" t="str">
            <v>MV_07515</v>
          </cell>
          <cell r="E82">
            <v>10378010</v>
          </cell>
          <cell r="F82" t="str">
            <v>TV 75G 75C 59 SUR MJ</v>
          </cell>
          <cell r="G82" t="str">
            <v>SANTA VIVIANA</v>
          </cell>
          <cell r="H82" t="str">
            <v>LUZ MARINA GAMEZ CAMACHO</v>
          </cell>
          <cell r="I82" t="str">
            <v>3203481459-3144170565-3013073110</v>
          </cell>
        </row>
        <row r="83">
          <cell r="D83" t="str">
            <v>MV_14981</v>
          </cell>
          <cell r="E83">
            <v>9074223</v>
          </cell>
          <cell r="F83" t="str">
            <v>TV 75G 75C 42 SUR MJ</v>
          </cell>
          <cell r="G83" t="str">
            <v>SANTA VIVIANA</v>
          </cell>
          <cell r="H83" t="str">
            <v>JOSE ANTONIO MAYORGA</v>
          </cell>
          <cell r="I83" t="str">
            <v>3002530413/ 3007866711</v>
          </cell>
        </row>
        <row r="84">
          <cell r="D84" t="str">
            <v>MV_14624</v>
          </cell>
          <cell r="E84">
            <v>10368750</v>
          </cell>
          <cell r="F84" t="str">
            <v>TV 75G 75C 26 SUR</v>
          </cell>
          <cell r="G84" t="str">
            <v>SANTA VIVIANA</v>
          </cell>
          <cell r="H84" t="str">
            <v>HENDER ANDRES RAMIREZ GUERRERO</v>
          </cell>
          <cell r="I84" t="str">
            <v>3014461876 - 3144372605</v>
          </cell>
        </row>
        <row r="85">
          <cell r="D85" t="str">
            <v>MV_09997</v>
          </cell>
          <cell r="E85">
            <v>9905279</v>
          </cell>
          <cell r="F85" t="str">
            <v>TV 75G 75C 18 SUR MJ</v>
          </cell>
          <cell r="G85" t="str">
            <v>SANTA VIVIANA</v>
          </cell>
          <cell r="H85" t="str">
            <v>MILLER SANCHEZ</v>
          </cell>
          <cell r="I85" t="str">
            <v>3002564552 - 3006427122 - 6012860 EXT152</v>
          </cell>
        </row>
        <row r="86">
          <cell r="D86" t="str">
            <v>MV_10008</v>
          </cell>
          <cell r="E86">
            <v>8927508</v>
          </cell>
          <cell r="F86" t="str">
            <v>TV 75F 75C 17 SUR MJ</v>
          </cell>
          <cell r="G86" t="str">
            <v>SANTA VIVIANA</v>
          </cell>
          <cell r="H86" t="str">
            <v>JOSE ESNORALDO COBOS JARA</v>
          </cell>
          <cell r="I86">
            <v>3133471840</v>
          </cell>
        </row>
        <row r="87">
          <cell r="D87" t="str">
            <v>MV_10170</v>
          </cell>
          <cell r="E87">
            <v>9247577</v>
          </cell>
          <cell r="F87" t="str">
            <v>DG 75F SUR 75G 22 MJ</v>
          </cell>
          <cell r="G87" t="str">
            <v>SANTA VIVIANA</v>
          </cell>
          <cell r="H87" t="str">
            <v>ABRAHAM GONZALEZ DIAZ</v>
          </cell>
          <cell r="I87">
            <v>3185255441</v>
          </cell>
        </row>
        <row r="88">
          <cell r="D88" t="str">
            <v>MV_10169</v>
          </cell>
          <cell r="E88">
            <v>9998780</v>
          </cell>
          <cell r="F88" t="str">
            <v>DG 75F SUR 75G 20 MJ</v>
          </cell>
          <cell r="G88" t="str">
            <v>SANTA VIVIANA</v>
          </cell>
          <cell r="H88" t="str">
            <v>EDUARDO DE JESUS YEPES MACHADO</v>
          </cell>
          <cell r="I88" t="str">
            <v>3124153706 - 3208628555</v>
          </cell>
        </row>
        <row r="89">
          <cell r="D89" t="str">
            <v>MV_12599</v>
          </cell>
          <cell r="E89">
            <v>9882659</v>
          </cell>
          <cell r="F89" t="str">
            <v>CL 75D SUR 75D 37 MJ 2</v>
          </cell>
          <cell r="G89" t="str">
            <v>SANTA VIVIANA</v>
          </cell>
          <cell r="H89" t="str">
            <v>CLAUDIA PATRICIA SANCHEZ ROJAS</v>
          </cell>
          <cell r="I89" t="str">
            <v>7319248 - 3123614717</v>
          </cell>
        </row>
        <row r="90">
          <cell r="D90" t="str">
            <v>MV_16902</v>
          </cell>
          <cell r="E90">
            <v>10139662</v>
          </cell>
          <cell r="F90" t="str">
            <v>CL 75D SUR 75D 37 MJ 1</v>
          </cell>
          <cell r="G90" t="str">
            <v>SANTA VIVIANA</v>
          </cell>
          <cell r="H90" t="str">
            <v>NELSY ROMERO ROMERO</v>
          </cell>
          <cell r="I90">
            <v>0</v>
          </cell>
        </row>
        <row r="91">
          <cell r="D91" t="str">
            <v>MV_12407</v>
          </cell>
          <cell r="F91" t="str">
            <v>TV 75H 75C 37 SUR</v>
          </cell>
          <cell r="G91" t="str">
            <v>SANTA VIVIANA</v>
          </cell>
          <cell r="H91" t="str">
            <v>ANA TERESA BRAVO ROMERO</v>
          </cell>
          <cell r="I91" t="str">
            <v>3182276506-3003749556-3202165588</v>
          </cell>
        </row>
        <row r="92">
          <cell r="D92" t="str">
            <v>MV</v>
          </cell>
          <cell r="E92" t="str">
            <v xml:space="preserve">PRESUPUESTO FINAL </v>
          </cell>
          <cell r="F92" t="str">
            <v xml:space="preserve">DIRECCION </v>
          </cell>
          <cell r="G92" t="str">
            <v>SECTOR</v>
          </cell>
          <cell r="H92" t="str">
            <v>PROPIETARIO</v>
          </cell>
          <cell r="I92" t="str">
            <v>CONTACTO</v>
          </cell>
        </row>
        <row r="93">
          <cell r="D93" t="str">
            <v>MV_11054</v>
          </cell>
          <cell r="E93">
            <v>10308781</v>
          </cell>
          <cell r="F93" t="str">
            <v>KR 75B 75C 54 SUR MJ</v>
          </cell>
          <cell r="G93" t="str">
            <v>SANTA VIVIANA</v>
          </cell>
          <cell r="H93" t="str">
            <v>CARMEN GUASCA</v>
          </cell>
          <cell r="I93" t="str">
            <v>3015305749 - 3002013048 - 3013941599</v>
          </cell>
        </row>
        <row r="94">
          <cell r="D94" t="str">
            <v>MV_10940</v>
          </cell>
          <cell r="E94">
            <v>10385919</v>
          </cell>
          <cell r="F94" t="str">
            <v>CL 75C BIS A SUR 75 64 MJ</v>
          </cell>
          <cell r="G94" t="str">
            <v>SANTA VIVIANA</v>
          </cell>
          <cell r="H94" t="str">
            <v>JOHN GELLTY YATE ERRADE</v>
          </cell>
          <cell r="I94">
            <v>3227648979</v>
          </cell>
        </row>
        <row r="95">
          <cell r="D95" t="str">
            <v>MV_10342</v>
          </cell>
          <cell r="E95">
            <v>9830876</v>
          </cell>
          <cell r="F95" t="str">
            <v>TV 74 BIS  75C 49 SUR MJ</v>
          </cell>
          <cell r="G95" t="str">
            <v>SANTA VIVIANA</v>
          </cell>
          <cell r="H95" t="str">
            <v>JOSE ANTENOR CORTES BONILLA</v>
          </cell>
          <cell r="I95">
            <v>3002282134</v>
          </cell>
        </row>
        <row r="96">
          <cell r="D96" t="str">
            <v>MV_08988</v>
          </cell>
          <cell r="E96">
            <v>10336914</v>
          </cell>
          <cell r="F96" t="str">
            <v>TV 74 BIS  75C 36 SUR MJ</v>
          </cell>
          <cell r="G96" t="str">
            <v>SANTA VIVIANA</v>
          </cell>
          <cell r="H96" t="str">
            <v>CARLOS ALIRIO CACERES AVENDANO</v>
          </cell>
          <cell r="I96" t="str">
            <v>3138691552- 3214810467</v>
          </cell>
        </row>
        <row r="97">
          <cell r="D97" t="str">
            <v>MV_16293</v>
          </cell>
          <cell r="E97">
            <v>10218010</v>
          </cell>
          <cell r="F97" t="str">
            <v>KR 74F 75C 29 SUR MJ</v>
          </cell>
          <cell r="G97" t="str">
            <v>SANTA VIVIANA</v>
          </cell>
          <cell r="H97" t="str">
            <v>LUIS GONZALO AGUDELO LOPEZ</v>
          </cell>
          <cell r="I97" t="str">
            <v>3043381621 - 3123275753</v>
          </cell>
        </row>
        <row r="98">
          <cell r="D98" t="str">
            <v>MV_10358</v>
          </cell>
          <cell r="E98">
            <v>10405627</v>
          </cell>
          <cell r="F98" t="str">
            <v>KR 74D 75C 27 SUR MJ</v>
          </cell>
          <cell r="G98" t="str">
            <v>SANTA VIVIANA</v>
          </cell>
          <cell r="H98" t="str">
            <v>HENRY CUERVO GOMEZ</v>
          </cell>
          <cell r="I98" t="str">
            <v>3143422366-3202151149</v>
          </cell>
        </row>
        <row r="99">
          <cell r="D99" t="str">
            <v>MV_07189</v>
          </cell>
          <cell r="E99">
            <v>10001831</v>
          </cell>
          <cell r="F99" t="str">
            <v>KR 74C 75C 27 SUR MJ</v>
          </cell>
          <cell r="G99" t="str">
            <v>SANTA VIVIANA</v>
          </cell>
          <cell r="H99" t="str">
            <v>NI O CARRE O SALOMON</v>
          </cell>
          <cell r="I99">
            <v>3208648464</v>
          </cell>
        </row>
        <row r="100">
          <cell r="D100" t="str">
            <v>MV_15610</v>
          </cell>
          <cell r="E100">
            <v>0</v>
          </cell>
          <cell r="F100" t="str">
            <v>KR 74C 75C 29 SUR MJ</v>
          </cell>
          <cell r="G100" t="str">
            <v>SANTA VIVIANA</v>
          </cell>
          <cell r="H100" t="str">
            <v>MAYIRLUTH CABRERA</v>
          </cell>
          <cell r="I100" t="str">
            <v>3125953462/3133785834</v>
          </cell>
        </row>
        <row r="101">
          <cell r="D101" t="str">
            <v>MV_15024</v>
          </cell>
          <cell r="E101">
            <v>9577407</v>
          </cell>
          <cell r="F101" t="str">
            <v>KR 74D 75C 42 SUR MJ</v>
          </cell>
          <cell r="G101" t="str">
            <v>SANTA VIVIANA</v>
          </cell>
          <cell r="H101" t="str">
            <v>NELLY MALDONADO LONDOÑO</v>
          </cell>
          <cell r="I101" t="str">
            <v>3006180154/ 3102692373</v>
          </cell>
        </row>
        <row r="102">
          <cell r="D102" t="str">
            <v>MV_11321</v>
          </cell>
          <cell r="E102">
            <v>10358999</v>
          </cell>
          <cell r="F102" t="str">
            <v>KR 74D 75C 54 SUR MJ</v>
          </cell>
          <cell r="G102" t="str">
            <v>SANTA VIVIANA</v>
          </cell>
          <cell r="H102" t="str">
            <v>EUGENIO MANOSALBA BARON</v>
          </cell>
          <cell r="I102" t="str">
            <v>3008959423-3043773268-3222798095</v>
          </cell>
        </row>
        <row r="103">
          <cell r="D103" t="str">
            <v>MV_15474</v>
          </cell>
          <cell r="E103">
            <v>10114315</v>
          </cell>
          <cell r="F103" t="str">
            <v>KR 74C 75C 69 SUR MJ1</v>
          </cell>
          <cell r="G103" t="str">
            <v>SANTA VIVIANA</v>
          </cell>
          <cell r="H103" t="str">
            <v>DONALDO LOAIZA MALAMBO</v>
          </cell>
          <cell r="I103" t="str">
            <v>3002278411-3204311405</v>
          </cell>
        </row>
        <row r="104">
          <cell r="D104" t="str">
            <v>MV_16009</v>
          </cell>
          <cell r="E104">
            <v>10391165</v>
          </cell>
          <cell r="F104" t="str">
            <v>KR 74C 75C 75 SUR</v>
          </cell>
          <cell r="G104" t="str">
            <v>SANTA VIVIANA</v>
          </cell>
          <cell r="H104" t="str">
            <v>EDUARDO AREVALO GONZALEZ</v>
          </cell>
          <cell r="I104">
            <v>3202331720</v>
          </cell>
        </row>
        <row r="105">
          <cell r="D105" t="str">
            <v>MV_11062</v>
          </cell>
          <cell r="E105">
            <v>10369226</v>
          </cell>
          <cell r="F105" t="str">
            <v>KR 74B 75C 09 SUR MJ</v>
          </cell>
          <cell r="G105" t="str">
            <v>SANTA VIVIANA</v>
          </cell>
          <cell r="H105" t="str">
            <v>MARCO FIDEL RAMIREZ SARMIENTO</v>
          </cell>
          <cell r="I105">
            <v>0</v>
          </cell>
        </row>
        <row r="106">
          <cell r="D106" t="str">
            <v>MV_11064</v>
          </cell>
          <cell r="E106">
            <v>10371906</v>
          </cell>
          <cell r="F106" t="str">
            <v>KR 74B 75C 15 SUR MJ</v>
          </cell>
          <cell r="G106" t="str">
            <v>SANTA VIVIANA</v>
          </cell>
          <cell r="H106" t="str">
            <v>FRANCISCO ANTONIO ARIAS MURILLO</v>
          </cell>
          <cell r="I106" t="str">
            <v>3168813408-3124305646</v>
          </cell>
        </row>
        <row r="107">
          <cell r="D107" t="str">
            <v>MV_11066</v>
          </cell>
          <cell r="E107">
            <v>10107011</v>
          </cell>
          <cell r="F107" t="str">
            <v>KR 74B 75C 21 SUR MJ</v>
          </cell>
          <cell r="G107" t="str">
            <v>SANTA VIVIANA</v>
          </cell>
          <cell r="H107" t="str">
            <v>ABDENAGO ROJAS AGUIRRE</v>
          </cell>
          <cell r="I107">
            <v>3002400786</v>
          </cell>
        </row>
        <row r="108">
          <cell r="D108" t="str">
            <v>MV_15030</v>
          </cell>
          <cell r="E108">
            <v>9570307</v>
          </cell>
          <cell r="F108" t="str">
            <v>KR 74C 75C 14 SUR MJ</v>
          </cell>
          <cell r="G108" t="str">
            <v>SANTA VIVIANA</v>
          </cell>
          <cell r="H108" t="str">
            <v>ROSALBA CELIS LEMUS</v>
          </cell>
          <cell r="I108" t="str">
            <v>3143277326/ 3142448328</v>
          </cell>
        </row>
        <row r="109">
          <cell r="D109" t="str">
            <v>MV_16257</v>
          </cell>
          <cell r="E109">
            <v>8544802</v>
          </cell>
          <cell r="F109" t="str">
            <v>KR 74B 75C 20 SUR MJ</v>
          </cell>
          <cell r="G109" t="str">
            <v>SANTA VIVIANA</v>
          </cell>
          <cell r="H109" t="str">
            <v>ORLANDO MORENO VARGAS</v>
          </cell>
          <cell r="I109" t="str">
            <v>3017326549-3138291803</v>
          </cell>
        </row>
        <row r="110">
          <cell r="D110" t="str">
            <v>MV_15072</v>
          </cell>
          <cell r="E110">
            <v>10332046</v>
          </cell>
          <cell r="F110" t="str">
            <v>KR 74A 75C 27 SUR MJ</v>
          </cell>
          <cell r="G110" t="str">
            <v>SANTA VIVIANA</v>
          </cell>
          <cell r="H110" t="str">
            <v>MARIA VICTORIA PINZON</v>
          </cell>
          <cell r="I110" t="str">
            <v>3126012455-3116251071</v>
          </cell>
        </row>
        <row r="111">
          <cell r="D111" t="str">
            <v>MV_11222</v>
          </cell>
          <cell r="E111">
            <v>10360080</v>
          </cell>
          <cell r="F111" t="str">
            <v>KR 74A 75C 31 SUR MJ</v>
          </cell>
          <cell r="G111" t="str">
            <v>SANTA VIVIANA</v>
          </cell>
          <cell r="H111" t="str">
            <v>DAVID TERRIOS</v>
          </cell>
          <cell r="I111" t="str">
            <v>3212161754-3144562128</v>
          </cell>
        </row>
        <row r="112">
          <cell r="D112" t="str">
            <v>MV_15690</v>
          </cell>
          <cell r="E112">
            <v>7990006</v>
          </cell>
          <cell r="F112" t="str">
            <v>KR 74B 75C 36 SUR MJ</v>
          </cell>
          <cell r="G112" t="str">
            <v>SANTA VIVIANA</v>
          </cell>
          <cell r="H112" t="str">
            <v>JAIRO VELASQUEZ</v>
          </cell>
          <cell r="I112" t="str">
            <v>3124223747-7657392</v>
          </cell>
        </row>
        <row r="113">
          <cell r="D113" t="str">
            <v>MV_14839</v>
          </cell>
          <cell r="E113">
            <v>10389679</v>
          </cell>
          <cell r="F113" t="str">
            <v>KR 74A 75C 49 SUR MJ</v>
          </cell>
          <cell r="G113" t="str">
            <v>SANTA VIVIANA</v>
          </cell>
          <cell r="H113" t="str">
            <v>MERCEDES CACAIS CANACUE</v>
          </cell>
          <cell r="I113" t="str">
            <v>3177867531 - 3213223289 - 3202441689</v>
          </cell>
        </row>
        <row r="114">
          <cell r="D114" t="str">
            <v>MV_11227</v>
          </cell>
          <cell r="E114">
            <v>10303413</v>
          </cell>
          <cell r="F114" t="str">
            <v>KR 74A 75C 59 SUR MJ</v>
          </cell>
          <cell r="G114" t="str">
            <v>SANTA VIVIANA</v>
          </cell>
          <cell r="H114" t="str">
            <v>SEGUNDO GUILLERMO VARGAS ARDILA</v>
          </cell>
          <cell r="I114" t="str">
            <v>7315192-3017168188</v>
          </cell>
        </row>
        <row r="115">
          <cell r="D115" t="str">
            <v>MV_10959</v>
          </cell>
          <cell r="E115">
            <v>10409168</v>
          </cell>
          <cell r="F115" t="str">
            <v>KR 74C 75D 15 SUR MJ</v>
          </cell>
          <cell r="G115" t="str">
            <v>SANTA VIVIANA</v>
          </cell>
          <cell r="H115" t="str">
            <v>GLORIA MARIA GONZALEZ DE BURGOS</v>
          </cell>
          <cell r="I115" t="str">
            <v>3155249707-3185444940</v>
          </cell>
        </row>
        <row r="116">
          <cell r="D116" t="str">
            <v>MV_10965</v>
          </cell>
          <cell r="E116">
            <v>10400647</v>
          </cell>
          <cell r="F116" t="str">
            <v>KR 74C 75D 43 SUR MJ</v>
          </cell>
          <cell r="G116" t="str">
            <v>SANTA VIVIANA</v>
          </cell>
          <cell r="H116" t="str">
            <v>ALVARO JOSE SANABRIA CIFUENTES</v>
          </cell>
          <cell r="I116">
            <v>3113069117</v>
          </cell>
        </row>
        <row r="117">
          <cell r="D117" t="str">
            <v>MV_14910</v>
          </cell>
          <cell r="E117">
            <v>10086282</v>
          </cell>
          <cell r="F117" t="str">
            <v>KR 74C 75D 26 SUR MJ</v>
          </cell>
          <cell r="G117" t="str">
            <v>SANTA VIVIANA</v>
          </cell>
          <cell r="H117" t="str">
            <v>FREDY ALONSO CASTILLO BAUTISTA</v>
          </cell>
          <cell r="I117" t="str">
            <v>3194583041-3176637466</v>
          </cell>
        </row>
        <row r="118">
          <cell r="D118" t="str">
            <v>MV_16341</v>
          </cell>
          <cell r="E118">
            <v>8927308</v>
          </cell>
          <cell r="F118" t="str">
            <v>KR 74C 75D 40 SUR MJ</v>
          </cell>
          <cell r="G118" t="str">
            <v>SANTA VIVIANA</v>
          </cell>
          <cell r="H118" t="str">
            <v>ANA CRISTINA ISAZA</v>
          </cell>
          <cell r="I118" t="str">
            <v>3013181018-3204858818</v>
          </cell>
        </row>
        <row r="119">
          <cell r="D119" t="str">
            <v>MV_15343</v>
          </cell>
          <cell r="E119">
            <v>9998305</v>
          </cell>
          <cell r="F119" t="str">
            <v>KR 74C 75D 34 SUR</v>
          </cell>
          <cell r="G119" t="str">
            <v>SANTA VIVIANA</v>
          </cell>
          <cell r="H119" t="str">
            <v>JOSE ELBER MORENO DIAZ</v>
          </cell>
          <cell r="I119" t="str">
            <v>3143880908-3222647224-320807056</v>
          </cell>
        </row>
        <row r="120">
          <cell r="D120" t="str">
            <v>MV_10910</v>
          </cell>
          <cell r="E120">
            <v>10409147</v>
          </cell>
          <cell r="F120" t="str">
            <v>KR 74B 75G 25 SUR MJ</v>
          </cell>
          <cell r="G120" t="str">
            <v>SANTA VIVIANA</v>
          </cell>
          <cell r="H120" t="str">
            <v>DORA INES FORERO MARTINEZ</v>
          </cell>
          <cell r="I120" t="str">
            <v>3118163015-3006656975</v>
          </cell>
        </row>
        <row r="121">
          <cell r="D121" t="str">
            <v>MV_10906</v>
          </cell>
          <cell r="E121">
            <v>10320531</v>
          </cell>
          <cell r="F121" t="str">
            <v>KR 74B 75F 31 SUR MJ</v>
          </cell>
          <cell r="G121" t="str">
            <v>SANTA VIVIANA</v>
          </cell>
          <cell r="H121" t="str">
            <v>MARIA DEL ROSARIO BOGOTA MEDINA</v>
          </cell>
          <cell r="I121">
            <v>3017570555</v>
          </cell>
        </row>
        <row r="122">
          <cell r="D122" t="str">
            <v>MV_07782</v>
          </cell>
          <cell r="E122">
            <v>10183633</v>
          </cell>
          <cell r="F122" t="str">
            <v>KR 74B 75F 23 SUR MJ</v>
          </cell>
          <cell r="G122" t="str">
            <v>SANTA VIVIANA</v>
          </cell>
          <cell r="H122" t="str">
            <v>MYRIAM ELCY MAYORGA GALINDO</v>
          </cell>
          <cell r="I122">
            <v>3142545546</v>
          </cell>
        </row>
        <row r="123">
          <cell r="D123" t="str">
            <v>MV_10903</v>
          </cell>
          <cell r="E123">
            <v>9910299</v>
          </cell>
          <cell r="F123" t="str">
            <v>KR 74B 75F 11 SUR MJ</v>
          </cell>
          <cell r="G123" t="str">
            <v>SANTA VIVIANA</v>
          </cell>
          <cell r="H123" t="str">
            <v>MARIA YANETH ALONSO CONTRERAS</v>
          </cell>
          <cell r="I123" t="str">
            <v>7169690-3105534403</v>
          </cell>
        </row>
        <row r="124">
          <cell r="D124" t="str">
            <v>MV_14914</v>
          </cell>
          <cell r="E124">
            <v>9907433</v>
          </cell>
          <cell r="F124" t="str">
            <v>KR 74B 75D 21 SUR MJ</v>
          </cell>
          <cell r="G124" t="str">
            <v>SANTA VIVIANA</v>
          </cell>
          <cell r="H124" t="str">
            <v>MARGARITA FLOREZ HOYOS</v>
          </cell>
          <cell r="I124" t="str">
            <v>3163536638 - 3016476112</v>
          </cell>
        </row>
        <row r="125">
          <cell r="D125" t="str">
            <v>MV_16827</v>
          </cell>
          <cell r="E125">
            <v>10404120</v>
          </cell>
          <cell r="F125" t="str">
            <v>CL 75F SUR 73 39 MJ</v>
          </cell>
          <cell r="G125" t="str">
            <v>SANTA VIVIANA</v>
          </cell>
          <cell r="H125" t="str">
            <v>DIANA MILENA GONZALEZ</v>
          </cell>
          <cell r="I125" t="str">
            <v>3017359562-3115081578</v>
          </cell>
        </row>
        <row r="126">
          <cell r="D126" t="str">
            <v>MV_08859</v>
          </cell>
          <cell r="E126">
            <v>10301364</v>
          </cell>
          <cell r="F126" t="str">
            <v>CL 75F SUR 73I 31 MJ</v>
          </cell>
          <cell r="G126" t="str">
            <v>SANTA VIVIANA</v>
          </cell>
          <cell r="H126" t="str">
            <v>ALEXANDER CALDERON NARANJO</v>
          </cell>
          <cell r="I126">
            <v>3153965179</v>
          </cell>
        </row>
        <row r="127">
          <cell r="D127" t="str">
            <v>MV_10843</v>
          </cell>
          <cell r="E127">
            <v>10343777</v>
          </cell>
          <cell r="F127" t="str">
            <v>CL 75F SUR 73I 21 MJ</v>
          </cell>
          <cell r="G127" t="str">
            <v>SANTA VIVIANA</v>
          </cell>
          <cell r="H127" t="str">
            <v>JUAN FLORIDO ENCISO</v>
          </cell>
          <cell r="I127" t="str">
            <v>3004548223-3002224298</v>
          </cell>
        </row>
        <row r="128">
          <cell r="D128" t="str">
            <v>MV_10845</v>
          </cell>
          <cell r="E128">
            <v>10371861</v>
          </cell>
          <cell r="F128" t="str">
            <v>CL 75F SUR 73I 15 MJ</v>
          </cell>
          <cell r="G128" t="str">
            <v>SANTA VIVIANA</v>
          </cell>
          <cell r="H128" t="str">
            <v>MIGUEL SUAREZ CARRANZA</v>
          </cell>
          <cell r="I128" t="str">
            <v>3138950609-3014155777</v>
          </cell>
        </row>
        <row r="129">
          <cell r="D129" t="str">
            <v>MV_15899</v>
          </cell>
          <cell r="E129">
            <v>9808886</v>
          </cell>
          <cell r="F129" t="str">
            <v>KR 73I 75F 17 SUR</v>
          </cell>
          <cell r="G129" t="str">
            <v>SANTA VIVIANA</v>
          </cell>
          <cell r="H129" t="str">
            <v>DAVID LOZADA NARVAEZ</v>
          </cell>
          <cell r="I129">
            <v>3014711337</v>
          </cell>
        </row>
        <row r="130">
          <cell r="D130" t="str">
            <v>MV_07694</v>
          </cell>
          <cell r="E130">
            <v>9227786</v>
          </cell>
          <cell r="F130" t="str">
            <v>TV 73I 75G 09 SUR MJ</v>
          </cell>
          <cell r="G130" t="str">
            <v>SANTA VIVIANA</v>
          </cell>
          <cell r="H130" t="str">
            <v>JOSE ANIBAL GUTIERREZ ESQUIVEL</v>
          </cell>
          <cell r="I130" t="str">
            <v>3125978731-3142078974</v>
          </cell>
        </row>
        <row r="131">
          <cell r="D131" t="str">
            <v>MV_16346</v>
          </cell>
          <cell r="E131">
            <v>10323454</v>
          </cell>
          <cell r="F131" t="str">
            <v>CL 75G SUR 73I 41 MJ</v>
          </cell>
          <cell r="G131" t="str">
            <v>SANTA VIVIANA</v>
          </cell>
          <cell r="H131" t="str">
            <v>FRANCALINA SANCHEZ</v>
          </cell>
          <cell r="I131">
            <v>3006721743</v>
          </cell>
        </row>
        <row r="132">
          <cell r="D132" t="str">
            <v>MV_12594</v>
          </cell>
          <cell r="E132">
            <v>10389231</v>
          </cell>
          <cell r="F132" t="str">
            <v>CL 75G SUR 73I 55 MJ</v>
          </cell>
          <cell r="G132" t="str">
            <v>SANTA VIVIANA</v>
          </cell>
          <cell r="H132" t="str">
            <v>SANDRA MILENA PEREZ SUAREZ</v>
          </cell>
          <cell r="I132" t="str">
            <v>3012393857-3022658044</v>
          </cell>
        </row>
        <row r="133">
          <cell r="D133" t="str">
            <v>MV_12592</v>
          </cell>
          <cell r="E133">
            <v>10127351</v>
          </cell>
          <cell r="F133" t="str">
            <v>CL 75H SUR 73I 48 MJ</v>
          </cell>
          <cell r="G133" t="str">
            <v>SANTA VIVIANA</v>
          </cell>
          <cell r="H133" t="str">
            <v>CLAUDIA JIMENA PRECIADO CABEZAS</v>
          </cell>
          <cell r="I133">
            <v>3132660120</v>
          </cell>
        </row>
        <row r="134">
          <cell r="D134" t="str">
            <v>MV_10854</v>
          </cell>
          <cell r="E134">
            <v>10376469.230443064</v>
          </cell>
          <cell r="F134" t="str">
            <v>CL 75H SUR 73I 34 MJ</v>
          </cell>
          <cell r="G134" t="str">
            <v>SANTA VIVIANA</v>
          </cell>
          <cell r="H134" t="str">
            <v>CLAUDIA JANNETH LEMUS FONSECA</v>
          </cell>
          <cell r="I134">
            <v>3174883058</v>
          </cell>
        </row>
        <row r="135">
          <cell r="D135" t="str">
            <v>MV_08706</v>
          </cell>
          <cell r="E135">
            <v>10280375.858686</v>
          </cell>
          <cell r="F135" t="str">
            <v>CL 75H SUR 73I 30 MJ</v>
          </cell>
          <cell r="G135" t="str">
            <v>SANTA VIVIANA</v>
          </cell>
          <cell r="H135" t="str">
            <v>SANTOS LIBARDO PRADA DIAZ</v>
          </cell>
          <cell r="I135" t="str">
            <v>3214715118 - 3508379740</v>
          </cell>
        </row>
        <row r="136">
          <cell r="D136" t="str">
            <v>MV_10851</v>
          </cell>
          <cell r="E136">
            <v>10354568</v>
          </cell>
          <cell r="F136" t="str">
            <v>TV 73I 75G 21 SUR MJ</v>
          </cell>
          <cell r="G136" t="str">
            <v>SANTA VIVIANA</v>
          </cell>
          <cell r="H136" t="str">
            <v>CARLOS ARTURO RODRIGUEZ BARREIRA</v>
          </cell>
          <cell r="I136">
            <v>3193179281</v>
          </cell>
        </row>
        <row r="137">
          <cell r="D137" t="str">
            <v>MV_10289</v>
          </cell>
          <cell r="E137">
            <v>9464764</v>
          </cell>
          <cell r="F137" t="str">
            <v>KR 75C 75D 49 SUR MJ</v>
          </cell>
          <cell r="G137" t="str">
            <v>SANTA VIVIANA</v>
          </cell>
          <cell r="H137" t="str">
            <v>JORGE HERNAN GAITAN PEDRAZA</v>
          </cell>
          <cell r="I137">
            <v>3103453089</v>
          </cell>
        </row>
        <row r="138">
          <cell r="D138" t="str">
            <v>MV_16082</v>
          </cell>
          <cell r="E138">
            <v>10376499</v>
          </cell>
          <cell r="F138" t="str">
            <v>KR 75C 75D 19 SUR MJ</v>
          </cell>
          <cell r="G138" t="str">
            <v>SANTA VIVIANA</v>
          </cell>
          <cell r="H138" t="str">
            <v>PUBLIO LOZANO LOZANO</v>
          </cell>
          <cell r="I138">
            <v>3013310634</v>
          </cell>
        </row>
        <row r="139">
          <cell r="D139" t="str">
            <v>MV_09451</v>
          </cell>
          <cell r="E139">
            <v>9597628</v>
          </cell>
          <cell r="F139" t="str">
            <v>KR 75B 75D 37 SUR</v>
          </cell>
          <cell r="G139" t="str">
            <v>SANTA VIVIANA</v>
          </cell>
          <cell r="H139" t="str">
            <v>ISIDORO HERMOSA CHARRY</v>
          </cell>
          <cell r="I139">
            <v>3002659644</v>
          </cell>
        </row>
        <row r="140">
          <cell r="D140" t="str">
            <v>MV_10420</v>
          </cell>
          <cell r="E140">
            <v>10227313</v>
          </cell>
          <cell r="F140" t="str">
            <v>KR 75B 75D 46 SUR MJ</v>
          </cell>
          <cell r="G140" t="str">
            <v>SANTA VIVIANA</v>
          </cell>
          <cell r="H140" t="str">
            <v>MARTHA  ISABEL BOGOTA</v>
          </cell>
          <cell r="I140">
            <v>3133008086</v>
          </cell>
        </row>
        <row r="141">
          <cell r="D141" t="str">
            <v>MV_10422</v>
          </cell>
          <cell r="E141">
            <v>10368183</v>
          </cell>
          <cell r="F141" t="str">
            <v>KR 75B 75D 44 SUR MJ</v>
          </cell>
          <cell r="G141" t="str">
            <v>SANTA VIVIANA</v>
          </cell>
          <cell r="H141" t="str">
            <v>CESAR ANTONIO MAZO</v>
          </cell>
          <cell r="I141">
            <v>3015462748</v>
          </cell>
        </row>
        <row r="142">
          <cell r="D142" t="str">
            <v>MV_14793</v>
          </cell>
          <cell r="E142">
            <v>8764108</v>
          </cell>
          <cell r="F142" t="str">
            <v>KR 75B 75D 30 SUR</v>
          </cell>
          <cell r="G142" t="str">
            <v>SANTA VIVIANA</v>
          </cell>
          <cell r="H142" t="str">
            <v>RUTH TORRES NARVAEZ</v>
          </cell>
          <cell r="I142" t="str">
            <v>3107676920-3058167812</v>
          </cell>
        </row>
        <row r="143">
          <cell r="D143" t="str">
            <v>MV_10398</v>
          </cell>
          <cell r="E143">
            <v>9082068</v>
          </cell>
          <cell r="F143" t="str">
            <v>CL 75D SUR 75 03 MJ</v>
          </cell>
          <cell r="G143" t="str">
            <v>SANTA VIVIANA</v>
          </cell>
          <cell r="H143" t="str">
            <v>MARIELA LUGO GIL</v>
          </cell>
          <cell r="I143">
            <v>3005281077</v>
          </cell>
        </row>
        <row r="144">
          <cell r="D144" t="str">
            <v>MV_07557</v>
          </cell>
          <cell r="E144">
            <v>10391054</v>
          </cell>
          <cell r="F144" t="str">
            <v>KR 75A 75D 22 SUR MJ</v>
          </cell>
          <cell r="G144" t="str">
            <v>SANTA VIVIANA</v>
          </cell>
          <cell r="H144" t="str">
            <v>JAIME VELA BERNAL</v>
          </cell>
          <cell r="I144">
            <v>3172141789</v>
          </cell>
        </row>
        <row r="145">
          <cell r="D145" t="str">
            <v>MV_17037</v>
          </cell>
          <cell r="E145">
            <v>10330405</v>
          </cell>
          <cell r="F145" t="str">
            <v>KR 75 75D 33 SUR MJ</v>
          </cell>
          <cell r="G145" t="str">
            <v>SANTA VIVIANA</v>
          </cell>
          <cell r="H145" t="str">
            <v>ZOILA ROSA GARCIA DE LOZANO</v>
          </cell>
          <cell r="I145">
            <v>3132751128</v>
          </cell>
        </row>
        <row r="146">
          <cell r="D146" t="str">
            <v>MV_07286</v>
          </cell>
          <cell r="E146">
            <v>6889837</v>
          </cell>
          <cell r="F146" t="str">
            <v>KR 75A 75D 38 SUR MJ</v>
          </cell>
          <cell r="G146" t="str">
            <v>SANTA VIVIANA</v>
          </cell>
          <cell r="H146" t="str">
            <v>EDGAR DANILO JIMENEZ</v>
          </cell>
          <cell r="I146" t="str">
            <v>3124421508/ 3004358596</v>
          </cell>
        </row>
        <row r="147">
          <cell r="D147" t="str">
            <v>MV_11139</v>
          </cell>
          <cell r="E147">
            <v>9576692</v>
          </cell>
          <cell r="F147" t="str">
            <v>KR 75A 75D 50 SUR MJ</v>
          </cell>
          <cell r="G147" t="str">
            <v>SANTA VIVIANA</v>
          </cell>
          <cell r="H147" t="str">
            <v>MARIA REYES ARIZA GAMBOA</v>
          </cell>
          <cell r="I147">
            <v>3102688549</v>
          </cell>
        </row>
        <row r="148">
          <cell r="D148" t="str">
            <v>MV_10247</v>
          </cell>
          <cell r="E148">
            <v>10238528</v>
          </cell>
          <cell r="F148" t="str">
            <v>KR 74G 75D 61 SUR MJ</v>
          </cell>
          <cell r="G148" t="str">
            <v>SANTA VIVIANA</v>
          </cell>
          <cell r="H148" t="str">
            <v>MARIA DEL CARMEN ARCHILA</v>
          </cell>
          <cell r="I148">
            <v>3138632983</v>
          </cell>
        </row>
        <row r="149">
          <cell r="D149" t="str">
            <v>MV_10570</v>
          </cell>
          <cell r="E149">
            <v>10305848</v>
          </cell>
          <cell r="F149" t="str">
            <v>KR 75 75D 50 SUR MJ</v>
          </cell>
          <cell r="G149" t="str">
            <v>SANTA VIVIANA</v>
          </cell>
          <cell r="H149" t="str">
            <v>NIDIA LIZCANO</v>
          </cell>
          <cell r="I149">
            <v>3185095587</v>
          </cell>
        </row>
        <row r="150">
          <cell r="D150" t="str">
            <v>MV_16660</v>
          </cell>
          <cell r="E150">
            <v>10407280</v>
          </cell>
          <cell r="F150" t="str">
            <v>KR 74 G  75 D 53 SUR  MJ</v>
          </cell>
          <cell r="G150" t="str">
            <v>SANTA VIVIANA</v>
          </cell>
          <cell r="H150" t="str">
            <v>YELSON RIGO PRECIADO ORTIZ</v>
          </cell>
          <cell r="I150" t="str">
            <v>3107502969/ 3219022625</v>
          </cell>
        </row>
        <row r="151">
          <cell r="D151" t="str">
            <v>MV_13172</v>
          </cell>
          <cell r="E151">
            <v>10318962</v>
          </cell>
          <cell r="F151" t="str">
            <v>KR 75 75D 38 SUR MJ</v>
          </cell>
          <cell r="G151" t="str">
            <v>SANTA VIVIANA</v>
          </cell>
          <cell r="H151" t="str">
            <v>SAUL PARRA BARRAGAN</v>
          </cell>
          <cell r="I151" t="str">
            <v>3188804613-3214647544</v>
          </cell>
        </row>
        <row r="152">
          <cell r="D152" t="str">
            <v>MV_10995</v>
          </cell>
          <cell r="E152">
            <v>6311205</v>
          </cell>
          <cell r="F152" t="str">
            <v>KR 74G 75D 26 SUR MJ</v>
          </cell>
          <cell r="G152" t="str">
            <v>SANTA VIVIANA</v>
          </cell>
          <cell r="H152" t="str">
            <v>MARINA JAVELA</v>
          </cell>
          <cell r="I152">
            <v>3152810542</v>
          </cell>
        </row>
        <row r="153">
          <cell r="D153" t="str">
            <v>MV_10988</v>
          </cell>
          <cell r="E153">
            <v>10129409</v>
          </cell>
          <cell r="F153" t="str">
            <v>KR 74G 75D 46 SUR MJ</v>
          </cell>
          <cell r="G153" t="str">
            <v>SANTA VIVIANA</v>
          </cell>
          <cell r="H153" t="str">
            <v>CARLOS GAONA BAUTISTA</v>
          </cell>
          <cell r="I153">
            <v>3118676889</v>
          </cell>
        </row>
        <row r="154">
          <cell r="D154" t="str">
            <v>MV_15422</v>
          </cell>
          <cell r="E154">
            <v>10345697</v>
          </cell>
          <cell r="F154" t="str">
            <v>KR 74G 75D 62 SUR MJ</v>
          </cell>
          <cell r="G154" t="str">
            <v>SANTA VIVIANA</v>
          </cell>
          <cell r="H154" t="str">
            <v>MARIA HELENA QUINTANA CRUZ</v>
          </cell>
          <cell r="I154">
            <v>3125732211</v>
          </cell>
        </row>
        <row r="155">
          <cell r="D155" t="str">
            <v>MV_14931</v>
          </cell>
          <cell r="E155">
            <v>7844051</v>
          </cell>
          <cell r="F155" t="str">
            <v>KR 74F 75D 55 SUR MJ</v>
          </cell>
          <cell r="G155" t="str">
            <v>SANTA VIVIANA</v>
          </cell>
          <cell r="H155" t="str">
            <v>JOSE ORLANDO AMAYA</v>
          </cell>
          <cell r="I155" t="str">
            <v>3124970898 - 3115857383</v>
          </cell>
        </row>
        <row r="156">
          <cell r="D156" t="str">
            <v>MV_10558</v>
          </cell>
          <cell r="E156">
            <v>10358551</v>
          </cell>
          <cell r="F156" t="str">
            <v>KR 74F 75D 39 SUR MJ</v>
          </cell>
          <cell r="G156" t="str">
            <v>SANTA VIVIANA</v>
          </cell>
          <cell r="H156" t="str">
            <v>SAGRARIO RODRIGUEZ VELASCO</v>
          </cell>
          <cell r="I156">
            <v>3112784768</v>
          </cell>
        </row>
        <row r="157">
          <cell r="D157" t="str">
            <v>MV_10969</v>
          </cell>
          <cell r="E157">
            <v>10162499</v>
          </cell>
          <cell r="F157" t="str">
            <v>KR 74D 75D 65 SUR MJ</v>
          </cell>
          <cell r="G157" t="str">
            <v>SANTA VIVIANA</v>
          </cell>
          <cell r="H157" t="str">
            <v>LUZ STELLA FORERO ESPITIA</v>
          </cell>
          <cell r="I157" t="str">
            <v>3142669677-3142625195</v>
          </cell>
        </row>
        <row r="158">
          <cell r="D158" t="str">
            <v>MV_10924</v>
          </cell>
          <cell r="E158">
            <v>10409172</v>
          </cell>
          <cell r="F158" t="str">
            <v>KR 74D 75D 14 SUR MJ</v>
          </cell>
          <cell r="G158" t="str">
            <v>SANTA VIVIANA</v>
          </cell>
          <cell r="H158" t="str">
            <v>GLORIA MARIA PATI%O SANTAMARIA</v>
          </cell>
          <cell r="I158" t="str">
            <v>3165487297-3016112598</v>
          </cell>
        </row>
        <row r="159">
          <cell r="D159" t="str">
            <v>MV_16260</v>
          </cell>
          <cell r="E159">
            <v>10362151.782600002</v>
          </cell>
          <cell r="F159" t="str">
            <v>KR 74D 75D 42 SUR</v>
          </cell>
          <cell r="G159" t="str">
            <v>SANTA VIVIANA</v>
          </cell>
          <cell r="H159" t="str">
            <v>LUIS ADELIO BARRETO</v>
          </cell>
          <cell r="I159">
            <v>3196176871</v>
          </cell>
        </row>
        <row r="160">
          <cell r="D160" t="str">
            <v>MV_07835</v>
          </cell>
          <cell r="E160">
            <v>10339312</v>
          </cell>
          <cell r="F160" t="str">
            <v>KR 75D 75C 13 SUR MJ</v>
          </cell>
          <cell r="G160" t="str">
            <v>SANTA VIVIANA</v>
          </cell>
          <cell r="H160" t="str">
            <v>JULIO CESAR ACEVEDO MATAJUDIOS</v>
          </cell>
          <cell r="I160" t="str">
            <v>3016077657-3013916759</v>
          </cell>
        </row>
        <row r="161">
          <cell r="D161" t="str">
            <v>MV_11026</v>
          </cell>
          <cell r="E161">
            <v>10390446</v>
          </cell>
          <cell r="F161" t="str">
            <v>KR 75D 75C 37 SUR MJ</v>
          </cell>
          <cell r="G161" t="str">
            <v>SANTA VIVIANA</v>
          </cell>
          <cell r="H161" t="str">
            <v>ORLANDO SANTAMARIA GONZALEZ</v>
          </cell>
          <cell r="I161" t="str">
            <v>3157101187 - 3003995537</v>
          </cell>
        </row>
        <row r="162">
          <cell r="D162" t="str">
            <v>MV_11030</v>
          </cell>
          <cell r="E162">
            <v>10408074</v>
          </cell>
          <cell r="F162" t="str">
            <v>KR 75D 75C 51 SUR MJ</v>
          </cell>
          <cell r="G162" t="str">
            <v>SANTA VIVIANA</v>
          </cell>
          <cell r="H162" t="str">
            <v>MERCEDES CAMACHO</v>
          </cell>
          <cell r="I162" t="str">
            <v>3007653220-7185036 -</v>
          </cell>
        </row>
        <row r="163">
          <cell r="D163" t="str">
            <v>MV_10443</v>
          </cell>
          <cell r="E163">
            <v>10384750</v>
          </cell>
          <cell r="F163" t="str">
            <v>CL 75F SUR 75D 20 MJ</v>
          </cell>
          <cell r="G163" t="str">
            <v>SANTA VIVIANA</v>
          </cell>
          <cell r="H163" t="str">
            <v>ROBINSON PARRA DIAZ</v>
          </cell>
          <cell r="I163" t="str">
            <v>3153113608 - 5764995</v>
          </cell>
        </row>
        <row r="164">
          <cell r="D164" t="str">
            <v>MV_11037</v>
          </cell>
          <cell r="E164">
            <v>3891804</v>
          </cell>
          <cell r="F164" t="str">
            <v>CL 75F SUR 75D 19 MJ</v>
          </cell>
          <cell r="G164" t="str">
            <v>SANTA VIVIANA</v>
          </cell>
          <cell r="H164" t="str">
            <v>ANA SOFIA CAGUA MU%OZ</v>
          </cell>
          <cell r="I164">
            <v>3006517228</v>
          </cell>
        </row>
        <row r="165">
          <cell r="D165" t="str">
            <v>MV_13233</v>
          </cell>
          <cell r="E165">
            <v>10003052</v>
          </cell>
          <cell r="F165" t="str">
            <v>KR 75G 75F 12 SUR</v>
          </cell>
          <cell r="G165" t="str">
            <v>SANTA VIVIANA</v>
          </cell>
          <cell r="H165" t="str">
            <v>ARELIS AGUJA CUMACO</v>
          </cell>
          <cell r="I165">
            <v>3112882221</v>
          </cell>
        </row>
        <row r="166">
          <cell r="D166" t="str">
            <v>MV_11033</v>
          </cell>
          <cell r="E166">
            <v>10004656</v>
          </cell>
          <cell r="F166" t="str">
            <v>KR 75F 75F 20 SUR MJ</v>
          </cell>
          <cell r="G166" t="str">
            <v>SANTA VIVIANA</v>
          </cell>
          <cell r="H166" t="str">
            <v xml:space="preserve">OSCAR MAURICIO VALENCIA </v>
          </cell>
          <cell r="I166" t="str">
            <v>3014849374 - 3012823914</v>
          </cell>
        </row>
        <row r="167">
          <cell r="D167" t="str">
            <v>MV_15908</v>
          </cell>
          <cell r="E167">
            <v>10291540</v>
          </cell>
          <cell r="F167" t="str">
            <v>KR 75D 75F 21 SUR MJ</v>
          </cell>
          <cell r="G167" t="str">
            <v>SANTA VIVIANA</v>
          </cell>
          <cell r="H167" t="str">
            <v>MARLY XIMENA FERNANDEZ GIL</v>
          </cell>
          <cell r="I167">
            <v>3162083864</v>
          </cell>
        </row>
        <row r="168">
          <cell r="D168" t="str">
            <v>MV_08487</v>
          </cell>
          <cell r="E168">
            <v>9640579</v>
          </cell>
          <cell r="F168" t="str">
            <v>KR 75D 25F 27 SUR MJ</v>
          </cell>
          <cell r="G168" t="str">
            <v>SANTA VIVIANA</v>
          </cell>
          <cell r="H168" t="str">
            <v>BEATRIZ AMADO TRASLAVI</v>
          </cell>
          <cell r="I168" t="str">
            <v>2456965 - 3165079239</v>
          </cell>
        </row>
        <row r="169">
          <cell r="D169" t="str">
            <v>MV_07220</v>
          </cell>
          <cell r="E169">
            <v>10402562</v>
          </cell>
          <cell r="F169" t="str">
            <v>KR 75D 75F 18 SUR MJ</v>
          </cell>
          <cell r="G169" t="str">
            <v>SANTA VIVIANA</v>
          </cell>
          <cell r="H169" t="str">
            <v>JACQUELINE NIETO WILCHES</v>
          </cell>
          <cell r="I169" t="str">
            <v>3006964034/ 3012534024</v>
          </cell>
        </row>
        <row r="170">
          <cell r="D170" t="str">
            <v>MV_15644</v>
          </cell>
          <cell r="E170">
            <v>10225006</v>
          </cell>
          <cell r="F170" t="str">
            <v>CL 75D SUR 75C 17 MJ</v>
          </cell>
          <cell r="G170" t="str">
            <v>SANTA VIVIANA</v>
          </cell>
          <cell r="H170" t="str">
            <v>REINALDA QUIROGA HERNANDEZ</v>
          </cell>
          <cell r="I170">
            <v>3185650653</v>
          </cell>
        </row>
        <row r="171">
          <cell r="D171" t="str">
            <v>MV_16111</v>
          </cell>
          <cell r="E171">
            <v>10367197</v>
          </cell>
          <cell r="F171" t="str">
            <v>KR 75D 75C 46 SUR MJ</v>
          </cell>
          <cell r="G171" t="str">
            <v>SANTA VIVIANA</v>
          </cell>
          <cell r="H171" t="str">
            <v>DIOMEDES MALAMBO TAPIERO</v>
          </cell>
          <cell r="I171" t="str">
            <v>3166704685 - 3183296934</v>
          </cell>
        </row>
        <row r="172">
          <cell r="D172" t="str">
            <v>MV_16717</v>
          </cell>
          <cell r="E172">
            <v>10235895</v>
          </cell>
          <cell r="F172" t="str">
            <v>KR 75D 75C 42 SUR</v>
          </cell>
          <cell r="G172" t="str">
            <v>SANTA VIVIANA</v>
          </cell>
          <cell r="H172" t="str">
            <v>SANDRA PATRICIA ALVARRACIN AYALA</v>
          </cell>
          <cell r="I172">
            <v>3045203037</v>
          </cell>
        </row>
        <row r="173">
          <cell r="D173" t="str">
            <v>MV_11050</v>
          </cell>
          <cell r="E173">
            <v>10260364</v>
          </cell>
          <cell r="F173" t="str">
            <v>CL 75C SUR 75C 09 MJ</v>
          </cell>
          <cell r="G173" t="str">
            <v>SANTA VIVIANA</v>
          </cell>
          <cell r="H173" t="str">
            <v>HUMBERTO OVIEDO</v>
          </cell>
          <cell r="I173" t="str">
            <v>3168061076 - 3152834849</v>
          </cell>
        </row>
        <row r="174">
          <cell r="D174" t="str">
            <v>MV_11293</v>
          </cell>
          <cell r="E174">
            <v>10377855</v>
          </cell>
          <cell r="F174" t="str">
            <v>CL 75C SUR 75B 15 MJ</v>
          </cell>
          <cell r="G174" t="str">
            <v>SANTA VIVIANA</v>
          </cell>
          <cell r="H174" t="str">
            <v>CAMPO ELIAS MOLINA MORALES</v>
          </cell>
          <cell r="I174" t="str">
            <v>3135730417 - 3204066299</v>
          </cell>
        </row>
        <row r="175">
          <cell r="D175" t="str">
            <v>MV_11295</v>
          </cell>
          <cell r="E175">
            <v>10330211</v>
          </cell>
          <cell r="F175" t="str">
            <v>CL 75C SUR 75B 09 MJ</v>
          </cell>
          <cell r="G175" t="str">
            <v>SANTA VIVIANA</v>
          </cell>
          <cell r="H175" t="str">
            <v>GABRIEL RUBIO CUBILLOS</v>
          </cell>
          <cell r="I175">
            <v>3008900722</v>
          </cell>
        </row>
        <row r="176">
          <cell r="D176" t="str">
            <v>MV_11288</v>
          </cell>
          <cell r="E176">
            <v>10295260</v>
          </cell>
          <cell r="F176" t="str">
            <v>KR 75C 75C 18 SUR MJ</v>
          </cell>
          <cell r="G176" t="str">
            <v>SANTA VIVIANA</v>
          </cell>
          <cell r="H176" t="str">
            <v>ALEIDA VELASCO SUAREZ</v>
          </cell>
          <cell r="I176" t="str">
            <v>3197717415/ 3124873483</v>
          </cell>
        </row>
        <row r="177">
          <cell r="D177" t="str">
            <v>MV_16674</v>
          </cell>
          <cell r="E177">
            <v>10218761</v>
          </cell>
          <cell r="F177" t="str">
            <v>CL 75C BIS  SUR 75 22 MJ</v>
          </cell>
          <cell r="G177" t="str">
            <v>SANTA VIVIANA</v>
          </cell>
          <cell r="H177" t="str">
            <v>YEIMY ZORAIDA RAMOS CANTOR</v>
          </cell>
          <cell r="I177" t="str">
            <v>3008640849-3002632892</v>
          </cell>
        </row>
        <row r="178">
          <cell r="D178" t="str">
            <v>MV_10675</v>
          </cell>
          <cell r="E178">
            <v>10223671</v>
          </cell>
          <cell r="F178" t="str">
            <v>KR 75 75C 09 SUR MJ</v>
          </cell>
          <cell r="G178" t="str">
            <v>SANTA VIVIANA</v>
          </cell>
          <cell r="H178" t="str">
            <v>LUZ MARINA MORENO GIL</v>
          </cell>
          <cell r="I178" t="str">
            <v>3004159121-3006850571</v>
          </cell>
        </row>
        <row r="179">
          <cell r="D179" t="str">
            <v>MV_10689</v>
          </cell>
          <cell r="E179">
            <v>10220587</v>
          </cell>
          <cell r="F179" t="str">
            <v>CL 75C SUR 74G 19 MJ</v>
          </cell>
          <cell r="G179" t="str">
            <v>SANTA VIVIANA</v>
          </cell>
          <cell r="H179" t="str">
            <v>JOSE DANIEL CELIS CRUZ</v>
          </cell>
          <cell r="I179">
            <v>3213012514</v>
          </cell>
        </row>
        <row r="180">
          <cell r="D180" t="str">
            <v>MV_11179</v>
          </cell>
          <cell r="E180">
            <v>10395233</v>
          </cell>
          <cell r="F180" t="str">
            <v>TV 74 BIS  75C 42 SUR MJ</v>
          </cell>
          <cell r="G180" t="str">
            <v>SANTA VIVIANA</v>
          </cell>
          <cell r="H180" t="str">
            <v>MARIA DEL CARMEN MALAVER SARMIENTO</v>
          </cell>
          <cell r="I180">
            <v>3197695189</v>
          </cell>
        </row>
        <row r="181">
          <cell r="D181" t="str">
            <v>MV_10683</v>
          </cell>
          <cell r="E181">
            <v>0</v>
          </cell>
          <cell r="F181" t="str">
            <v>CL 75C BIS  SUR 74F 26 MJ</v>
          </cell>
          <cell r="G181" t="str">
            <v>SANTA VIVIANA</v>
          </cell>
          <cell r="H181" t="str">
            <v>PEDRO PABLO BELTRAN FAJARDO</v>
          </cell>
          <cell r="I181" t="str">
            <v>3115802129-7522835</v>
          </cell>
        </row>
        <row r="182">
          <cell r="D182" t="str">
            <v>ID</v>
          </cell>
          <cell r="E182" t="str">
            <v xml:space="preserve">PRESUPUESTO FINAL </v>
          </cell>
          <cell r="F182" t="str">
            <v>DIRECCION</v>
          </cell>
          <cell r="G182" t="str">
            <v>LOCALIDAD</v>
          </cell>
          <cell r="H182" t="str">
            <v>BENEFICIARIO</v>
          </cell>
          <cell r="I182" t="str">
            <v>Numero</v>
          </cell>
        </row>
        <row r="183">
          <cell r="D183" t="str">
            <v>MV_10762</v>
          </cell>
          <cell r="E183">
            <v>10334289</v>
          </cell>
          <cell r="F183" t="str">
            <v>CL 75F SUR 73I 40 MJ</v>
          </cell>
          <cell r="G183" t="str">
            <v>SANTA VIVIANA</v>
          </cell>
          <cell r="H183" t="str">
            <v>GLADIS GARZON VERA</v>
          </cell>
          <cell r="I183">
            <v>3003779505</v>
          </cell>
        </row>
        <row r="184">
          <cell r="D184" t="str">
            <v>MV_13077</v>
          </cell>
          <cell r="E184">
            <v>10313208</v>
          </cell>
          <cell r="F184" t="str">
            <v>CL 75D SUR 73L 09 MJ</v>
          </cell>
          <cell r="G184" t="str">
            <v>SANTA VIVIANA</v>
          </cell>
          <cell r="H184" t="str">
            <v>CARMEN ELISA GAITAN</v>
          </cell>
          <cell r="I184" t="str">
            <v>3172120294-3014830540</v>
          </cell>
        </row>
        <row r="185">
          <cell r="D185" t="str">
            <v>MV_11332</v>
          </cell>
          <cell r="E185">
            <v>10325548</v>
          </cell>
          <cell r="F185" t="str">
            <v>KR 74A 75C 46 SUR MJ</v>
          </cell>
          <cell r="G185" t="str">
            <v>SANTA VIVIANA</v>
          </cell>
          <cell r="H185" t="str">
            <v>RAFAEL GONZALO RODRIGUEZ</v>
          </cell>
          <cell r="I185" t="str">
            <v>3142344233-7188121 - 3142339540</v>
          </cell>
        </row>
        <row r="186">
          <cell r="D186" t="str">
            <v>MV_14862</v>
          </cell>
          <cell r="E186">
            <v>10227770</v>
          </cell>
          <cell r="F186" t="str">
            <v>KR 74A 75C 26 SUR MJ</v>
          </cell>
          <cell r="G186" t="str">
            <v>SANTA VIVIANA</v>
          </cell>
          <cell r="H186" t="str">
            <v>MARTHA EMA OVALLE JIMENEZ</v>
          </cell>
          <cell r="I186" t="str">
            <v>3008079881-3123060696</v>
          </cell>
        </row>
        <row r="187">
          <cell r="D187" t="str">
            <v>MV_15322</v>
          </cell>
          <cell r="E187">
            <v>8939213</v>
          </cell>
          <cell r="F187" t="str">
            <v>KR 73L 75C 09 MJ</v>
          </cell>
          <cell r="G187" t="str">
            <v>SANTA VIVIANA</v>
          </cell>
          <cell r="H187" t="str">
            <v>ELKIN DARIO FRANCO RENDON</v>
          </cell>
          <cell r="I187" t="str">
            <v>3108557003 - 3374930</v>
          </cell>
        </row>
        <row r="188">
          <cell r="D188" t="str">
            <v>MV_11452</v>
          </cell>
          <cell r="E188">
            <v>9429309</v>
          </cell>
          <cell r="F188" t="str">
            <v>KR 73L 75C 26 SUR MJ</v>
          </cell>
          <cell r="G188" t="str">
            <v>SANTA VIVIANA</v>
          </cell>
          <cell r="H188" t="str">
            <v>ROSALBA PAEZ GARZON</v>
          </cell>
          <cell r="I188">
            <v>3138032511</v>
          </cell>
        </row>
        <row r="189">
          <cell r="D189" t="str">
            <v>MV_11096</v>
          </cell>
          <cell r="E189">
            <v>10393812</v>
          </cell>
          <cell r="F189" t="str">
            <v>KR 73I 75C 41 SUR</v>
          </cell>
          <cell r="G189" t="str">
            <v>SANTA VIVIANA</v>
          </cell>
          <cell r="H189" t="str">
            <v>MARILUZ CORTEZ BONILLA</v>
          </cell>
          <cell r="I189" t="str">
            <v>3005469059-3156209546</v>
          </cell>
        </row>
        <row r="190">
          <cell r="D190" t="str">
            <v>MV_11449</v>
          </cell>
          <cell r="E190">
            <v>10222371</v>
          </cell>
          <cell r="F190" t="str">
            <v>KR 73L 75C 36 SUR MJ</v>
          </cell>
          <cell r="G190" t="str">
            <v>SANTA VIVIANA</v>
          </cell>
          <cell r="H190" t="str">
            <v>FLORINDA REINA DE BARRIOS</v>
          </cell>
          <cell r="I190">
            <v>3132359162</v>
          </cell>
        </row>
        <row r="191">
          <cell r="D191" t="str">
            <v>MV_16451</v>
          </cell>
          <cell r="E191">
            <v>10335668</v>
          </cell>
          <cell r="F191" t="str">
            <v>KR 73L 75C 54 SUR</v>
          </cell>
          <cell r="G191" t="str">
            <v>SANTA VIVIANA</v>
          </cell>
          <cell r="H191" t="str">
            <v>JOSE GILDARDO CASTELLANOS FLOREZ</v>
          </cell>
          <cell r="I191" t="str">
            <v>3652363-3146236933</v>
          </cell>
        </row>
        <row r="192">
          <cell r="D192" t="str">
            <v>MV_11442</v>
          </cell>
          <cell r="E192">
            <v>10316933</v>
          </cell>
          <cell r="F192" t="str">
            <v>KR 73L 75C 76 SUR MJ</v>
          </cell>
          <cell r="G192" t="str">
            <v>SANTA VIVIANA</v>
          </cell>
          <cell r="H192" t="str">
            <v>MARY LIDIA ARIZA RUIZ</v>
          </cell>
          <cell r="I192" t="str">
            <v>3102658330 - 3046440989</v>
          </cell>
        </row>
        <row r="193">
          <cell r="D193" t="str">
            <v>MV_08709</v>
          </cell>
          <cell r="E193">
            <v>10391239</v>
          </cell>
          <cell r="F193" t="str">
            <v>KR 73I 75C 50 SUR MJ</v>
          </cell>
          <cell r="G193" t="str">
            <v>SANTA VIVIANA</v>
          </cell>
          <cell r="H193" t="str">
            <v>INOCENCIO PADILLA PADILLA</v>
          </cell>
          <cell r="I193">
            <v>3134863009</v>
          </cell>
        </row>
        <row r="194">
          <cell r="D194" t="str">
            <v>MV_12318</v>
          </cell>
          <cell r="E194">
            <v>9980093</v>
          </cell>
          <cell r="F194" t="str">
            <v>KR 73I 75C 44 SUR MJ</v>
          </cell>
          <cell r="G194" t="str">
            <v>SANTA VIVIANA</v>
          </cell>
          <cell r="H194" t="str">
            <v>MARTHA LUCIA OSORIO</v>
          </cell>
          <cell r="I194">
            <v>3013166823</v>
          </cell>
        </row>
        <row r="195">
          <cell r="D195" t="str">
            <v>MV_14303</v>
          </cell>
          <cell r="E195">
            <v>10397946</v>
          </cell>
          <cell r="F195" t="str">
            <v>KR 73H BIS  75C 41 SUR MJ</v>
          </cell>
          <cell r="G195" t="str">
            <v>SANTA VIVIANA</v>
          </cell>
          <cell r="H195" t="str">
            <v>MARIA STELLA MONTANO BALLEN</v>
          </cell>
          <cell r="I195" t="str">
            <v>4385768/ 311525289</v>
          </cell>
        </row>
        <row r="196">
          <cell r="D196" t="str">
            <v>MV_15691</v>
          </cell>
          <cell r="E196">
            <v>9582047</v>
          </cell>
          <cell r="F196" t="str">
            <v>CL 75D SUR 73H 38 MJ</v>
          </cell>
          <cell r="G196" t="str">
            <v>SANTA VIVIANA</v>
          </cell>
          <cell r="H196" t="str">
            <v>RAMON DONATO VARGAS DELGADO</v>
          </cell>
          <cell r="I196" t="str">
            <v>3006515682-3008551160</v>
          </cell>
        </row>
        <row r="197">
          <cell r="D197" t="str">
            <v>MV_16671</v>
          </cell>
          <cell r="E197">
            <v>10393738</v>
          </cell>
          <cell r="F197" t="str">
            <v>KR 73H 75C 65 SUR MJ</v>
          </cell>
          <cell r="G197" t="str">
            <v>SANTA VIVIANA</v>
          </cell>
          <cell r="H197" t="str">
            <v>LUIS IGNACIO SANTACRUZ SUAREZ</v>
          </cell>
          <cell r="I197" t="str">
            <v>3143483083/3102703647</v>
          </cell>
        </row>
        <row r="198">
          <cell r="D198" t="str">
            <v>MV_15482</v>
          </cell>
          <cell r="E198">
            <v>10404664</v>
          </cell>
          <cell r="F198" t="str">
            <v>CL 75D SUR 73H 04 MJ</v>
          </cell>
          <cell r="G198" t="str">
            <v>SANTA VIVIANA</v>
          </cell>
          <cell r="H198" t="str">
            <v>YOLIMA ABRIL SEGURA</v>
          </cell>
          <cell r="I198" t="str">
            <v>7319537-3208766851</v>
          </cell>
        </row>
        <row r="199">
          <cell r="D199" t="str">
            <v>MV_07801</v>
          </cell>
          <cell r="E199">
            <v>10393895</v>
          </cell>
          <cell r="F199" t="str">
            <v>KR 73I 75D 18 SUR MJ 1</v>
          </cell>
          <cell r="G199" t="str">
            <v>SANTA VIVIANA</v>
          </cell>
          <cell r="H199" t="str">
            <v>REBECA ESMERALDA ALFONSO ALFONSO</v>
          </cell>
          <cell r="I199">
            <v>3202865603</v>
          </cell>
        </row>
        <row r="200">
          <cell r="D200" t="str">
            <v>MV_10729</v>
          </cell>
          <cell r="E200">
            <v>10180067</v>
          </cell>
          <cell r="F200" t="str">
            <v>KR 73I 75F 10 SUR MJ</v>
          </cell>
          <cell r="G200" t="str">
            <v>SANTA VIVIANA</v>
          </cell>
          <cell r="H200" t="str">
            <v>JOSE RODRIGUEZ PAJARITO</v>
          </cell>
          <cell r="I200">
            <v>3008298949</v>
          </cell>
        </row>
        <row r="201">
          <cell r="D201" t="str">
            <v>MV_11463</v>
          </cell>
          <cell r="E201">
            <v>0</v>
          </cell>
          <cell r="F201" t="str">
            <v>KR 73I 75F 16 SUR MJ</v>
          </cell>
          <cell r="G201" t="str">
            <v>SANTA VIVIANA</v>
          </cell>
          <cell r="H201" t="str">
            <v>LUIS HERNANDO ESCARPETA MURILLO</v>
          </cell>
          <cell r="I201">
            <v>3007924877</v>
          </cell>
        </row>
        <row r="202">
          <cell r="D202" t="str">
            <v>MV_10741</v>
          </cell>
          <cell r="E202">
            <v>10311461</v>
          </cell>
          <cell r="F202" t="str">
            <v>CL 75G SUR 73H 43 MJ</v>
          </cell>
          <cell r="G202" t="str">
            <v>SANTA VIVIANA</v>
          </cell>
          <cell r="H202" t="str">
            <v>LEOVIGILDO ANACONA</v>
          </cell>
          <cell r="I202" t="str">
            <v>3112116743-3017964315</v>
          </cell>
        </row>
        <row r="203">
          <cell r="D203" t="str">
            <v>MV_11461</v>
          </cell>
          <cell r="E203">
            <v>10394428</v>
          </cell>
          <cell r="F203" t="str">
            <v>CL 75G SUR 73H 38 MJ</v>
          </cell>
          <cell r="G203" t="str">
            <v>SANTA VIVIANA</v>
          </cell>
          <cell r="H203" t="str">
            <v>ABELARDO BOHORQUEZ BOHADA</v>
          </cell>
          <cell r="I203" t="str">
            <v>3173031083-3143449747 HIJOS</v>
          </cell>
        </row>
        <row r="204">
          <cell r="D204" t="str">
            <v>MV_12326</v>
          </cell>
          <cell r="E204">
            <v>9222855</v>
          </cell>
          <cell r="F204" t="str">
            <v>CL 75D SUR 73G 72 MJ</v>
          </cell>
          <cell r="G204" t="str">
            <v>SANTA VIVIANA</v>
          </cell>
          <cell r="H204" t="str">
            <v>JUAN DAVID MARTINEZ</v>
          </cell>
          <cell r="I204">
            <v>3506427507</v>
          </cell>
        </row>
        <row r="205">
          <cell r="D205" t="str">
            <v>MV_11380</v>
          </cell>
          <cell r="E205">
            <v>10396450</v>
          </cell>
          <cell r="F205" t="str">
            <v>CL 75D S 73G 44 MJ</v>
          </cell>
          <cell r="G205" t="str">
            <v>SANTA VIVIANA</v>
          </cell>
          <cell r="H205" t="str">
            <v>LAURENCIO CRISTANCHO CRUZ</v>
          </cell>
          <cell r="I205" t="str">
            <v>7319848-3107558612</v>
          </cell>
        </row>
        <row r="206">
          <cell r="D206" t="str">
            <v>MV_11386</v>
          </cell>
          <cell r="E206">
            <v>10320447.338099999</v>
          </cell>
          <cell r="F206" t="str">
            <v>CL 75D SUR 73G 16 MJ</v>
          </cell>
          <cell r="G206" t="str">
            <v>SANTA VIVIANA</v>
          </cell>
          <cell r="H206" t="str">
            <v>GLORIA INES BETANCUR GRISALES</v>
          </cell>
          <cell r="I206" t="str">
            <v>3007572583/ 3124144791</v>
          </cell>
        </row>
        <row r="207">
          <cell r="D207" t="str">
            <v>MV_15424</v>
          </cell>
          <cell r="E207">
            <v>9753992</v>
          </cell>
          <cell r="F207" t="str">
            <v>TV 73G 75C 13 SUR MJ</v>
          </cell>
          <cell r="G207" t="str">
            <v>SANTA VIVIANA</v>
          </cell>
          <cell r="H207" t="str">
            <v>JOSE WILSON ORTIZ DUCUARA</v>
          </cell>
          <cell r="I207">
            <v>3204897098</v>
          </cell>
        </row>
        <row r="208">
          <cell r="D208" t="str">
            <v>MV_11383</v>
          </cell>
          <cell r="E208">
            <v>9047872</v>
          </cell>
          <cell r="F208" t="str">
            <v>CL 75D SUR 73G 04 MJ</v>
          </cell>
          <cell r="G208" t="str">
            <v>SANTA VIVIANA</v>
          </cell>
          <cell r="H208" t="str">
            <v>MARLENY LOZANO DE LOPEZ</v>
          </cell>
          <cell r="I208" t="str">
            <v>7166796- 3133607607</v>
          </cell>
        </row>
        <row r="209">
          <cell r="D209" t="str">
            <v>MV_12634</v>
          </cell>
          <cell r="E209">
            <v>10409174</v>
          </cell>
          <cell r="F209" t="str">
            <v>KR 73 H 76 62 SUR</v>
          </cell>
          <cell r="G209" t="str">
            <v>CARACOLI</v>
          </cell>
          <cell r="H209" t="str">
            <v>MANUELA GUARANGA GOMEZ</v>
          </cell>
          <cell r="I209">
            <v>3164393512</v>
          </cell>
        </row>
        <row r="210">
          <cell r="D210" t="str">
            <v>MV_16132</v>
          </cell>
          <cell r="E210">
            <v>10405605.217700001</v>
          </cell>
          <cell r="F210" t="str">
            <v>KR 73H 76 67 SUR MJ</v>
          </cell>
          <cell r="G210" t="str">
            <v>CARACOLI</v>
          </cell>
          <cell r="H210" t="str">
            <v>MARIS GALILEA SILVA MORENO</v>
          </cell>
          <cell r="I210">
            <v>3043759763</v>
          </cell>
        </row>
        <row r="211">
          <cell r="D211" t="str">
            <v>MV_13052</v>
          </cell>
          <cell r="E211">
            <v>5170714</v>
          </cell>
          <cell r="F211" t="str">
            <v>KR 73H BIS  76 75 SUR</v>
          </cell>
          <cell r="G211" t="str">
            <v>CARACOLI</v>
          </cell>
          <cell r="H211" t="str">
            <v>LUZ MERY MUNOZ MARIN</v>
          </cell>
          <cell r="I211" t="str">
            <v>3123211886-3163653924</v>
          </cell>
        </row>
        <row r="212">
          <cell r="D212" t="str">
            <v>MV_13013</v>
          </cell>
          <cell r="E212">
            <v>10404760</v>
          </cell>
          <cell r="F212" t="str">
            <v>KR 73I 76 64 SUR</v>
          </cell>
          <cell r="G212" t="str">
            <v>CARACOLI</v>
          </cell>
          <cell r="H212" t="str">
            <v>GERARDO OVALLE AREVALO</v>
          </cell>
          <cell r="I212">
            <v>32232144231</v>
          </cell>
        </row>
        <row r="213">
          <cell r="D213" t="str">
            <v>MV_13503</v>
          </cell>
          <cell r="E213">
            <v>10379049</v>
          </cell>
          <cell r="F213" t="str">
            <v>KR 74A 76 75 SUR</v>
          </cell>
          <cell r="G213" t="str">
            <v>CARACOLI</v>
          </cell>
          <cell r="H213" t="str">
            <v>FERNANDO LIZARAZO RUIZ</v>
          </cell>
          <cell r="I213">
            <v>3114700033</v>
          </cell>
        </row>
        <row r="214">
          <cell r="D214" t="str">
            <v>MV_15183</v>
          </cell>
          <cell r="E214">
            <v>3621349.0158668631</v>
          </cell>
          <cell r="F214" t="str">
            <v>KR 74B 76 59 SUR</v>
          </cell>
          <cell r="G214" t="str">
            <v>CARACOLI</v>
          </cell>
          <cell r="H214" t="str">
            <v>LEONOR CUENCA LADINO</v>
          </cell>
          <cell r="I214">
            <v>3104789670</v>
          </cell>
        </row>
        <row r="215">
          <cell r="D215" t="str">
            <v>MV_16319</v>
          </cell>
          <cell r="E215">
            <v>10237639.064500002</v>
          </cell>
          <cell r="F215" t="str">
            <v>KR 74D 76 67 SUR</v>
          </cell>
          <cell r="G215" t="str">
            <v>CARACOLI</v>
          </cell>
          <cell r="H215" t="str">
            <v xml:space="preserve">JOSE EFRAIN RODRIGUEZ RODRIGUEZ </v>
          </cell>
          <cell r="I215" t="str">
            <v>3106252442-3124659983</v>
          </cell>
        </row>
        <row r="216">
          <cell r="D216" t="str">
            <v>MV_08910</v>
          </cell>
          <cell r="E216">
            <v>9436758</v>
          </cell>
          <cell r="F216" t="str">
            <v>KR 74G 76 64 SUR</v>
          </cell>
          <cell r="G216" t="str">
            <v>CARACOLI</v>
          </cell>
          <cell r="H216" t="str">
            <v>CARLOS JULIO MAYUSA GOMEZ</v>
          </cell>
          <cell r="I216" t="str">
            <v>3142564171 - 3123038435</v>
          </cell>
        </row>
        <row r="217">
          <cell r="D217" t="str">
            <v>MV_13337</v>
          </cell>
          <cell r="E217">
            <v>9426216</v>
          </cell>
          <cell r="F217" t="str">
            <v>KR 74G 76 67 SUR</v>
          </cell>
          <cell r="G217" t="str">
            <v>CARACOLI</v>
          </cell>
          <cell r="H217" t="str">
            <v>JAIRO RODRIGUEZ RODRIGUEZ</v>
          </cell>
          <cell r="I217" t="str">
            <v>3194969928 - 3106288899</v>
          </cell>
        </row>
        <row r="218">
          <cell r="D218" t="str">
            <v>MV_13529</v>
          </cell>
          <cell r="E218">
            <v>10405921</v>
          </cell>
          <cell r="F218" t="str">
            <v>KR 75 76 68 SUR</v>
          </cell>
          <cell r="G218" t="str">
            <v>CARACOLI</v>
          </cell>
          <cell r="H218" t="str">
            <v>LILIANA ELVIRA FANDI?O BAQUERO</v>
          </cell>
          <cell r="I218">
            <v>3143515583</v>
          </cell>
        </row>
        <row r="219">
          <cell r="D219" t="str">
            <v>MV_12943</v>
          </cell>
          <cell r="E219">
            <v>10305875</v>
          </cell>
          <cell r="F219" t="str">
            <v>KR 75 76 75 SUR</v>
          </cell>
          <cell r="G219" t="str">
            <v>CARACOLI</v>
          </cell>
          <cell r="H219" t="str">
            <v>GUILLERMO DE JESUS ARIAS PEREZ</v>
          </cell>
          <cell r="I219" t="str">
            <v>3144472829 - 3108747030</v>
          </cell>
        </row>
        <row r="220">
          <cell r="D220" t="str">
            <v>MV_12859</v>
          </cell>
          <cell r="E220">
            <v>9050336</v>
          </cell>
          <cell r="F220" t="str">
            <v>KR 75A 76 78 SUR</v>
          </cell>
          <cell r="G220" t="str">
            <v>CARACOLI</v>
          </cell>
          <cell r="H220" t="str">
            <v>CASILDA PEREZ DE ARIAS</v>
          </cell>
          <cell r="I220">
            <v>3212530305</v>
          </cell>
        </row>
        <row r="221">
          <cell r="D221" t="str">
            <v>MV_16480</v>
          </cell>
          <cell r="E221">
            <v>9436758</v>
          </cell>
          <cell r="F221" t="str">
            <v>KR 75B 76A 72 SUR</v>
          </cell>
          <cell r="G221" t="str">
            <v>CARACOLI</v>
          </cell>
          <cell r="H221" t="str">
            <v>MARIA EULALIA SIERRA SIABATO</v>
          </cell>
          <cell r="I221">
            <v>3114882762</v>
          </cell>
        </row>
        <row r="222">
          <cell r="D222" t="str">
            <v>MV_14392</v>
          </cell>
          <cell r="E222">
            <v>10403361</v>
          </cell>
          <cell r="F222" t="str">
            <v>KR 75B 76A 84 SUR MJ</v>
          </cell>
          <cell r="G222" t="str">
            <v>CARACOLI</v>
          </cell>
          <cell r="H222" t="str">
            <v>SAIDA PATRICIA GOMEZ LEMUS</v>
          </cell>
          <cell r="I222" t="str">
            <v>3125325893/ 3123247056</v>
          </cell>
        </row>
        <row r="223">
          <cell r="D223" t="str">
            <v>MV_15743</v>
          </cell>
          <cell r="E223">
            <v>10409146</v>
          </cell>
          <cell r="F223" t="str">
            <v>KR 75B 77 14 SUR</v>
          </cell>
          <cell r="G223" t="str">
            <v>CARACOLI</v>
          </cell>
          <cell r="H223" t="str">
            <v>CARLOTA VARGAS PINILLA</v>
          </cell>
          <cell r="I223" t="str">
            <v>3115466765-3014558340</v>
          </cell>
        </row>
        <row r="224">
          <cell r="D224" t="str">
            <v>MV_15581</v>
          </cell>
          <cell r="E224">
            <v>10025251</v>
          </cell>
          <cell r="F224" t="str">
            <v>KR 75A 76A 82 SUR</v>
          </cell>
          <cell r="G224" t="str">
            <v>CARACOLI</v>
          </cell>
          <cell r="H224" t="str">
            <v>GLADYS DIAZ SALINAS</v>
          </cell>
          <cell r="I224" t="str">
            <v>3012823914/ 3015625573</v>
          </cell>
        </row>
        <row r="225">
          <cell r="D225" t="str">
            <v>MV_15476</v>
          </cell>
          <cell r="E225">
            <v>10396644</v>
          </cell>
          <cell r="F225" t="str">
            <v>KR 75 76A 75 SUR</v>
          </cell>
          <cell r="G225" t="str">
            <v>CARACOLI</v>
          </cell>
          <cell r="H225" t="str">
            <v>MARIA DEL PILAR DIAZ CONTRERAS</v>
          </cell>
          <cell r="I225" t="str">
            <v>3144793021-3118752863</v>
          </cell>
        </row>
        <row r="226">
          <cell r="D226" t="str">
            <v>MV_12880</v>
          </cell>
          <cell r="E226">
            <v>10328792</v>
          </cell>
          <cell r="F226" t="str">
            <v>KR 75 76A 81 SUR</v>
          </cell>
          <cell r="G226" t="str">
            <v>CARACOLI</v>
          </cell>
          <cell r="H226" t="str">
            <v>DAGOBERTO RAMIREZ TORREZ</v>
          </cell>
          <cell r="I226" t="str">
            <v>3112007971-3202118073</v>
          </cell>
        </row>
        <row r="227">
          <cell r="D227" t="str">
            <v>MV_16872</v>
          </cell>
          <cell r="E227">
            <v>10403753</v>
          </cell>
          <cell r="F227" t="str">
            <v>CL 77 SUR 74D 11</v>
          </cell>
          <cell r="G227" t="str">
            <v>CARACOLI</v>
          </cell>
          <cell r="H227" t="str">
            <v>ANA TERESA MUNOZ RESTREPO</v>
          </cell>
          <cell r="I227" t="str">
            <v>3208025628 - 3112034026</v>
          </cell>
        </row>
        <row r="228">
          <cell r="D228" t="str">
            <v>MV_13317</v>
          </cell>
          <cell r="E228">
            <v>10409158</v>
          </cell>
          <cell r="F228" t="str">
            <v>KR 74D 76A 69 SUR</v>
          </cell>
          <cell r="G228" t="str">
            <v>CARACOLI</v>
          </cell>
          <cell r="H228" t="str">
            <v>FERNANDO PULGARIN DUQUE</v>
          </cell>
          <cell r="I228">
            <v>3103022270</v>
          </cell>
        </row>
        <row r="229">
          <cell r="D229" t="str">
            <v>MV_12971</v>
          </cell>
          <cell r="E229">
            <v>8100232.1061711041</v>
          </cell>
          <cell r="F229" t="str">
            <v>KR 74D 76A 27 SUR</v>
          </cell>
          <cell r="G229" t="str">
            <v>CARACOLI</v>
          </cell>
          <cell r="H229" t="str">
            <v>CARLOS ONORIO PATINO JIMENEZ</v>
          </cell>
          <cell r="I229">
            <v>3115831001</v>
          </cell>
        </row>
        <row r="230">
          <cell r="D230" t="str">
            <v>MV_15713</v>
          </cell>
          <cell r="E230">
            <v>10409142</v>
          </cell>
          <cell r="F230" t="str">
            <v>KR 74D 76A 58 SUR MJ 1</v>
          </cell>
          <cell r="G230" t="str">
            <v>CARACOLI</v>
          </cell>
          <cell r="H230" t="str">
            <v>CARMEN ELINA CUADROS BARON</v>
          </cell>
          <cell r="I230">
            <v>3222405057</v>
          </cell>
        </row>
        <row r="231">
          <cell r="D231" t="str">
            <v>MV_15564</v>
          </cell>
          <cell r="E231">
            <v>10335073</v>
          </cell>
          <cell r="F231" t="str">
            <v>KR 74D 76A 70 SUR</v>
          </cell>
          <cell r="G231" t="str">
            <v>CARACOLI</v>
          </cell>
          <cell r="H231" t="str">
            <v>INES SANCHEZ MORENO</v>
          </cell>
          <cell r="I231" t="str">
            <v>3203321174-3015086034</v>
          </cell>
        </row>
        <row r="232">
          <cell r="D232" t="str">
            <v>MV_13318</v>
          </cell>
          <cell r="E232">
            <v>10390078</v>
          </cell>
          <cell r="F232" t="str">
            <v>CL 77 SUR 74C 24</v>
          </cell>
          <cell r="G232" t="str">
            <v>CARACOLI</v>
          </cell>
          <cell r="H232" t="str">
            <v>MARLENY CORREA</v>
          </cell>
          <cell r="I232" t="str">
            <v>3154500708-3212314425</v>
          </cell>
        </row>
        <row r="233">
          <cell r="D233" t="str">
            <v>MV_16664</v>
          </cell>
          <cell r="E233">
            <v>10274101</v>
          </cell>
          <cell r="F233" t="str">
            <v>KR 74C 76A 63 SUR</v>
          </cell>
          <cell r="G233" t="str">
            <v>CARACOLI</v>
          </cell>
          <cell r="H233" t="str">
            <v>JHON ALEXANDER TORRES GARZON</v>
          </cell>
          <cell r="I233">
            <v>3133384634</v>
          </cell>
        </row>
        <row r="234">
          <cell r="D234" t="str">
            <v>MV_15111</v>
          </cell>
          <cell r="E234">
            <v>10278890</v>
          </cell>
          <cell r="F234" t="str">
            <v>KR 74C 76A 57 SUR MJ 1</v>
          </cell>
          <cell r="G234" t="str">
            <v>CARACOLI</v>
          </cell>
          <cell r="H234" t="str">
            <v>JESUS MARIA SILVA CAMACHO</v>
          </cell>
          <cell r="I234">
            <v>3126738484</v>
          </cell>
        </row>
        <row r="235">
          <cell r="D235" t="str">
            <v>MV_16837</v>
          </cell>
          <cell r="E235">
            <v>10265440.244269</v>
          </cell>
          <cell r="F235" t="str">
            <v>KR 74C 76A 39 SUR</v>
          </cell>
          <cell r="G235" t="str">
            <v>CARACOLI</v>
          </cell>
          <cell r="H235" t="str">
            <v>ARCADIO PALACIO</v>
          </cell>
          <cell r="I235" t="str">
            <v>3142647165-3125406325</v>
          </cell>
        </row>
        <row r="236">
          <cell r="D236" t="str">
            <v>MV_13382</v>
          </cell>
          <cell r="E236">
            <v>10399851</v>
          </cell>
          <cell r="F236" t="str">
            <v>KR 74C 76A 58 SUR</v>
          </cell>
          <cell r="G236" t="str">
            <v>CARACOLI</v>
          </cell>
          <cell r="H236" t="str">
            <v>MIGUEL LEONARDO ROJAS</v>
          </cell>
          <cell r="I236" t="str">
            <v>3206036014/ 3124897940</v>
          </cell>
        </row>
        <row r="237">
          <cell r="D237" t="str">
            <v>MV_08889</v>
          </cell>
          <cell r="E237">
            <v>10362867</v>
          </cell>
          <cell r="F237" t="str">
            <v>KR 74C 76A 52 SUR</v>
          </cell>
          <cell r="G237" t="str">
            <v>CARACOLI</v>
          </cell>
          <cell r="H237" t="str">
            <v>ROSIO ABELLO RODRIGUEZ</v>
          </cell>
          <cell r="I237">
            <v>3138015274</v>
          </cell>
        </row>
        <row r="238">
          <cell r="D238" t="str">
            <v>MV_14402</v>
          </cell>
          <cell r="E238">
            <v>8190248</v>
          </cell>
          <cell r="F238" t="str">
            <v>KR 74B 76A 27 SUR</v>
          </cell>
          <cell r="G238" t="str">
            <v>CARACOLI</v>
          </cell>
          <cell r="H238" t="str">
            <v>HERMELINDA MURILLO MONTANO</v>
          </cell>
          <cell r="I238" t="str">
            <v>3174516503-3227887416</v>
          </cell>
        </row>
        <row r="239">
          <cell r="D239" t="str">
            <v>MV_07784</v>
          </cell>
          <cell r="E239">
            <v>10391869</v>
          </cell>
          <cell r="F239" t="str">
            <v>KR 74A 76A 52 SUR</v>
          </cell>
          <cell r="G239" t="str">
            <v>CARACOLI</v>
          </cell>
          <cell r="H239" t="str">
            <v>CARLOS GAMBOA PARRA</v>
          </cell>
          <cell r="I239" t="str">
            <v>3153216904-3144233806</v>
          </cell>
        </row>
        <row r="240">
          <cell r="D240" t="str">
            <v>MV_13406</v>
          </cell>
          <cell r="E240">
            <v>9100637</v>
          </cell>
          <cell r="F240" t="str">
            <v>KR 73L 76A 39 SUR</v>
          </cell>
          <cell r="G240" t="str">
            <v>CARACOLI</v>
          </cell>
          <cell r="H240" t="str">
            <v>CONSUELO QUIROGA</v>
          </cell>
          <cell r="I240" t="str">
            <v>3213924137 - 3138481454</v>
          </cell>
        </row>
        <row r="241">
          <cell r="D241" t="str">
            <v>MV_13407</v>
          </cell>
          <cell r="E241">
            <v>10359049</v>
          </cell>
          <cell r="F241" t="str">
            <v>KR 73L 76A 45 SUR</v>
          </cell>
          <cell r="G241" t="str">
            <v>CARACOLI</v>
          </cell>
          <cell r="H241" t="str">
            <v>OMAR RODRIGUEZ SOLOZA</v>
          </cell>
          <cell r="I241" t="str">
            <v>3138803939 - 3103426505</v>
          </cell>
        </row>
        <row r="242">
          <cell r="D242" t="str">
            <v>MV_15394</v>
          </cell>
          <cell r="E242">
            <v>10386074</v>
          </cell>
          <cell r="F242" t="str">
            <v>CL 77 SUR 73L 12</v>
          </cell>
          <cell r="G242" t="str">
            <v>CARACOLI</v>
          </cell>
          <cell r="H242" t="str">
            <v>MIRYAM MUNOZ ARISTIZABAL</v>
          </cell>
          <cell r="I242">
            <v>3138109720</v>
          </cell>
        </row>
        <row r="243">
          <cell r="D243" t="str">
            <v>MV_14416</v>
          </cell>
          <cell r="E243">
            <v>8723964</v>
          </cell>
          <cell r="F243" t="str">
            <v>CL 77 SUR 73L 02</v>
          </cell>
          <cell r="G243" t="str">
            <v>CARACOLI</v>
          </cell>
          <cell r="H243" t="str">
            <v>SAMUEL ENRIQUE RODRIGUEZ</v>
          </cell>
          <cell r="I243" t="str">
            <v>3125939241 - 3118072758</v>
          </cell>
        </row>
        <row r="244">
          <cell r="D244" t="str">
            <v>MV_07350</v>
          </cell>
          <cell r="E244">
            <v>10409188</v>
          </cell>
          <cell r="F244" t="str">
            <v>KR 73L 76A 64 SUR</v>
          </cell>
          <cell r="G244" t="str">
            <v>CARACOLI</v>
          </cell>
          <cell r="H244" t="str">
            <v>JOSE ADMEIRO FORERO ARDILA</v>
          </cell>
          <cell r="I244" t="str">
            <v>3143730432-3143245430</v>
          </cell>
        </row>
        <row r="245">
          <cell r="D245" t="str">
            <v>MV_13197</v>
          </cell>
          <cell r="E245">
            <v>10404987</v>
          </cell>
          <cell r="F245" t="str">
            <v>KR 73I 76A 45 SUR</v>
          </cell>
          <cell r="G245" t="str">
            <v>CARACOLI</v>
          </cell>
          <cell r="H245" t="str">
            <v>FERNANDO HERRERA</v>
          </cell>
          <cell r="I245" t="str">
            <v>3193633970-3015078843</v>
          </cell>
        </row>
        <row r="246">
          <cell r="D246" t="str">
            <v>MV_13198</v>
          </cell>
          <cell r="E246">
            <v>8813406</v>
          </cell>
          <cell r="F246" t="str">
            <v>KR 73I 76A 34 SUR</v>
          </cell>
          <cell r="G246" t="str">
            <v>CARACOLI</v>
          </cell>
          <cell r="H246" t="str">
            <v>CARLOS EMIRO LEON RODRIGUEZ</v>
          </cell>
          <cell r="I246" t="str">
            <v>3128793441-3002161291</v>
          </cell>
        </row>
        <row r="247">
          <cell r="D247" t="str">
            <v>MV_15632</v>
          </cell>
          <cell r="E247">
            <v>10196561</v>
          </cell>
          <cell r="F247" t="str">
            <v>KR 73H BIS  76A 33 SUR</v>
          </cell>
          <cell r="G247" t="str">
            <v>CARACOLI</v>
          </cell>
          <cell r="H247" t="str">
            <v>JOSE LUIS MUNOZ</v>
          </cell>
          <cell r="I247" t="str">
            <v>3114979310-2788062</v>
          </cell>
        </row>
        <row r="248">
          <cell r="D248" t="str">
            <v>MV_12883</v>
          </cell>
          <cell r="E248">
            <v>9857327</v>
          </cell>
          <cell r="F248" t="str">
            <v>KR 73H BIS  76A 45 SUR</v>
          </cell>
          <cell r="G248" t="str">
            <v>CARACOLI</v>
          </cell>
          <cell r="H248" t="str">
            <v>MATILDE MONTA%A</v>
          </cell>
          <cell r="I248" t="str">
            <v>3214241122 - 3004062391</v>
          </cell>
        </row>
        <row r="249">
          <cell r="D249" t="str">
            <v>MV_16562</v>
          </cell>
          <cell r="E249">
            <v>10405372</v>
          </cell>
          <cell r="F249" t="str">
            <v>KR 73L 77 21 SUR</v>
          </cell>
          <cell r="G249" t="str">
            <v>CARACOLI</v>
          </cell>
          <cell r="H249" t="str">
            <v>EVER ELIFRAVEL QUI</v>
          </cell>
          <cell r="I249" t="str">
            <v>3223362911-3143431170</v>
          </cell>
        </row>
        <row r="250">
          <cell r="D250" t="str">
            <v>MV_12775</v>
          </cell>
          <cell r="E250">
            <v>10375496</v>
          </cell>
          <cell r="F250" t="str">
            <v>KR 73L 77 35 SUR</v>
          </cell>
          <cell r="G250" t="str">
            <v>CARACOLI</v>
          </cell>
          <cell r="H250" t="str">
            <v>OSCAR ROGELES VASALLO</v>
          </cell>
          <cell r="I250" t="str">
            <v>3102526796-3213811892</v>
          </cell>
        </row>
        <row r="251">
          <cell r="D251" t="str">
            <v>MV_12782</v>
          </cell>
          <cell r="E251">
            <v>8894201</v>
          </cell>
          <cell r="F251" t="str">
            <v>KR 73L 77 62 SUR</v>
          </cell>
          <cell r="G251" t="str">
            <v>CARACOLI</v>
          </cell>
          <cell r="H251" t="str">
            <v>MARIA DEL CARMEN LOPEZ</v>
          </cell>
          <cell r="I251" t="str">
            <v>7104478 - 3138230518</v>
          </cell>
        </row>
        <row r="252">
          <cell r="D252" t="str">
            <v>MV_12699</v>
          </cell>
          <cell r="E252">
            <v>10386403</v>
          </cell>
          <cell r="F252" t="str">
            <v>KR 74A 77 70 SUR</v>
          </cell>
          <cell r="G252" t="str">
            <v>CARACOLI</v>
          </cell>
          <cell r="H252" t="str">
            <v>JOSE LIBARDO RINCON REINA</v>
          </cell>
          <cell r="I252">
            <v>3195264314</v>
          </cell>
        </row>
        <row r="253">
          <cell r="D253" t="str">
            <v>MV_16619</v>
          </cell>
          <cell r="E253">
            <v>10408706</v>
          </cell>
          <cell r="F253" t="str">
            <v>KR 74A 77 82 SUR</v>
          </cell>
          <cell r="G253" t="str">
            <v>CARACOLI</v>
          </cell>
          <cell r="H253" t="str">
            <v>ELENA RUIZ LOMBANA</v>
          </cell>
          <cell r="I253" t="str">
            <v>3114736896 - 3105707753</v>
          </cell>
        </row>
        <row r="254">
          <cell r="D254" t="str">
            <v>MV_07619</v>
          </cell>
          <cell r="E254">
            <v>10398682</v>
          </cell>
          <cell r="F254" t="str">
            <v>KR 73L 77 26 SUR</v>
          </cell>
          <cell r="G254" t="str">
            <v>CARACOLI</v>
          </cell>
          <cell r="H254" t="str">
            <v>JOSE ANTONIO DIAZ LOPEZ</v>
          </cell>
          <cell r="I254" t="str">
            <v>3227964634-3228045646</v>
          </cell>
        </row>
        <row r="255">
          <cell r="D255" t="str">
            <v>MV_12689</v>
          </cell>
          <cell r="E255">
            <v>8248774</v>
          </cell>
          <cell r="F255" t="str">
            <v>KR 73L 77 38 SUR</v>
          </cell>
          <cell r="G255" t="str">
            <v>CARACOLI</v>
          </cell>
          <cell r="H255" t="str">
            <v>JORGE ENRIQUE SOLANO AGUILAR</v>
          </cell>
          <cell r="I255" t="str">
            <v>3138869887/ 3143795090</v>
          </cell>
        </row>
        <row r="256">
          <cell r="D256" t="str">
            <v>MV_12790</v>
          </cell>
          <cell r="E256">
            <v>10403324</v>
          </cell>
          <cell r="F256" t="str">
            <v>KR 73I 77 29 SUR</v>
          </cell>
          <cell r="G256" t="str">
            <v>CARACOLI</v>
          </cell>
          <cell r="H256" t="str">
            <v>JESUS ALBERTO OSORIO CIFUENTES</v>
          </cell>
          <cell r="I256" t="str">
            <v>3202125761-3228788616</v>
          </cell>
        </row>
        <row r="257">
          <cell r="D257" t="str">
            <v>MV_15620</v>
          </cell>
          <cell r="E257">
            <v>10407312.842099998</v>
          </cell>
          <cell r="F257" t="str">
            <v>KR 73I 77 25 SUR MJ 1</v>
          </cell>
          <cell r="G257" t="str">
            <v>CARACOLI</v>
          </cell>
          <cell r="H257" t="str">
            <v>LEIDY GOMEZ MURILLO</v>
          </cell>
          <cell r="I257" t="str">
            <v>3214492315-3172830461</v>
          </cell>
        </row>
        <row r="258">
          <cell r="D258" t="str">
            <v>MV_12895</v>
          </cell>
          <cell r="E258">
            <v>8361390</v>
          </cell>
          <cell r="F258" t="str">
            <v>KR 73H 76A 34 SUR MJ</v>
          </cell>
          <cell r="G258" t="str">
            <v>CARACOLI</v>
          </cell>
          <cell r="H258" t="str">
            <v>ROSELLY ZAPATA QUIJANO</v>
          </cell>
          <cell r="I258" t="str">
            <v>3223115048/ 3133839204</v>
          </cell>
        </row>
        <row r="259">
          <cell r="D259" t="str">
            <v>MV_12894</v>
          </cell>
          <cell r="E259">
            <v>10378510</v>
          </cell>
          <cell r="F259" t="str">
            <v>KR 73H 76A 40 SUR</v>
          </cell>
          <cell r="G259" t="str">
            <v>CARACOLI</v>
          </cell>
          <cell r="H259" t="str">
            <v>PEDRO LUIS VELASQUEZ</v>
          </cell>
          <cell r="I259" t="str">
            <v>3112319492 - 3223708127</v>
          </cell>
        </row>
        <row r="260">
          <cell r="D260" t="str">
            <v>MV_13201</v>
          </cell>
          <cell r="E260">
            <v>9410989</v>
          </cell>
          <cell r="F260" t="str">
            <v>CL 77 SUR 73H 06</v>
          </cell>
          <cell r="G260" t="str">
            <v>CARACOLI</v>
          </cell>
          <cell r="H260" t="str">
            <v>LUZ MARINA SILVA</v>
          </cell>
          <cell r="I260" t="str">
            <v>3125847177/ 3142797511</v>
          </cell>
        </row>
        <row r="261">
          <cell r="D261" t="str">
            <v>MV_12697</v>
          </cell>
          <cell r="E261">
            <v>9965916.5802301764</v>
          </cell>
          <cell r="F261" t="str">
            <v>KR 73H 77 22 SUR</v>
          </cell>
          <cell r="G261" t="str">
            <v>CARACOLI</v>
          </cell>
          <cell r="H261" t="str">
            <v>OLGA LUCIA TRUJILLO</v>
          </cell>
          <cell r="I261">
            <v>3214965549</v>
          </cell>
        </row>
        <row r="262">
          <cell r="D262" t="str">
            <v>MV_13169</v>
          </cell>
          <cell r="E262">
            <v>9989479</v>
          </cell>
          <cell r="F262" t="str">
            <v>KR 73H BIS  77 26 SUR</v>
          </cell>
          <cell r="G262" t="str">
            <v>CARACOLI</v>
          </cell>
          <cell r="H262" t="str">
            <v>EUCLIDES FONTECHA BARRERA</v>
          </cell>
          <cell r="I262" t="str">
            <v>3117543490-3102608648</v>
          </cell>
        </row>
        <row r="263">
          <cell r="D263" t="str">
            <v>MV_07825</v>
          </cell>
          <cell r="E263">
            <v>10387447</v>
          </cell>
          <cell r="F263" t="str">
            <v>CL 77 SUR 73G 09</v>
          </cell>
          <cell r="G263" t="str">
            <v>CARACOLI</v>
          </cell>
          <cell r="H263" t="str">
            <v>JAIRO ANTONIO OSORIO HERRERA</v>
          </cell>
          <cell r="I263" t="str">
            <v>3108080603/ 3115831001/ 3053709628</v>
          </cell>
        </row>
        <row r="264">
          <cell r="D264" t="str">
            <v>MV_07614</v>
          </cell>
          <cell r="E264">
            <v>10396694</v>
          </cell>
          <cell r="F264" t="str">
            <v>KR 73G 77 03 SUR</v>
          </cell>
          <cell r="G264" t="str">
            <v>CARACOLI</v>
          </cell>
          <cell r="H264" t="str">
            <v>RODRIGO ROJAS</v>
          </cell>
          <cell r="I264" t="str">
            <v>3214043391-3102375075</v>
          </cell>
        </row>
        <row r="265">
          <cell r="D265" t="str">
            <v>MV_09393</v>
          </cell>
          <cell r="E265">
            <v>10396694</v>
          </cell>
          <cell r="F265" t="str">
            <v>CL 77 SUR 73F 10</v>
          </cell>
          <cell r="G265" t="str">
            <v>CARACOLI</v>
          </cell>
          <cell r="H265" t="str">
            <v>CLAUDIA PATRICIA CHICA CARDOSO</v>
          </cell>
          <cell r="I265" t="str">
            <v>3194401468-3192185707</v>
          </cell>
        </row>
        <row r="266">
          <cell r="D266" t="str">
            <v>MV_12647</v>
          </cell>
          <cell r="E266">
            <v>10368682</v>
          </cell>
          <cell r="F266" t="str">
            <v>KR 73F 77 26 SUR</v>
          </cell>
          <cell r="G266" t="str">
            <v>CARACOLI</v>
          </cell>
          <cell r="H266" t="str">
            <v>JORGE ENRIQUE CAMPOS GARCIA</v>
          </cell>
          <cell r="I266">
            <v>3204176192</v>
          </cell>
        </row>
        <row r="267">
          <cell r="D267" t="str">
            <v>MV_09192</v>
          </cell>
          <cell r="E267">
            <v>8967034</v>
          </cell>
          <cell r="F267" t="str">
            <v>KR 73D 77 27 SUR MJ</v>
          </cell>
          <cell r="G267" t="str">
            <v>CARACOLI</v>
          </cell>
          <cell r="H267" t="str">
            <v>OLGA GUTIERREZ SANCHEZ</v>
          </cell>
          <cell r="I267" t="str">
            <v>3125143459 - 3205199408</v>
          </cell>
        </row>
        <row r="268">
          <cell r="D268" t="str">
            <v>MV_16978</v>
          </cell>
          <cell r="E268">
            <v>10406879</v>
          </cell>
          <cell r="F268" t="str">
            <v>KR 73D 77 20 SUR</v>
          </cell>
          <cell r="G268" t="str">
            <v>CARACOLI</v>
          </cell>
          <cell r="H268" t="str">
            <v>PEDRO ALEJANDRO HERNANDEZ PARRA</v>
          </cell>
          <cell r="I268" t="str">
            <v>3057190806-3165171429</v>
          </cell>
        </row>
        <row r="269">
          <cell r="D269" t="str">
            <v>MV_09992</v>
          </cell>
          <cell r="E269">
            <v>10407107</v>
          </cell>
          <cell r="F269" t="str">
            <v>CL 77 SUR 73C 03</v>
          </cell>
          <cell r="G269" t="str">
            <v>CARACOLI</v>
          </cell>
          <cell r="H269" t="str">
            <v>OSWALDO URQUIJO MU%OZ</v>
          </cell>
          <cell r="I269" t="str">
            <v>3124042150-3116377552</v>
          </cell>
        </row>
        <row r="270">
          <cell r="D270" t="str">
            <v>MV_12643</v>
          </cell>
          <cell r="E270">
            <v>10401399</v>
          </cell>
          <cell r="F270" t="str">
            <v>KR 73C 77 21 SUR</v>
          </cell>
          <cell r="G270" t="str">
            <v>CARACOLI</v>
          </cell>
          <cell r="H270" t="str">
            <v>ZOILA ROSA RODRIGUEZ MARIN</v>
          </cell>
          <cell r="I270" t="str">
            <v>3016778996-3118853458</v>
          </cell>
        </row>
        <row r="271">
          <cell r="D271" t="str">
            <v>MV_09993</v>
          </cell>
          <cell r="E271">
            <v>10398765</v>
          </cell>
          <cell r="F271" t="str">
            <v>KR 73C 77 27 SUR</v>
          </cell>
          <cell r="G271" t="str">
            <v>CARACOLI</v>
          </cell>
          <cell r="H271" t="str">
            <v>MARIA BELEN CUERVO ALFONSO</v>
          </cell>
          <cell r="I271" t="str">
            <v>3216916457 - 3204371207</v>
          </cell>
        </row>
        <row r="272">
          <cell r="D272" t="str">
            <v>MV_15622</v>
          </cell>
          <cell r="E272">
            <v>0</v>
          </cell>
          <cell r="F272" t="str">
            <v>KR 73D 77 39 SUR</v>
          </cell>
          <cell r="G272" t="str">
            <v>CARACOLI</v>
          </cell>
          <cell r="H272" t="str">
            <v>MARIA ESNEDA CABRERA ROMERO</v>
          </cell>
          <cell r="I272" t="str">
            <v>3213557127-7163931</v>
          </cell>
        </row>
        <row r="273">
          <cell r="D273" t="str">
            <v>ID</v>
          </cell>
          <cell r="E273" t="str">
            <v xml:space="preserve">PRESUPUESTO FINAL </v>
          </cell>
          <cell r="F273" t="str">
            <v>DIRECCION</v>
          </cell>
          <cell r="G273" t="str">
            <v>LOCALIDAD</v>
          </cell>
          <cell r="H273" t="str">
            <v>BENEFICIARIO</v>
          </cell>
          <cell r="I273" t="str">
            <v>Numero</v>
          </cell>
        </row>
        <row r="274">
          <cell r="D274" t="str">
            <v>MV_14029</v>
          </cell>
          <cell r="E274">
            <v>10291982</v>
          </cell>
          <cell r="F274" t="str">
            <v>CL 82A SUR 46A 15</v>
          </cell>
          <cell r="G274" t="str">
            <v>JERUSALEN</v>
          </cell>
          <cell r="H274" t="str">
            <v>MARIA ESTELLA GONZALEZ DE LEGUIZAMON</v>
          </cell>
          <cell r="I274" t="str">
            <v>3206227620 - 7175168</v>
          </cell>
        </row>
        <row r="275">
          <cell r="D275" t="str">
            <v>MV_15155</v>
          </cell>
          <cell r="E275">
            <v>10409062</v>
          </cell>
          <cell r="F275" t="str">
            <v>KR 46A 82A 03 SUR</v>
          </cell>
          <cell r="G275" t="str">
            <v>JERUSALEN</v>
          </cell>
          <cell r="H275" t="str">
            <v>ANA LUCIA PE%A GARAVITO</v>
          </cell>
          <cell r="I275">
            <v>7159336</v>
          </cell>
        </row>
        <row r="276">
          <cell r="D276" t="str">
            <v>MV_15889</v>
          </cell>
          <cell r="E276">
            <v>10398889</v>
          </cell>
          <cell r="F276" t="str">
            <v>KR 46A 82A 21 SUR</v>
          </cell>
          <cell r="G276" t="str">
            <v>JERUSALEN</v>
          </cell>
          <cell r="H276" t="str">
            <v>FLOR ROPERO HERNANDEZ</v>
          </cell>
          <cell r="I276" t="str">
            <v>3123360374-3224298828</v>
          </cell>
        </row>
        <row r="277">
          <cell r="D277" t="str">
            <v>MV_13816</v>
          </cell>
          <cell r="E277">
            <v>10408087</v>
          </cell>
          <cell r="F277" t="str">
            <v>CL 82B SUR 46A 03</v>
          </cell>
          <cell r="G277" t="str">
            <v>JERUSALEN</v>
          </cell>
          <cell r="H277" t="str">
            <v>JAIRO VASQUEZ SANTAMARIA</v>
          </cell>
          <cell r="I277" t="str">
            <v>3112042729 - 3107912465</v>
          </cell>
        </row>
        <row r="278">
          <cell r="D278" t="str">
            <v>MV_13743</v>
          </cell>
          <cell r="E278">
            <v>10188569</v>
          </cell>
          <cell r="F278" t="str">
            <v>KR 46A 82B 22 SUR</v>
          </cell>
          <cell r="G278" t="str">
            <v>JERUSALEN</v>
          </cell>
          <cell r="H278" t="str">
            <v>HUGO VELASQUEZ GUATA</v>
          </cell>
          <cell r="I278" t="str">
            <v>3223365141-3118494992</v>
          </cell>
        </row>
        <row r="279">
          <cell r="D279" t="str">
            <v>MV_15672</v>
          </cell>
          <cell r="E279">
            <v>10292688</v>
          </cell>
          <cell r="F279" t="str">
            <v>CL 82B SUR 46 10</v>
          </cell>
          <cell r="G279" t="str">
            <v>JERUSALEN</v>
          </cell>
          <cell r="H279" t="str">
            <v>MANUEL VICENTE MARTINEZ RAMIREZ</v>
          </cell>
          <cell r="I279" t="str">
            <v>3146848326 - 3212433421</v>
          </cell>
        </row>
        <row r="280">
          <cell r="D280" t="str">
            <v>MV_15184</v>
          </cell>
          <cell r="E280">
            <v>6500796</v>
          </cell>
          <cell r="F280" t="str">
            <v>CL 82B SUR 45C 04 MJ</v>
          </cell>
          <cell r="G280" t="str">
            <v>JERUSALEN</v>
          </cell>
          <cell r="H280" t="str">
            <v>OVIDIO TORRES GUTIERREZ</v>
          </cell>
          <cell r="I280">
            <v>3144283178</v>
          </cell>
        </row>
        <row r="281">
          <cell r="D281" t="str">
            <v>MV_14552</v>
          </cell>
          <cell r="E281">
            <v>10369884</v>
          </cell>
          <cell r="F281" t="str">
            <v>KR 46 82C 24 SUR IN 7</v>
          </cell>
          <cell r="G281" t="str">
            <v>JERUSALEN</v>
          </cell>
          <cell r="H281" t="str">
            <v>BELLA MIRA QUIROGA GALEANO</v>
          </cell>
          <cell r="I281" t="str">
            <v>3102155251-3223860627</v>
          </cell>
        </row>
        <row r="282">
          <cell r="D282" t="str">
            <v>MV_13690</v>
          </cell>
          <cell r="E282">
            <v>10343771</v>
          </cell>
          <cell r="F282" t="str">
            <v>CL 82C SUR 45B 12</v>
          </cell>
          <cell r="G282" t="str">
            <v>JERUSALEN</v>
          </cell>
          <cell r="H282" t="str">
            <v>DANIEL MENDOZA YEPES</v>
          </cell>
          <cell r="I282" t="str">
            <v>3209699235 - 3115823149</v>
          </cell>
        </row>
        <row r="283">
          <cell r="D283" t="str">
            <v>MV_16990</v>
          </cell>
          <cell r="E283">
            <v>0</v>
          </cell>
          <cell r="F283" t="str">
            <v>KR 45C 82B 10 SUR</v>
          </cell>
          <cell r="G283" t="str">
            <v>JERUSALEN</v>
          </cell>
          <cell r="H283" t="str">
            <v>BEATRIZ RICARDO DE  RIVERA</v>
          </cell>
          <cell r="I283" t="str">
            <v>3213030472 - 7318993</v>
          </cell>
        </row>
        <row r="284">
          <cell r="D284" t="str">
            <v>MV_13695</v>
          </cell>
          <cell r="E284">
            <v>0</v>
          </cell>
          <cell r="F284" t="str">
            <v>KR 45C 82 60 SUR</v>
          </cell>
          <cell r="G284" t="str">
            <v>JERUSALEN</v>
          </cell>
          <cell r="H284" t="str">
            <v>UBALDINA PALACIOS CASTRO</v>
          </cell>
          <cell r="I284" t="str">
            <v>7317473 - 3114822931</v>
          </cell>
        </row>
        <row r="285">
          <cell r="D285" t="str">
            <v>MV_13696</v>
          </cell>
          <cell r="E285">
            <v>10375537</v>
          </cell>
          <cell r="F285" t="str">
            <v>KR 45C 82 58 SUR</v>
          </cell>
          <cell r="G285" t="str">
            <v>JERUSALEN</v>
          </cell>
          <cell r="H285" t="str">
            <v>LUIS EDUARDO GRISALES PINZON</v>
          </cell>
          <cell r="I285" t="str">
            <v>7927018 - 3154860048</v>
          </cell>
        </row>
        <row r="286">
          <cell r="D286" t="str">
            <v>MV_07216</v>
          </cell>
          <cell r="E286">
            <v>10166304</v>
          </cell>
          <cell r="F286" t="str">
            <v>KR 45C 82 52 SUR</v>
          </cell>
          <cell r="G286" t="str">
            <v>JERUSALEN</v>
          </cell>
          <cell r="H286" t="str">
            <v>LUIS CARLOS BAUTISTA OTALORA</v>
          </cell>
          <cell r="I286" t="str">
            <v>3133406856/ 7213607</v>
          </cell>
        </row>
        <row r="287">
          <cell r="D287" t="str">
            <v>MV_16332</v>
          </cell>
          <cell r="E287">
            <v>7873354</v>
          </cell>
          <cell r="F287" t="str">
            <v>KR 45 82C 42 SUR MJ</v>
          </cell>
          <cell r="G287" t="str">
            <v>JERUSALEN</v>
          </cell>
          <cell r="H287" t="str">
            <v>VICTOR MANUEL MONTA</v>
          </cell>
          <cell r="I287" t="str">
            <v>3212765562-3212765562</v>
          </cell>
        </row>
        <row r="288">
          <cell r="D288" t="str">
            <v>MV_09345</v>
          </cell>
          <cell r="E288">
            <v>8761864.0000000019</v>
          </cell>
          <cell r="F288" t="str">
            <v>DG 82 SUR 46 04</v>
          </cell>
          <cell r="G288" t="str">
            <v>JERUSALEN</v>
          </cell>
          <cell r="H288" t="str">
            <v>BEATRIZ CADENA SABROSO</v>
          </cell>
          <cell r="I288" t="str">
            <v>3142744709-3115925668</v>
          </cell>
        </row>
        <row r="289">
          <cell r="D289" t="str">
            <v>MV_09052</v>
          </cell>
          <cell r="E289">
            <v>9331301</v>
          </cell>
          <cell r="F289" t="str">
            <v>DG 81B SUR 45B 62</v>
          </cell>
          <cell r="G289" t="str">
            <v>JERUSALEN</v>
          </cell>
          <cell r="H289" t="str">
            <v>JORGE ENRIQUE OLARTE SEDANO</v>
          </cell>
          <cell r="I289" t="str">
            <v>7154842/ 3217700333</v>
          </cell>
        </row>
        <row r="290">
          <cell r="D290" t="str">
            <v>MV_13705</v>
          </cell>
          <cell r="E290">
            <v>10384334</v>
          </cell>
          <cell r="F290" t="str">
            <v>KR 45B 82 16 SUR</v>
          </cell>
          <cell r="G290" t="str">
            <v>JERUSALEN</v>
          </cell>
          <cell r="H290" t="str">
            <v>BLANCA FLOR SANCHEZ ROMERO</v>
          </cell>
          <cell r="I290" t="str">
            <v>3173299448/3007158772</v>
          </cell>
        </row>
        <row r="291">
          <cell r="D291" t="str">
            <v>MV_14568</v>
          </cell>
          <cell r="E291">
            <v>9427216</v>
          </cell>
          <cell r="F291" t="str">
            <v>CL 82B SUR 45A 22</v>
          </cell>
          <cell r="G291" t="str">
            <v>JERUSALEN</v>
          </cell>
          <cell r="H291" t="str">
            <v>ANA ISABEL RODRIGUEZ GOMEZ</v>
          </cell>
          <cell r="I291">
            <v>3172889927</v>
          </cell>
        </row>
        <row r="292">
          <cell r="D292" t="str">
            <v>MV_12313</v>
          </cell>
          <cell r="E292">
            <v>10373997.999999998</v>
          </cell>
          <cell r="F292" t="str">
            <v>KR 45B 82 43 SUR</v>
          </cell>
          <cell r="G292" t="str">
            <v>JERUSALEN</v>
          </cell>
          <cell r="H292" t="str">
            <v>JAIME ELVER LESMES</v>
          </cell>
          <cell r="I292" t="str">
            <v>3135624220 - 3057698922</v>
          </cell>
        </row>
        <row r="293">
          <cell r="D293" t="str">
            <v>MV_13687</v>
          </cell>
          <cell r="E293">
            <v>10372510</v>
          </cell>
          <cell r="F293" t="str">
            <v>KR 45 B 82B 11 SUR</v>
          </cell>
          <cell r="G293" t="str">
            <v>JERUSALEN</v>
          </cell>
          <cell r="H293" t="str">
            <v>LUZ MERY BORRERO VARGAS</v>
          </cell>
          <cell r="I293" t="e">
            <v>#N/A</v>
          </cell>
        </row>
        <row r="294">
          <cell r="D294" t="str">
            <v>MV_13855</v>
          </cell>
          <cell r="E294">
            <v>10382215</v>
          </cell>
          <cell r="F294" t="str">
            <v>KR 45B 82B 16 SUR</v>
          </cell>
          <cell r="G294" t="str">
            <v>JERUSALEN</v>
          </cell>
          <cell r="H294" t="str">
            <v>AIDE SILVA FAJARDO</v>
          </cell>
          <cell r="I294">
            <v>3178687707</v>
          </cell>
        </row>
        <row r="295">
          <cell r="D295" t="str">
            <v>MV_16410</v>
          </cell>
          <cell r="E295">
            <v>10404107</v>
          </cell>
          <cell r="F295" t="str">
            <v>CL 81A SUR 46A 16</v>
          </cell>
          <cell r="G295" t="str">
            <v>JERUSALEN</v>
          </cell>
          <cell r="H295" t="str">
            <v>JEYDI LORENA HERNANDEZ</v>
          </cell>
          <cell r="I295" t="str">
            <v>3008598369- 3215279658</v>
          </cell>
        </row>
        <row r="296">
          <cell r="D296" t="str">
            <v>MV_12541</v>
          </cell>
          <cell r="E296">
            <v>10402058</v>
          </cell>
          <cell r="F296" t="str">
            <v>DG 81A SUR 45B 59</v>
          </cell>
          <cell r="G296" t="str">
            <v>JERUSALEN</v>
          </cell>
          <cell r="H296" t="str">
            <v>FABIO PEDRAZA GARCIA</v>
          </cell>
          <cell r="I296" t="str">
            <v>7920610-3057365794</v>
          </cell>
        </row>
        <row r="297">
          <cell r="D297" t="str">
            <v>MV_15219</v>
          </cell>
          <cell r="E297">
            <v>10406537</v>
          </cell>
          <cell r="F297" t="str">
            <v>KR 46A 81 16 SUR</v>
          </cell>
          <cell r="G297" t="str">
            <v>JERUSALEN</v>
          </cell>
          <cell r="H297" t="str">
            <v>EDUARDO AVILA BASTO</v>
          </cell>
          <cell r="I297" t="str">
            <v>3132590894/ 3125847757</v>
          </cell>
        </row>
        <row r="298">
          <cell r="D298" t="str">
            <v>MV_13916</v>
          </cell>
          <cell r="E298">
            <v>10365195</v>
          </cell>
          <cell r="F298" t="str">
            <v>DG 81A SUR 45B 56</v>
          </cell>
          <cell r="G298" t="str">
            <v>JERUSALEN</v>
          </cell>
          <cell r="H298" t="str">
            <v>CRISANTO LAVAO</v>
          </cell>
          <cell r="I298" t="str">
            <v>3106297613-4559293</v>
          </cell>
        </row>
        <row r="299">
          <cell r="D299" t="str">
            <v>MV_13908</v>
          </cell>
          <cell r="E299">
            <v>0</v>
          </cell>
          <cell r="F299" t="str">
            <v>DG 81A SUR 45B 23</v>
          </cell>
          <cell r="G299" t="str">
            <v>JERUSALEN</v>
          </cell>
          <cell r="H299" t="str">
            <v>JHON JAIRO CASTRILLON GONZALEZ</v>
          </cell>
          <cell r="I299" t="str">
            <v>4550901-3132537468</v>
          </cell>
        </row>
        <row r="300">
          <cell r="D300" t="str">
            <v>MV_13875</v>
          </cell>
          <cell r="E300">
            <v>5753989</v>
          </cell>
          <cell r="F300" t="str">
            <v>CL 80B SUR 45 43</v>
          </cell>
          <cell r="G300" t="str">
            <v>JERUSALEN</v>
          </cell>
          <cell r="H300" t="str">
            <v>RITA LEONOR ONOFRE VILLALOBOS</v>
          </cell>
          <cell r="I300" t="str">
            <v>7183011/ 3874275/ 3016276192</v>
          </cell>
        </row>
        <row r="301">
          <cell r="D301" t="str">
            <v>MV_15223</v>
          </cell>
          <cell r="E301">
            <v>10262986</v>
          </cell>
          <cell r="F301" t="str">
            <v>DG 81 SUR 45B 23</v>
          </cell>
          <cell r="G301" t="str">
            <v>JERUSALEN</v>
          </cell>
          <cell r="H301" t="str">
            <v>JUAN DE JESUS MOLINA PEREZ</v>
          </cell>
          <cell r="I301" t="str">
            <v>3107559171 - 3142550764</v>
          </cell>
        </row>
        <row r="302">
          <cell r="D302" t="str">
            <v>MV_13922</v>
          </cell>
          <cell r="E302">
            <v>10401597</v>
          </cell>
          <cell r="F302" t="str">
            <v>DG 81 SUR 45B 20</v>
          </cell>
          <cell r="G302" t="str">
            <v>JERUSALEN</v>
          </cell>
          <cell r="H302" t="str">
            <v>ANA LUCIA MARTINEZ DE PEDRAZA</v>
          </cell>
          <cell r="I302" t="str">
            <v>3125856046 - 3224101204</v>
          </cell>
        </row>
        <row r="303">
          <cell r="D303" t="str">
            <v>MV_13923</v>
          </cell>
          <cell r="E303">
            <v>10400630</v>
          </cell>
          <cell r="F303" t="str">
            <v>DG 81 SUR 45B 40</v>
          </cell>
          <cell r="G303" t="str">
            <v>JERUSALEN</v>
          </cell>
          <cell r="H303" t="str">
            <v>MARIA LEONOR FONSECA FERNANDEZ</v>
          </cell>
          <cell r="I303" t="str">
            <v>4551307/3132602441</v>
          </cell>
        </row>
        <row r="304">
          <cell r="D304" t="str">
            <v>MV_14173</v>
          </cell>
          <cell r="E304">
            <v>10235794</v>
          </cell>
          <cell r="F304" t="str">
            <v>CL 81 SUR 46A 48</v>
          </cell>
          <cell r="G304" t="str">
            <v>JERUSALEN</v>
          </cell>
          <cell r="H304" t="str">
            <v>DOMINGO JOSE RIVEROS</v>
          </cell>
          <cell r="I304" t="str">
            <v>7921901 - 3228293005</v>
          </cell>
        </row>
        <row r="305">
          <cell r="D305" t="str">
            <v>MV_15213</v>
          </cell>
          <cell r="E305">
            <v>10403956</v>
          </cell>
          <cell r="F305" t="str">
            <v>CL 80A SUR 46A 43</v>
          </cell>
          <cell r="G305" t="str">
            <v>JERUSALEN</v>
          </cell>
          <cell r="H305" t="str">
            <v>LUZ AMIRA NINO LEMUS</v>
          </cell>
          <cell r="I305" t="str">
            <v>3106663186 - 3157682131</v>
          </cell>
        </row>
        <row r="306">
          <cell r="D306" t="str">
            <v>MV_08980</v>
          </cell>
          <cell r="E306">
            <v>9971120</v>
          </cell>
          <cell r="F306" t="str">
            <v>CL 80A SUR 46A 31</v>
          </cell>
          <cell r="G306" t="str">
            <v>JERUSALEN</v>
          </cell>
          <cell r="H306" t="str">
            <v>ADOLFO ROA PULIDO</v>
          </cell>
          <cell r="I306" t="str">
            <v>7926130-3144474525</v>
          </cell>
        </row>
        <row r="307">
          <cell r="D307" t="str">
            <v>MV_14139</v>
          </cell>
          <cell r="E307">
            <v>10312787</v>
          </cell>
          <cell r="F307" t="str">
            <v>CL 80A SUR 46A 38</v>
          </cell>
          <cell r="G307" t="str">
            <v>JERUSALEN</v>
          </cell>
          <cell r="H307" t="str">
            <v>MANUEL ALFONSO APOLINAR PINEDA</v>
          </cell>
          <cell r="I307">
            <v>3133201362</v>
          </cell>
        </row>
        <row r="308">
          <cell r="D308" t="str">
            <v>MV_14618</v>
          </cell>
          <cell r="E308">
            <v>10396678</v>
          </cell>
          <cell r="F308" t="str">
            <v>DG 80A SUR 45 74</v>
          </cell>
          <cell r="G308" t="str">
            <v>JERUSALEN</v>
          </cell>
          <cell r="H308" t="str">
            <v>NIDIA YAMILE MARIN</v>
          </cell>
          <cell r="I308" t="str">
            <v>3203794968-2076452</v>
          </cell>
        </row>
        <row r="309">
          <cell r="D309" t="str">
            <v>MV_13938</v>
          </cell>
          <cell r="E309">
            <v>8545359</v>
          </cell>
          <cell r="F309" t="str">
            <v>KR 45 80 19 SUR</v>
          </cell>
          <cell r="G309" t="str">
            <v>JERUSALEN</v>
          </cell>
          <cell r="H309" t="str">
            <v>PEDRO PARDO</v>
          </cell>
          <cell r="I309" t="str">
            <v>3219446991-3208417791</v>
          </cell>
        </row>
        <row r="310">
          <cell r="D310" t="str">
            <v>MV_13920</v>
          </cell>
          <cell r="E310">
            <v>10272971</v>
          </cell>
          <cell r="F310" t="str">
            <v>DG 80A SUR 45 35</v>
          </cell>
          <cell r="G310" t="str">
            <v>JERUSALEN</v>
          </cell>
          <cell r="H310" t="str">
            <v>POMPILIO MORA DELGADO</v>
          </cell>
          <cell r="I310" t="str">
            <v>2000654-3152896480</v>
          </cell>
        </row>
        <row r="311">
          <cell r="D311" t="str">
            <v>MV_15562</v>
          </cell>
          <cell r="E311">
            <v>8242398</v>
          </cell>
          <cell r="F311" t="str">
            <v>DG 80 SUR 45 15</v>
          </cell>
          <cell r="G311" t="str">
            <v>JERUSALEN</v>
          </cell>
          <cell r="H311" t="str">
            <v>MARIA EUNICE PENA CHACON</v>
          </cell>
          <cell r="I311" t="str">
            <v>3224163967-3212336279</v>
          </cell>
        </row>
        <row r="312">
          <cell r="D312" t="str">
            <v>MV_07443</v>
          </cell>
          <cell r="E312">
            <v>10405474</v>
          </cell>
          <cell r="F312" t="str">
            <v>DG 80 SUR 45 42</v>
          </cell>
          <cell r="G312" t="str">
            <v>JERUSALEN</v>
          </cell>
          <cell r="H312" t="str">
            <v>VITALIA REYES SANCHEZ</v>
          </cell>
          <cell r="I312" t="str">
            <v>3143427846 - 7173937</v>
          </cell>
        </row>
        <row r="313">
          <cell r="D313" t="str">
            <v>MV_13709</v>
          </cell>
          <cell r="E313">
            <v>10389938</v>
          </cell>
          <cell r="F313" t="str">
            <v>DG 80 SUR 45 57</v>
          </cell>
          <cell r="G313" t="str">
            <v>JERUSALEN</v>
          </cell>
          <cell r="H313" t="str">
            <v>JOSE DARIO AMEZQUITA</v>
          </cell>
          <cell r="I313" t="str">
            <v>3213314681-3168264760</v>
          </cell>
        </row>
        <row r="314">
          <cell r="D314" t="str">
            <v>MV_15300</v>
          </cell>
          <cell r="E314">
            <v>10356084</v>
          </cell>
          <cell r="F314" t="str">
            <v>DG 80 SUR 45 62</v>
          </cell>
          <cell r="G314" t="str">
            <v>JERUSALEN</v>
          </cell>
          <cell r="H314" t="str">
            <v>MARLEN CAPERA GUZMAN</v>
          </cell>
          <cell r="I314">
            <v>3212034832</v>
          </cell>
        </row>
        <row r="315">
          <cell r="D315" t="str">
            <v>MV_15301</v>
          </cell>
          <cell r="E315">
            <v>10406459</v>
          </cell>
          <cell r="F315" t="str">
            <v>DG 80 SUR 45 74</v>
          </cell>
          <cell r="G315" t="str">
            <v>JERUSALEN</v>
          </cell>
          <cell r="H315" t="str">
            <v>DORIS ELENA RIVAS SANTAMARIA</v>
          </cell>
          <cell r="I315" t="str">
            <v>7187319-3132261354 - 3125100669</v>
          </cell>
        </row>
        <row r="316">
          <cell r="D316" t="str">
            <v>MV_13718</v>
          </cell>
          <cell r="E316">
            <v>10218974</v>
          </cell>
          <cell r="F316" t="str">
            <v>DG 79D SUR 45B 45</v>
          </cell>
          <cell r="G316" t="str">
            <v>JERUSALEN</v>
          </cell>
          <cell r="H316" t="str">
            <v>MARTHA PATRICIA VARGAS</v>
          </cell>
          <cell r="I316" t="str">
            <v>3138838451/ 3102661611</v>
          </cell>
        </row>
        <row r="317">
          <cell r="D317" t="str">
            <v>MV_14148</v>
          </cell>
          <cell r="E317">
            <v>10259757</v>
          </cell>
          <cell r="F317" t="str">
            <v>CL 81A SUR 44A 84</v>
          </cell>
          <cell r="G317" t="str">
            <v>JERUSALEN</v>
          </cell>
          <cell r="H317" t="str">
            <v>ORLANDO SANCHEZ TORRES</v>
          </cell>
          <cell r="I317" t="str">
            <v>3142939355 - 4554298</v>
          </cell>
        </row>
        <row r="318">
          <cell r="D318" t="str">
            <v>MV_07768</v>
          </cell>
          <cell r="E318">
            <v>8621352</v>
          </cell>
          <cell r="F318" t="str">
            <v>KR 45 81A 04 SUR</v>
          </cell>
          <cell r="G318" t="str">
            <v>JERUSALEN</v>
          </cell>
          <cell r="H318" t="str">
            <v>CARMEN ROSA MU?OZ</v>
          </cell>
          <cell r="I318" t="str">
            <v>3134207469/ 3214214653</v>
          </cell>
        </row>
        <row r="319">
          <cell r="D319" t="str">
            <v>MV_13862</v>
          </cell>
          <cell r="E319">
            <v>9845633</v>
          </cell>
          <cell r="F319" t="str">
            <v>CL 81A SUR 45 16</v>
          </cell>
          <cell r="G319" t="str">
            <v>JERUSALEN</v>
          </cell>
          <cell r="H319" t="str">
            <v>EVANGELINA REYES RINCON</v>
          </cell>
          <cell r="I319" t="str">
            <v>3203570812/ 3106893090/ 7173790</v>
          </cell>
        </row>
        <row r="320">
          <cell r="D320" t="str">
            <v>MV_13859</v>
          </cell>
          <cell r="E320">
            <v>10409095</v>
          </cell>
          <cell r="F320" t="str">
            <v>CL 81B SUR 45A 10</v>
          </cell>
          <cell r="G320" t="str">
            <v>JERUSALEN</v>
          </cell>
          <cell r="H320" t="str">
            <v>JOSE ALVARO BUITRAGO</v>
          </cell>
          <cell r="I320" t="str">
            <v>7173790 - 3017824106</v>
          </cell>
        </row>
        <row r="321">
          <cell r="D321" t="str">
            <v>MV_12315</v>
          </cell>
          <cell r="E321">
            <v>8246906</v>
          </cell>
          <cell r="F321" t="str">
            <v>KR 45A 82 05 SUR</v>
          </cell>
          <cell r="G321" t="str">
            <v>JERUSALEN</v>
          </cell>
          <cell r="H321" t="str">
            <v>JULIO AUGUSTO SANABRIA</v>
          </cell>
          <cell r="I321">
            <v>3125544872</v>
          </cell>
        </row>
        <row r="322">
          <cell r="D322" t="str">
            <v>MV_16081</v>
          </cell>
          <cell r="E322">
            <v>10385013</v>
          </cell>
          <cell r="F322" t="str">
            <v>KR 45A 82 11 SUR</v>
          </cell>
          <cell r="G322" t="str">
            <v>JERUSALEN</v>
          </cell>
          <cell r="H322" t="str">
            <v>JEFFERSON HERNANDO BECERRA CARDOZO</v>
          </cell>
          <cell r="I322" t="str">
            <v>3124616546-3188864741</v>
          </cell>
        </row>
        <row r="323">
          <cell r="D323" t="str">
            <v>MV_09200</v>
          </cell>
          <cell r="E323">
            <v>10048838</v>
          </cell>
          <cell r="F323" t="str">
            <v>KR 45A 82 18 SUR</v>
          </cell>
          <cell r="G323" t="str">
            <v>JERUSALEN</v>
          </cell>
          <cell r="H323" t="str">
            <v>MELBA RUBIELA MARTINEZ RIVERA</v>
          </cell>
          <cell r="I323" t="str">
            <v>7157163/ 3115550916/ 3124616546</v>
          </cell>
        </row>
        <row r="324">
          <cell r="D324" t="str">
            <v>MV_15034</v>
          </cell>
          <cell r="E324">
            <v>10399390</v>
          </cell>
          <cell r="F324" t="str">
            <v>CL 82B SUR 45A 12 MJ</v>
          </cell>
          <cell r="G324" t="str">
            <v>JERUSALEN</v>
          </cell>
          <cell r="H324" t="str">
            <v>AMPARO MARTINEZ LOPEZ</v>
          </cell>
          <cell r="I324" t="str">
            <v>6312178-3138987043</v>
          </cell>
        </row>
        <row r="325">
          <cell r="D325" t="str">
            <v>MV_07343</v>
          </cell>
          <cell r="E325">
            <v>9665020</v>
          </cell>
          <cell r="F325" t="str">
            <v>KR 45A 82 39 SUR</v>
          </cell>
          <cell r="G325" t="str">
            <v>JERUSALEN</v>
          </cell>
          <cell r="H325" t="str">
            <v>IRENE VIDAL</v>
          </cell>
          <cell r="I325">
            <v>3147349227</v>
          </cell>
        </row>
        <row r="326">
          <cell r="D326" t="str">
            <v>MV_07184</v>
          </cell>
          <cell r="E326">
            <v>10174650</v>
          </cell>
          <cell r="F326" t="str">
            <v>KR 45A 82B 05 SUR</v>
          </cell>
          <cell r="G326" t="str">
            <v>JERUSALEN</v>
          </cell>
          <cell r="H326" t="str">
            <v>MARIA JUDITH AGUIAR DE DIAZ</v>
          </cell>
          <cell r="I326" t="str">
            <v>3147627456-3143877153</v>
          </cell>
        </row>
        <row r="327">
          <cell r="D327" t="str">
            <v>MV_13734</v>
          </cell>
          <cell r="E327">
            <v>9800597</v>
          </cell>
          <cell r="F327" t="str">
            <v>KR 45A 82 38 SUR</v>
          </cell>
          <cell r="G327" t="str">
            <v>JERUSALEN</v>
          </cell>
          <cell r="H327" t="str">
            <v>CARMENZA RIVERA TRUJILLO</v>
          </cell>
          <cell r="I327">
            <v>3114905128</v>
          </cell>
        </row>
        <row r="328">
          <cell r="D328" t="str">
            <v>MV_16605</v>
          </cell>
          <cell r="E328">
            <v>10393817</v>
          </cell>
          <cell r="F328" t="str">
            <v>KR 45 82A 03 SUR</v>
          </cell>
          <cell r="G328" t="str">
            <v>JERUSALEN</v>
          </cell>
          <cell r="H328" t="str">
            <v>JOSE GERARDO SANCHEZ CASTILLO</v>
          </cell>
          <cell r="I328" t="str">
            <v>3142012589 - 3133917641</v>
          </cell>
        </row>
        <row r="329">
          <cell r="D329" t="str">
            <v>MV_07217</v>
          </cell>
          <cell r="E329">
            <v>10152733</v>
          </cell>
          <cell r="F329" t="str">
            <v>KR 45 82A 04 SUR</v>
          </cell>
          <cell r="G329" t="str">
            <v>JERUSALEN</v>
          </cell>
          <cell r="H329" t="str">
            <v>MARIA JAIDI ALCALA</v>
          </cell>
          <cell r="I329" t="str">
            <v>3115133176- 3212249702</v>
          </cell>
        </row>
        <row r="330">
          <cell r="D330" t="str">
            <v>MV_14069</v>
          </cell>
          <cell r="E330">
            <v>10332965</v>
          </cell>
          <cell r="F330" t="str">
            <v>CL 82A SUR 44A 83</v>
          </cell>
          <cell r="G330" t="str">
            <v>JERUSALEN</v>
          </cell>
          <cell r="H330" t="str">
            <v>GLORIA ELVIRA CORREA RODRIGUEZ</v>
          </cell>
          <cell r="I330" t="str">
            <v>3219000895-3209598763</v>
          </cell>
        </row>
        <row r="331">
          <cell r="D331" t="str">
            <v>MV_13954</v>
          </cell>
          <cell r="E331">
            <v>9608431</v>
          </cell>
          <cell r="F331" t="str">
            <v>CL 82B SUR 44A 93</v>
          </cell>
          <cell r="G331" t="str">
            <v>JERUSALEN</v>
          </cell>
          <cell r="H331" t="str">
            <v>RIGOBERTO BERNAL AGUIRRE</v>
          </cell>
          <cell r="I331" t="str">
            <v>3103371606-3228952261</v>
          </cell>
        </row>
        <row r="332">
          <cell r="D332" t="str">
            <v>MV_13659</v>
          </cell>
          <cell r="E332">
            <v>10403264</v>
          </cell>
          <cell r="F332" t="str">
            <v>CL 82B SUR 44A 89</v>
          </cell>
          <cell r="G332" t="str">
            <v>JERUSALEN</v>
          </cell>
          <cell r="H332" t="str">
            <v>OMAR ALFONSO DIAZ ROJAS</v>
          </cell>
          <cell r="I332">
            <v>3203148857</v>
          </cell>
        </row>
        <row r="333">
          <cell r="D333" t="str">
            <v>MV_08691</v>
          </cell>
          <cell r="E333">
            <v>8641759</v>
          </cell>
          <cell r="F333" t="str">
            <v>CL 82C BIS  SUR 44B 14 MJ</v>
          </cell>
          <cell r="G333" t="str">
            <v>JERUSALEN</v>
          </cell>
          <cell r="H333" t="str">
            <v>MARIA VICTORIA GARCIA GARCIA</v>
          </cell>
          <cell r="I333" t="str">
            <v>3203250564-7173402-7173153</v>
          </cell>
        </row>
        <row r="334">
          <cell r="D334" t="str">
            <v>MV_14060</v>
          </cell>
          <cell r="E334">
            <v>9556347</v>
          </cell>
          <cell r="F334" t="str">
            <v>KR 44B 82C 37 SUR</v>
          </cell>
          <cell r="G334" t="str">
            <v>JERUSALEN</v>
          </cell>
          <cell r="H334" t="str">
            <v>MARIA ESTER BARON RODRIGUEZ</v>
          </cell>
          <cell r="I334" t="str">
            <v>7184065/ 3225344625</v>
          </cell>
        </row>
        <row r="335">
          <cell r="D335" t="str">
            <v>MV_07188</v>
          </cell>
          <cell r="E335">
            <v>10303626</v>
          </cell>
          <cell r="F335" t="str">
            <v>CL 82C BIS  SUR 44A 45</v>
          </cell>
          <cell r="G335" t="str">
            <v>JERUSALEN</v>
          </cell>
          <cell r="H335" t="str">
            <v>ORFILIA CASTRO</v>
          </cell>
          <cell r="I335" t="str">
            <v>3204844496-3114886724</v>
          </cell>
        </row>
        <row r="336">
          <cell r="D336" t="str">
            <v>MV_07242</v>
          </cell>
          <cell r="E336">
            <v>10295782</v>
          </cell>
          <cell r="F336" t="str">
            <v>KR 45 82 37 SUR</v>
          </cell>
          <cell r="G336" t="str">
            <v>JERUSALEN</v>
          </cell>
          <cell r="H336" t="str">
            <v>ANGEL ERASMO ESPEJO</v>
          </cell>
          <cell r="I336">
            <v>3203685323</v>
          </cell>
        </row>
        <row r="337">
          <cell r="D337" t="str">
            <v>MV_07911</v>
          </cell>
          <cell r="E337">
            <v>0</v>
          </cell>
          <cell r="F337" t="str">
            <v>KR 45 C 82C 15</v>
          </cell>
          <cell r="G337" t="str">
            <v>JERUSALEN</v>
          </cell>
          <cell r="H337" t="str">
            <v>ALONSO ARIZA ABAUNZA</v>
          </cell>
          <cell r="I337" t="str">
            <v>3132440574-3142140095</v>
          </cell>
        </row>
        <row r="338">
          <cell r="D338" t="str">
            <v>MV_16324</v>
          </cell>
          <cell r="E338">
            <v>6685253</v>
          </cell>
          <cell r="F338" t="str">
            <v>CL 81 SUR 44A 78 MJ</v>
          </cell>
          <cell r="G338" t="str">
            <v>JERUSALEN</v>
          </cell>
          <cell r="H338" t="str">
            <v>LINA MARIA CARDENAS NU</v>
          </cell>
          <cell r="I338" t="str">
            <v>2664268 - 3118644287</v>
          </cell>
        </row>
        <row r="339">
          <cell r="D339" t="str">
            <v>MV_12522</v>
          </cell>
          <cell r="E339">
            <v>10193974</v>
          </cell>
          <cell r="F339" t="str">
            <v>CL 81 SUR 44A 69 MJ</v>
          </cell>
          <cell r="G339" t="str">
            <v>JERUSALEN</v>
          </cell>
          <cell r="H339" t="str">
            <v>ANA  ROCIO SOLAQUE RODRIGUEZ</v>
          </cell>
          <cell r="I339" t="str">
            <v>7161240-3017831113</v>
          </cell>
        </row>
        <row r="340">
          <cell r="D340" t="str">
            <v>MV_07448</v>
          </cell>
          <cell r="E340">
            <v>10345923</v>
          </cell>
          <cell r="F340" t="str">
            <v>TV 45 77 48 SUR</v>
          </cell>
          <cell r="G340" t="str">
            <v>JERUSALEN</v>
          </cell>
          <cell r="H340" t="str">
            <v>MARIBEL RAMIREZ RAMIREZ</v>
          </cell>
          <cell r="I340" t="str">
            <v>3103419802 - 3212760919</v>
          </cell>
        </row>
        <row r="341">
          <cell r="D341" t="str">
            <v>MV_14451</v>
          </cell>
          <cell r="E341">
            <v>10406138</v>
          </cell>
          <cell r="F341" t="str">
            <v>TV 44B 77 83 SUR MJ</v>
          </cell>
          <cell r="G341" t="str">
            <v>JERUSALEN</v>
          </cell>
          <cell r="H341" t="str">
            <v>EDISON YAYA OLACHICA</v>
          </cell>
          <cell r="I341" t="str">
            <v>3102681581 - 3212406031</v>
          </cell>
        </row>
        <row r="342">
          <cell r="D342" t="str">
            <v>MV_16233</v>
          </cell>
          <cell r="E342">
            <v>9978048</v>
          </cell>
          <cell r="F342" t="str">
            <v>TV 44A 77 79 SUR</v>
          </cell>
          <cell r="G342" t="str">
            <v>JERUSALEN</v>
          </cell>
          <cell r="H342" t="str">
            <v>LISETTE NAYDU RODRIGUEZ CASTILLO</v>
          </cell>
          <cell r="I342" t="str">
            <v>31155460095/ 3507433567</v>
          </cell>
        </row>
        <row r="343">
          <cell r="D343" t="str">
            <v>MV_16467</v>
          </cell>
          <cell r="E343">
            <v>9575123</v>
          </cell>
          <cell r="F343" t="str">
            <v>TV 44B 77 84 SUR</v>
          </cell>
          <cell r="G343" t="str">
            <v>JERUSALEN</v>
          </cell>
          <cell r="H343" t="str">
            <v>BERYENNY MOYA NITO</v>
          </cell>
          <cell r="I343" t="str">
            <v>7183778-3143011726</v>
          </cell>
        </row>
        <row r="344">
          <cell r="D344" t="str">
            <v>MV_13810</v>
          </cell>
          <cell r="E344">
            <v>10197283</v>
          </cell>
          <cell r="F344" t="str">
            <v>TV 44B 77 90 SUR</v>
          </cell>
          <cell r="G344" t="str">
            <v>JERUSALEN</v>
          </cell>
          <cell r="H344" t="str">
            <v>LUZ ALBA MURILLO HERNANDEZ</v>
          </cell>
          <cell r="I344" t="str">
            <v>3213396808 - 7157873</v>
          </cell>
        </row>
        <row r="345">
          <cell r="D345" t="str">
            <v>MV_14010</v>
          </cell>
          <cell r="E345">
            <v>10311474</v>
          </cell>
          <cell r="F345" t="str">
            <v>CL 78A SUR 45 63</v>
          </cell>
          <cell r="G345" t="str">
            <v>JERUSALEN</v>
          </cell>
          <cell r="H345" t="str">
            <v>ANA LUISA PE%UELA</v>
          </cell>
          <cell r="I345">
            <v>3125500158</v>
          </cell>
        </row>
        <row r="346">
          <cell r="D346" t="str">
            <v>MV_09376</v>
          </cell>
          <cell r="E346">
            <v>10409123</v>
          </cell>
          <cell r="F346" t="str">
            <v>TV 44A 78A 21 SUR</v>
          </cell>
          <cell r="G346" t="str">
            <v>JERUSALEN</v>
          </cell>
          <cell r="H346" t="str">
            <v>CECILIA GUZMAN</v>
          </cell>
          <cell r="I346">
            <v>3142624693</v>
          </cell>
        </row>
        <row r="347">
          <cell r="D347" t="str">
            <v>MV_15309</v>
          </cell>
          <cell r="E347">
            <v>10335309</v>
          </cell>
          <cell r="F347" t="str">
            <v>TV 44A 78A 33 SUR</v>
          </cell>
          <cell r="G347" t="str">
            <v>JERUSALEN</v>
          </cell>
          <cell r="H347" t="str">
            <v>DOLY SANCHEZ SAAVEDRA</v>
          </cell>
          <cell r="I347">
            <v>7177277</v>
          </cell>
        </row>
        <row r="348">
          <cell r="D348" t="str">
            <v>MV_09375</v>
          </cell>
          <cell r="E348">
            <v>10400926</v>
          </cell>
          <cell r="F348" t="str">
            <v>TV 44B 78A 26 SUR</v>
          </cell>
          <cell r="G348" t="str">
            <v>JERUSALEN</v>
          </cell>
          <cell r="H348" t="str">
            <v>ULDARICO ROMERO SANTOFINIO</v>
          </cell>
          <cell r="I348" t="str">
            <v>7172458-3112489889</v>
          </cell>
        </row>
        <row r="349">
          <cell r="D349" t="str">
            <v>MV_14558</v>
          </cell>
          <cell r="E349">
            <v>10377287</v>
          </cell>
          <cell r="F349" t="str">
            <v>TV 44B 78A 44 SUR</v>
          </cell>
          <cell r="G349" t="str">
            <v>JERUSALEN</v>
          </cell>
          <cell r="H349" t="str">
            <v>IDALID HERNANDEZ MONCADA</v>
          </cell>
          <cell r="I349">
            <v>3144564509</v>
          </cell>
        </row>
        <row r="350">
          <cell r="D350" t="str">
            <v>MV_14232</v>
          </cell>
          <cell r="E350">
            <v>10351759</v>
          </cell>
          <cell r="F350" t="str">
            <v>TV 44B 78A 37 SUR</v>
          </cell>
          <cell r="G350" t="str">
            <v>JERUSALEN</v>
          </cell>
          <cell r="H350" t="str">
            <v>JAIRO ALIRIO RODRIGUEZ</v>
          </cell>
          <cell r="I350" t="str">
            <v>3208682596-3143283128</v>
          </cell>
        </row>
        <row r="351">
          <cell r="D351" t="str">
            <v>MV_14231</v>
          </cell>
          <cell r="E351">
            <v>0</v>
          </cell>
          <cell r="F351" t="str">
            <v>TV 44B 78A 19 SUR</v>
          </cell>
          <cell r="G351" t="str">
            <v>JERUSALEN</v>
          </cell>
          <cell r="H351" t="str">
            <v>HECTOR JULIO OCAMPO</v>
          </cell>
          <cell r="I351">
            <v>3657064</v>
          </cell>
        </row>
        <row r="352">
          <cell r="D352" t="str">
            <v>MV_14230</v>
          </cell>
          <cell r="E352">
            <v>10336892</v>
          </cell>
          <cell r="F352" t="str">
            <v>CL 78A SUR 45 81</v>
          </cell>
          <cell r="G352" t="str">
            <v>JERUSALEN</v>
          </cell>
          <cell r="H352" t="str">
            <v>ELPIDIO ACOSTA SILVA</v>
          </cell>
          <cell r="I352" t="str">
            <v>3125476173/ 3157143026</v>
          </cell>
        </row>
        <row r="353">
          <cell r="D353" t="str">
            <v>MV_16414</v>
          </cell>
          <cell r="E353">
            <v>0</v>
          </cell>
          <cell r="F353" t="str">
            <v>TV 45 78A 18 SUR</v>
          </cell>
          <cell r="G353" t="str">
            <v>JERUSALEN</v>
          </cell>
          <cell r="H353" t="str">
            <v>LUZ NELLY CORTES RUIZ</v>
          </cell>
          <cell r="I353" t="str">
            <v>3123579675-7312217</v>
          </cell>
        </row>
        <row r="354">
          <cell r="D354" t="str">
            <v>MV_15590</v>
          </cell>
          <cell r="E354">
            <v>10179361</v>
          </cell>
          <cell r="F354" t="str">
            <v>CL 80 SUR 44A 49</v>
          </cell>
          <cell r="G354" t="str">
            <v>JERUSALEN</v>
          </cell>
          <cell r="H354" t="str">
            <v>JOSE MANUEL PARADA RUIZ</v>
          </cell>
          <cell r="I354" t="str">
            <v>3108638484-3143427630</v>
          </cell>
        </row>
        <row r="355">
          <cell r="D355" t="str">
            <v>MV_07162</v>
          </cell>
          <cell r="E355">
            <v>10347045</v>
          </cell>
          <cell r="F355" t="str">
            <v>KR 45 80 10 SUR</v>
          </cell>
          <cell r="G355" t="str">
            <v>JERUSALEN</v>
          </cell>
          <cell r="H355" t="str">
            <v>LUIS EDUARDO CORREA OSORIO</v>
          </cell>
          <cell r="I355">
            <v>3222574374</v>
          </cell>
        </row>
        <row r="356">
          <cell r="D356" t="str">
            <v>MV_14120</v>
          </cell>
          <cell r="E356">
            <v>10176785</v>
          </cell>
          <cell r="F356" t="str">
            <v>KR 45 80 16 SUR</v>
          </cell>
          <cell r="G356" t="str">
            <v>JERUSALEN</v>
          </cell>
          <cell r="H356" t="str">
            <v>BRICEIDA MARTINEZ</v>
          </cell>
          <cell r="I356" t="str">
            <v>3002239705 - 3004211785</v>
          </cell>
        </row>
        <row r="357">
          <cell r="D357" t="str">
            <v>MV_07490</v>
          </cell>
          <cell r="E357">
            <v>10402744</v>
          </cell>
          <cell r="F357" t="str">
            <v>CL 80A SUR 44A 66</v>
          </cell>
          <cell r="G357" t="str">
            <v>JERUSALEN</v>
          </cell>
          <cell r="H357" t="str">
            <v>PATRICIA LEGUIZAMON GONZALEZ</v>
          </cell>
          <cell r="I357" t="str">
            <v>3142527116 - 3202435186 - 7318699</v>
          </cell>
        </row>
        <row r="358">
          <cell r="D358" t="str">
            <v>MV_16061</v>
          </cell>
          <cell r="E358">
            <v>0</v>
          </cell>
          <cell r="F358" t="str">
            <v>CL 80A SUR 44A 61</v>
          </cell>
          <cell r="G358" t="str">
            <v>JERUSALEN</v>
          </cell>
          <cell r="H358" t="str">
            <v>JOSE GABRIEL ROA PULIDO</v>
          </cell>
          <cell r="I358" t="str">
            <v>3214578240-3144004091</v>
          </cell>
        </row>
        <row r="359">
          <cell r="D359" t="str">
            <v>MV_16030</v>
          </cell>
          <cell r="E359">
            <v>9704396</v>
          </cell>
          <cell r="F359" t="str">
            <v>CL 80B SUR 45 17</v>
          </cell>
          <cell r="G359" t="str">
            <v>JERUSALEN</v>
          </cell>
          <cell r="H359" t="str">
            <v>LUIS ALBERTO GONZALEZ RUBIANO</v>
          </cell>
          <cell r="I359" t="str">
            <v>4553648 - 3142425614</v>
          </cell>
        </row>
        <row r="360">
          <cell r="D360" t="str">
            <v>MV_13868</v>
          </cell>
          <cell r="E360">
            <v>8528428</v>
          </cell>
          <cell r="F360" t="str">
            <v>KR 45 80B 09 SUR</v>
          </cell>
          <cell r="G360" t="str">
            <v>JERUSALEN</v>
          </cell>
          <cell r="H360" t="str">
            <v>FLOR ALBA SEPULVEDA</v>
          </cell>
          <cell r="I360" t="str">
            <v>3058699162/ 3214341480</v>
          </cell>
        </row>
        <row r="361">
          <cell r="D361" t="str">
            <v>MV_15382</v>
          </cell>
          <cell r="E361">
            <v>0</v>
          </cell>
          <cell r="F361" t="str">
            <v>CL 80A SUR 44A 55</v>
          </cell>
          <cell r="G361" t="str">
            <v>JERUSALEN</v>
          </cell>
          <cell r="H361" t="str">
            <v>ROSA ELENA GUTIERREZ</v>
          </cell>
          <cell r="I361" t="str">
            <v>7165262-3202402447</v>
          </cell>
        </row>
        <row r="362">
          <cell r="D362" t="str">
            <v>ID</v>
          </cell>
          <cell r="E362" t="str">
            <v xml:space="preserve">PRESUPUESTO FINAL </v>
          </cell>
          <cell r="F362" t="str">
            <v>DIRECCION</v>
          </cell>
          <cell r="G362" t="str">
            <v>LOCALIDAD</v>
          </cell>
          <cell r="H362" t="str">
            <v>BENEFICIARIO</v>
          </cell>
          <cell r="I362" t="str">
            <v>Numero</v>
          </cell>
        </row>
        <row r="363">
          <cell r="D363" t="str">
            <v>MV_13784</v>
          </cell>
          <cell r="E363">
            <v>10360275</v>
          </cell>
          <cell r="F363" t="str">
            <v>KR 41 77 12 SUR</v>
          </cell>
          <cell r="G363" t="str">
            <v>JERUSALEN</v>
          </cell>
          <cell r="H363" t="str">
            <v>RODOLFO PEDREROS CARBAJAL</v>
          </cell>
          <cell r="I363" t="str">
            <v>7528220-3213097483-3123496712</v>
          </cell>
        </row>
        <row r="364">
          <cell r="D364" t="str">
            <v>MV_13803</v>
          </cell>
          <cell r="E364">
            <v>9389612</v>
          </cell>
          <cell r="F364" t="str">
            <v>KR 41 77 09 SUR</v>
          </cell>
          <cell r="G364" t="str">
            <v>JERUSALEN</v>
          </cell>
          <cell r="H364" t="str">
            <v>ANA BELEN GARCIA MARTINEZ</v>
          </cell>
          <cell r="I364" t="str">
            <v>7177036-3115567223</v>
          </cell>
        </row>
        <row r="365">
          <cell r="D365" t="str">
            <v>MV_15148</v>
          </cell>
          <cell r="E365">
            <v>10407828.999999996</v>
          </cell>
          <cell r="F365" t="str">
            <v>CL 77 SUR 41 11</v>
          </cell>
          <cell r="G365" t="str">
            <v>JERUSALEN</v>
          </cell>
          <cell r="H365" t="str">
            <v>ANA ALCIRA LOPEZ PERALTA</v>
          </cell>
          <cell r="I365" t="str">
            <v>2665515 - 3008660762</v>
          </cell>
        </row>
        <row r="366">
          <cell r="D366" t="str">
            <v>MV_13775</v>
          </cell>
          <cell r="E366">
            <v>10405655</v>
          </cell>
          <cell r="F366" t="str">
            <v>KR 42 77 48 SUR</v>
          </cell>
          <cell r="G366" t="str">
            <v>JERUSALEN</v>
          </cell>
          <cell r="H366" t="str">
            <v>GERARDO FIERRO MORENO</v>
          </cell>
          <cell r="I366">
            <v>7175392</v>
          </cell>
        </row>
        <row r="367">
          <cell r="D367" t="str">
            <v>MV_08850</v>
          </cell>
          <cell r="E367">
            <v>10385609</v>
          </cell>
          <cell r="F367" t="str">
            <v>KR 41 77 52 SUR</v>
          </cell>
          <cell r="G367" t="str">
            <v>JERUSALEN</v>
          </cell>
          <cell r="H367" t="str">
            <v>MARIA AMANDA RAMIREZ ARISTIZABAL</v>
          </cell>
          <cell r="I367" t="str">
            <v>3128292336-3143457929</v>
          </cell>
        </row>
        <row r="368">
          <cell r="D368" t="str">
            <v>MV_09432</v>
          </cell>
          <cell r="E368">
            <v>10346809</v>
          </cell>
          <cell r="F368" t="str">
            <v>KR 41 77 64 SUR MJ</v>
          </cell>
          <cell r="G368" t="str">
            <v>JERUSALEN</v>
          </cell>
          <cell r="H368" t="str">
            <v>FLOR ALBA RAMOS GARZON</v>
          </cell>
          <cell r="I368">
            <v>3223376922</v>
          </cell>
        </row>
        <row r="369">
          <cell r="D369" t="str">
            <v>MV_15327</v>
          </cell>
          <cell r="E369">
            <v>7654131</v>
          </cell>
          <cell r="F369" t="str">
            <v>CL 78 SUR 40 12</v>
          </cell>
          <cell r="G369" t="str">
            <v>JERUSALEN</v>
          </cell>
          <cell r="H369" t="str">
            <v>CLARA INES GAITAN</v>
          </cell>
          <cell r="I369" t="str">
            <v>3193644086 - 3125364623</v>
          </cell>
        </row>
        <row r="370">
          <cell r="D370" t="str">
            <v>MV_09166</v>
          </cell>
          <cell r="E370">
            <v>10297169</v>
          </cell>
          <cell r="F370" t="str">
            <v>CL 78 SUR 39 21</v>
          </cell>
          <cell r="G370" t="str">
            <v>JERUSALEN</v>
          </cell>
          <cell r="H370" t="str">
            <v>JOSE ANTONIO QUINTERO OSORIO</v>
          </cell>
          <cell r="I370" t="str">
            <v>3145077217/ 3185121521/ 3204580072</v>
          </cell>
        </row>
        <row r="371">
          <cell r="D371" t="str">
            <v>MV_09064</v>
          </cell>
          <cell r="E371">
            <v>10346019</v>
          </cell>
          <cell r="F371" t="str">
            <v>CL 78 BIS  SUR 39 09</v>
          </cell>
          <cell r="G371" t="str">
            <v>JERUSALEN</v>
          </cell>
          <cell r="H371" t="str">
            <v>JORGE TADEO PUERTO TORRES</v>
          </cell>
          <cell r="I371" t="str">
            <v>3124376214/ 3107804129</v>
          </cell>
        </row>
        <row r="372">
          <cell r="D372" t="str">
            <v>MV_16852</v>
          </cell>
          <cell r="E372">
            <v>10095494</v>
          </cell>
          <cell r="F372" t="str">
            <v>CL 78A SUR 38 50</v>
          </cell>
          <cell r="G372" t="str">
            <v>JERUSALEN</v>
          </cell>
          <cell r="H372" t="str">
            <v>ROSMIRA RODRIGUEZ RAMIREZ</v>
          </cell>
          <cell r="I372" t="str">
            <v>3173988780 - 3108797523</v>
          </cell>
        </row>
        <row r="373">
          <cell r="D373" t="str">
            <v>MV_13888</v>
          </cell>
          <cell r="E373">
            <v>10405706</v>
          </cell>
          <cell r="F373" t="str">
            <v>KR 41 78 38 SUR</v>
          </cell>
          <cell r="G373" t="str">
            <v>JERUSALEN</v>
          </cell>
          <cell r="H373" t="str">
            <v>LEDY ELIANEGUA MOLANO</v>
          </cell>
          <cell r="I373" t="str">
            <v>3188251004/ 3165201038</v>
          </cell>
        </row>
        <row r="374">
          <cell r="D374" t="str">
            <v>MV_14632</v>
          </cell>
          <cell r="E374">
            <v>10333684</v>
          </cell>
          <cell r="F374" t="str">
            <v>KR 41 78 29 SUR</v>
          </cell>
          <cell r="G374" t="str">
            <v>JERUSALEN</v>
          </cell>
          <cell r="H374" t="str">
            <v>BLANCA GILMA RAMOS</v>
          </cell>
          <cell r="I374" t="str">
            <v>3105738832 - 3106188341</v>
          </cell>
        </row>
        <row r="375">
          <cell r="D375" t="str">
            <v>MV_15082</v>
          </cell>
          <cell r="E375">
            <v>7135080.6441955483</v>
          </cell>
          <cell r="F375" t="str">
            <v>KR 42 78 66 SUR</v>
          </cell>
          <cell r="G375" t="str">
            <v>JERUSALEN</v>
          </cell>
          <cell r="H375" t="str">
            <v>JOSE ORLANDO OSPINA OSPINA</v>
          </cell>
          <cell r="I375" t="str">
            <v>3107779159/ 7163320</v>
          </cell>
        </row>
        <row r="376">
          <cell r="D376" t="str">
            <v>MV_13895</v>
          </cell>
          <cell r="E376">
            <v>10398692</v>
          </cell>
          <cell r="F376" t="str">
            <v>CL 79 SUR 41 18</v>
          </cell>
          <cell r="G376" t="str">
            <v>JERUSALEN</v>
          </cell>
          <cell r="H376" t="str">
            <v>JOSE DE JESUS TIRIA</v>
          </cell>
          <cell r="I376" t="str">
            <v>3205795741 - 3138799875</v>
          </cell>
        </row>
        <row r="377">
          <cell r="D377" t="str">
            <v>MV_16413</v>
          </cell>
          <cell r="E377">
            <v>10392724</v>
          </cell>
          <cell r="F377" t="str">
            <v>CL 79 SUR 41 10</v>
          </cell>
          <cell r="G377" t="str">
            <v>JERUSALEN</v>
          </cell>
          <cell r="H377" t="str">
            <v>BENELDA ESLAVA GARCIA</v>
          </cell>
          <cell r="I377" t="str">
            <v>3204939942-3118890327</v>
          </cell>
        </row>
        <row r="378">
          <cell r="D378" t="str">
            <v>MV_13466</v>
          </cell>
          <cell r="E378">
            <v>10397499</v>
          </cell>
          <cell r="F378" t="str">
            <v>CL 79 SUR 41 05</v>
          </cell>
          <cell r="G378" t="str">
            <v>JERUSALEN</v>
          </cell>
          <cell r="H378" t="str">
            <v>CARLOS ALFONSO ESPITIA</v>
          </cell>
          <cell r="I378" t="str">
            <v>7170823/ 3204107736</v>
          </cell>
        </row>
        <row r="379">
          <cell r="D379" t="str">
            <v>MV_13893</v>
          </cell>
          <cell r="E379">
            <v>10343044</v>
          </cell>
          <cell r="F379" t="str">
            <v>KR 41 78 71 SUR</v>
          </cell>
          <cell r="G379" t="str">
            <v>JERUSALEN</v>
          </cell>
          <cell r="H379" t="str">
            <v>JOSE ELICEO FLOREZ LOPEZ</v>
          </cell>
          <cell r="I379" t="str">
            <v>3228201445-3203159516</v>
          </cell>
        </row>
        <row r="380">
          <cell r="D380" t="str">
            <v>MV_13887</v>
          </cell>
          <cell r="E380">
            <v>10360401</v>
          </cell>
          <cell r="F380" t="str">
            <v>KR 41 78 72 SUR</v>
          </cell>
          <cell r="G380" t="str">
            <v>JERUSALEN</v>
          </cell>
          <cell r="H380" t="str">
            <v>MARIA LUISA CHAVARRO JIMENEZ</v>
          </cell>
          <cell r="I380">
            <v>7180358</v>
          </cell>
        </row>
        <row r="381">
          <cell r="D381" t="str">
            <v>MV_15728</v>
          </cell>
          <cell r="E381">
            <v>9262812</v>
          </cell>
          <cell r="F381" t="str">
            <v>KR 40 78A 19 SUR</v>
          </cell>
          <cell r="G381" t="str">
            <v>JERUSALEN</v>
          </cell>
          <cell r="H381" t="str">
            <v>JORGE ENRIQUE GARCIA DURAN</v>
          </cell>
          <cell r="I381" t="str">
            <v>7152795 -3208356444</v>
          </cell>
        </row>
        <row r="382">
          <cell r="D382" t="str">
            <v>MV_08991</v>
          </cell>
          <cell r="E382">
            <v>8631433</v>
          </cell>
          <cell r="F382" t="str">
            <v>CL 79 SUR 40 14</v>
          </cell>
          <cell r="G382" t="str">
            <v>JERUSALEN</v>
          </cell>
          <cell r="H382" t="str">
            <v>BLANCA NIEVE TORO DE MORENO</v>
          </cell>
          <cell r="I382" t="str">
            <v>7187484/ 3112968559</v>
          </cell>
        </row>
        <row r="383">
          <cell r="D383" t="str">
            <v>MV_12514</v>
          </cell>
          <cell r="E383">
            <v>10356456</v>
          </cell>
          <cell r="F383" t="str">
            <v>KR 41 79 20 SUR</v>
          </cell>
          <cell r="G383" t="str">
            <v>JERUSALEN</v>
          </cell>
          <cell r="H383" t="str">
            <v>ISIDRO OSPINA</v>
          </cell>
          <cell r="I383" t="str">
            <v>3105827740 - 7152454</v>
          </cell>
        </row>
        <row r="384">
          <cell r="D384" t="str">
            <v>MV_13989</v>
          </cell>
          <cell r="E384">
            <v>10356501</v>
          </cell>
          <cell r="F384" t="str">
            <v>KR 41 79 25 SUR</v>
          </cell>
          <cell r="G384" t="str">
            <v>JERUSALEN</v>
          </cell>
          <cell r="H384" t="str">
            <v>ARLEDY RIVAS MANCHEY</v>
          </cell>
          <cell r="I384" t="str">
            <v>7161909 - 3138242408</v>
          </cell>
        </row>
        <row r="385">
          <cell r="D385" t="str">
            <v>MV_07449</v>
          </cell>
          <cell r="E385">
            <v>0</v>
          </cell>
          <cell r="F385" t="str">
            <v>KR 41 77 49 SUR</v>
          </cell>
          <cell r="G385" t="str">
            <v>JERUSALEN</v>
          </cell>
          <cell r="H385" t="str">
            <v>ANA JULIA ACEVEDO</v>
          </cell>
          <cell r="I385">
            <v>3132709003</v>
          </cell>
        </row>
        <row r="386">
          <cell r="D386" t="str">
            <v>MV_08882</v>
          </cell>
          <cell r="E386">
            <v>10301077</v>
          </cell>
          <cell r="F386" t="str">
            <v>CL 79 SUR 39 34</v>
          </cell>
          <cell r="G386" t="str">
            <v>JERUSALEN</v>
          </cell>
          <cell r="H386" t="str">
            <v>JAVIER TORRES JIMENEZ</v>
          </cell>
          <cell r="I386" t="str">
            <v>3142116651-3207953994</v>
          </cell>
        </row>
        <row r="387">
          <cell r="D387" t="str">
            <v>MV_14675</v>
          </cell>
          <cell r="E387">
            <v>5347775.1500000004</v>
          </cell>
          <cell r="F387" t="str">
            <v>CL 79 SUR 37 43</v>
          </cell>
          <cell r="G387" t="str">
            <v>JERUSALEN</v>
          </cell>
          <cell r="H387" t="str">
            <v>MARIA BLANCA LILIA CONTRERAS SANTOS</v>
          </cell>
          <cell r="I387" t="str">
            <v>3105881600-3134035402-7165580</v>
          </cell>
        </row>
        <row r="388">
          <cell r="D388" t="str">
            <v>MV_15089</v>
          </cell>
          <cell r="E388">
            <v>10398542</v>
          </cell>
          <cell r="F388" t="str">
            <v>CL 79 SUR 37 35</v>
          </cell>
          <cell r="G388" t="str">
            <v>JERUSALEN</v>
          </cell>
          <cell r="H388" t="str">
            <v>BEATRIZ VARGAS MENDOZA</v>
          </cell>
          <cell r="I388" t="str">
            <v>3105632086 - 3194800177</v>
          </cell>
        </row>
        <row r="389">
          <cell r="D389" t="str">
            <v>MV_15376</v>
          </cell>
          <cell r="E389">
            <v>10408459</v>
          </cell>
          <cell r="F389" t="str">
            <v>CL 79A SUR 37 16</v>
          </cell>
          <cell r="G389" t="str">
            <v>JERUSALEN</v>
          </cell>
          <cell r="H389" t="str">
            <v>MARIA EDILSE MORENO TAPIERO</v>
          </cell>
          <cell r="I389" t="str">
            <v>3183907772 - 7265238 3155836535</v>
          </cell>
        </row>
        <row r="390">
          <cell r="D390" t="str">
            <v>MV_14083</v>
          </cell>
          <cell r="E390">
            <v>10268363</v>
          </cell>
          <cell r="F390" t="str">
            <v>KR 38 79A 23 SUR</v>
          </cell>
          <cell r="G390" t="str">
            <v>JERUSALEN</v>
          </cell>
          <cell r="H390" t="str">
            <v>ANA MIRIAM VARGAS</v>
          </cell>
          <cell r="I390" t="str">
            <v>7169131/ 3219089022/ 3022996517</v>
          </cell>
        </row>
        <row r="391">
          <cell r="D391" t="str">
            <v>MV_15282</v>
          </cell>
          <cell r="E391">
            <v>10403345</v>
          </cell>
          <cell r="F391" t="str">
            <v>CL 80 SUR 37 17</v>
          </cell>
          <cell r="G391" t="str">
            <v>JERUSALEN</v>
          </cell>
          <cell r="H391" t="str">
            <v>LUIS GUSTAVO MARTINEZ ROSAS</v>
          </cell>
          <cell r="I391" t="str">
            <v>3192042823 - 3123691576</v>
          </cell>
        </row>
        <row r="392">
          <cell r="D392" t="str">
            <v>MV_14106</v>
          </cell>
          <cell r="E392">
            <v>10094313</v>
          </cell>
          <cell r="F392" t="str">
            <v>KR 37 80 21 SUR</v>
          </cell>
          <cell r="G392" t="str">
            <v>JERUSALEN</v>
          </cell>
          <cell r="H392" t="str">
            <v>FELICIANO CARO CARO</v>
          </cell>
          <cell r="I392" t="str">
            <v>3213710328/ 3145725278</v>
          </cell>
        </row>
        <row r="393">
          <cell r="D393" t="str">
            <v>MV_09094</v>
          </cell>
          <cell r="E393">
            <v>10371137</v>
          </cell>
          <cell r="F393" t="str">
            <v>KR 38 80 16 SUR</v>
          </cell>
          <cell r="G393" t="str">
            <v>JERUSALEN</v>
          </cell>
          <cell r="H393" t="str">
            <v>ALFONSO BLANCO ALARCON</v>
          </cell>
          <cell r="I393">
            <v>7173599</v>
          </cell>
        </row>
        <row r="394">
          <cell r="D394" t="str">
            <v>MV_07478</v>
          </cell>
          <cell r="E394">
            <v>10387659</v>
          </cell>
          <cell r="F394" t="str">
            <v>CL 80 SUR 38 17</v>
          </cell>
          <cell r="G394" t="str">
            <v>JERUSALEN</v>
          </cell>
          <cell r="H394" t="str">
            <v>CARLOS GERMAN CABIATIVA GUEVARA</v>
          </cell>
          <cell r="I394" t="str">
            <v>3213014848/ 7164012</v>
          </cell>
        </row>
        <row r="395">
          <cell r="D395" t="str">
            <v>MV_14184</v>
          </cell>
          <cell r="E395">
            <v>10249813</v>
          </cell>
          <cell r="F395" t="str">
            <v>KR 39 81 09 SUR</v>
          </cell>
          <cell r="G395" t="str">
            <v>JERUSALEN</v>
          </cell>
          <cell r="H395" t="str">
            <v>JOSE DE  JESUS GUERRERO DELGADO</v>
          </cell>
          <cell r="I395" t="str">
            <v>3223188067 - 7214519 - 3158077179</v>
          </cell>
        </row>
        <row r="396">
          <cell r="D396" t="str">
            <v>MV_15770</v>
          </cell>
          <cell r="E396">
            <v>10263099</v>
          </cell>
          <cell r="F396" t="str">
            <v>KR 40 80B 22 SUR</v>
          </cell>
          <cell r="G396" t="str">
            <v>JERUSALEN</v>
          </cell>
          <cell r="H396" t="str">
            <v>JULIO EDGAR PINEDA</v>
          </cell>
          <cell r="I396" t="str">
            <v>3104201954-3133433996</v>
          </cell>
        </row>
        <row r="397">
          <cell r="D397" t="str">
            <v>MV_14189</v>
          </cell>
          <cell r="E397">
            <v>7852692</v>
          </cell>
          <cell r="F397" t="str">
            <v>KR 40 80B 27 SUR</v>
          </cell>
          <cell r="G397" t="str">
            <v>JERUSALEN</v>
          </cell>
          <cell r="H397" t="str">
            <v>ANA JOAQUINA AVELLA BARRERA</v>
          </cell>
          <cell r="I397" t="str">
            <v>3144495740-7170770</v>
          </cell>
        </row>
        <row r="398">
          <cell r="D398" t="str">
            <v>MV_16870</v>
          </cell>
          <cell r="E398">
            <v>9474647</v>
          </cell>
          <cell r="F398" t="str">
            <v>KR 41 80B 41 SUR</v>
          </cell>
          <cell r="G398" t="str">
            <v>JERUSALEN</v>
          </cell>
          <cell r="H398" t="str">
            <v>SALOMON ZARATE MOYANO</v>
          </cell>
          <cell r="I398" t="str">
            <v>3224672980/ 3105602434</v>
          </cell>
        </row>
        <row r="399">
          <cell r="D399" t="str">
            <v>MV_16393</v>
          </cell>
          <cell r="E399">
            <v>10343660</v>
          </cell>
          <cell r="F399" t="str">
            <v>KR 41 80B 36 SUR</v>
          </cell>
          <cell r="G399" t="str">
            <v>JERUSALEN</v>
          </cell>
          <cell r="H399" t="str">
            <v>MARIA EMMA TRUJILLO GAVIRIA</v>
          </cell>
          <cell r="I399" t="str">
            <v>3124052562 - 3134625069</v>
          </cell>
        </row>
        <row r="400">
          <cell r="D400" t="str">
            <v>MV_15197</v>
          </cell>
          <cell r="E400">
            <v>7902553</v>
          </cell>
          <cell r="F400" t="str">
            <v>CL 80B SUR 40 30</v>
          </cell>
          <cell r="G400" t="str">
            <v>JERUSALEN</v>
          </cell>
          <cell r="H400" t="str">
            <v>MARIA LUCIA ACOSTA</v>
          </cell>
          <cell r="I400" t="str">
            <v>3022460033 - 3089205</v>
          </cell>
        </row>
        <row r="401">
          <cell r="D401" t="str">
            <v>MV_14180</v>
          </cell>
          <cell r="E401">
            <v>5767818</v>
          </cell>
          <cell r="F401" t="str">
            <v>CL 80 SUR 40 19</v>
          </cell>
          <cell r="G401" t="str">
            <v>JERUSALEN</v>
          </cell>
          <cell r="H401" t="str">
            <v>MARIA EMMA MONTIEL SILVA</v>
          </cell>
          <cell r="I401" t="str">
            <v>7189023 - 3132173473</v>
          </cell>
        </row>
        <row r="402">
          <cell r="D402" t="str">
            <v>MV_15203</v>
          </cell>
          <cell r="E402">
            <v>10397059</v>
          </cell>
          <cell r="F402" t="str">
            <v>CL 80B SUR 40 09</v>
          </cell>
          <cell r="G402" t="str">
            <v>JERUSALEN</v>
          </cell>
          <cell r="H402" t="str">
            <v>SIGIFREDO MORENO MONTOYA</v>
          </cell>
          <cell r="I402" t="str">
            <v>7175459/ 3193261246</v>
          </cell>
        </row>
        <row r="403">
          <cell r="D403" t="str">
            <v>MV_14094</v>
          </cell>
          <cell r="E403">
            <v>9622481</v>
          </cell>
          <cell r="F403" t="str">
            <v>KR 39 79A 83 SUR</v>
          </cell>
          <cell r="G403" t="str">
            <v>JERUSALEN</v>
          </cell>
          <cell r="H403" t="str">
            <v>DOMINGO AGUILAR</v>
          </cell>
          <cell r="I403" t="str">
            <v>3107599871 - 3107593987</v>
          </cell>
        </row>
        <row r="404">
          <cell r="D404" t="str">
            <v>MV_08789</v>
          </cell>
          <cell r="E404">
            <v>10332960.249199999</v>
          </cell>
          <cell r="F404" t="str">
            <v>KR 39 79A 63 SUR</v>
          </cell>
          <cell r="G404" t="str">
            <v>JERUSALEN</v>
          </cell>
          <cell r="H404" t="str">
            <v>CARMEN BEATRIZ URBINA GIRON</v>
          </cell>
          <cell r="I404" t="str">
            <v>3143321444 - 7629458</v>
          </cell>
        </row>
        <row r="405">
          <cell r="D405" t="str">
            <v>MV_09084</v>
          </cell>
          <cell r="E405">
            <v>10383486</v>
          </cell>
          <cell r="F405" t="str">
            <v>KR 39 79A 49 SUR</v>
          </cell>
          <cell r="G405" t="str">
            <v>JERUSALEN</v>
          </cell>
          <cell r="H405" t="str">
            <v>MARIA CRISTINA ROJAS RODRIGUEZ</v>
          </cell>
          <cell r="I405" t="str">
            <v>3144684082 - 4553509</v>
          </cell>
        </row>
        <row r="406">
          <cell r="D406" t="str">
            <v>MV_15413</v>
          </cell>
          <cell r="E406">
            <v>10407505</v>
          </cell>
          <cell r="F406" t="str">
            <v>KR 39 79A 48 SUR</v>
          </cell>
          <cell r="G406" t="str">
            <v>JERUSALEN</v>
          </cell>
          <cell r="H406" t="str">
            <v>MAXIMINO RAMIREZ GUITERREZ</v>
          </cell>
          <cell r="I406">
            <v>3118989456</v>
          </cell>
        </row>
        <row r="407">
          <cell r="D407" t="str">
            <v>MV_16104</v>
          </cell>
          <cell r="E407">
            <v>10365469.157299999</v>
          </cell>
          <cell r="F407" t="str">
            <v>KR 39 79A 42 SUR</v>
          </cell>
          <cell r="G407" t="str">
            <v>JERUSALEN</v>
          </cell>
          <cell r="H407" t="str">
            <v>HUGO DANIEL BURGOS BLANCO</v>
          </cell>
          <cell r="I407" t="str">
            <v>4557136-3154095659</v>
          </cell>
        </row>
        <row r="408">
          <cell r="D408" t="str">
            <v>MV_15766</v>
          </cell>
          <cell r="E408">
            <v>10307092</v>
          </cell>
          <cell r="F408" t="str">
            <v>DG 79 SUR 41 21</v>
          </cell>
          <cell r="G408" t="str">
            <v>JERUSALEN</v>
          </cell>
          <cell r="H408" t="str">
            <v>LEONIDAS LAITON MIGUEL</v>
          </cell>
          <cell r="I408" t="str">
            <v>3144924717-3203999607-7185165</v>
          </cell>
        </row>
        <row r="409">
          <cell r="D409" t="str">
            <v>MV_07467</v>
          </cell>
          <cell r="E409">
            <v>10223012</v>
          </cell>
          <cell r="F409" t="str">
            <v>DG 79 SUR 41 23</v>
          </cell>
          <cell r="G409" t="str">
            <v>JERUSALEN</v>
          </cell>
          <cell r="H409" t="str">
            <v>AURA ALICIA LEON FERNANDEZ</v>
          </cell>
          <cell r="I409" t="str">
            <v>3143404270-3212468848</v>
          </cell>
        </row>
        <row r="410">
          <cell r="D410" t="str">
            <v>MV_15314</v>
          </cell>
          <cell r="E410">
            <v>10403791</v>
          </cell>
          <cell r="F410" t="str">
            <v>DG 79 SUR 41 31</v>
          </cell>
          <cell r="G410" t="str">
            <v>JERUSALEN</v>
          </cell>
          <cell r="H410" t="str">
            <v>ABRAHAM MENDEZ ORTIZ</v>
          </cell>
          <cell r="I410" t="str">
            <v>3107562873 - 7313006</v>
          </cell>
        </row>
        <row r="411">
          <cell r="D411" t="str">
            <v>MV_11637</v>
          </cell>
          <cell r="E411">
            <v>10406933</v>
          </cell>
          <cell r="F411" t="str">
            <v>DG 79 SUR 41 37</v>
          </cell>
          <cell r="G411" t="str">
            <v>JERUSALEN</v>
          </cell>
          <cell r="H411" t="str">
            <v>MARIA LUCIA ROJAS MORA</v>
          </cell>
          <cell r="I411" t="str">
            <v>3142649240 - 3214233505</v>
          </cell>
        </row>
        <row r="412">
          <cell r="D412" t="str">
            <v>MV_14761</v>
          </cell>
          <cell r="E412">
            <v>8138685</v>
          </cell>
          <cell r="F412" t="str">
            <v>CL 79B SUR 42 27</v>
          </cell>
          <cell r="G412" t="str">
            <v>JERUSALEN</v>
          </cell>
          <cell r="H412" t="str">
            <v>JAIME ARIAS CADENA</v>
          </cell>
          <cell r="I412" t="str">
            <v>3144690539 - 7926550 - 3196664226</v>
          </cell>
        </row>
        <row r="413">
          <cell r="D413" t="str">
            <v>MV_16246</v>
          </cell>
          <cell r="E413">
            <v>9013496</v>
          </cell>
          <cell r="F413" t="str">
            <v>DG 79 SUR 42 15</v>
          </cell>
          <cell r="G413" t="str">
            <v>JERUSALEN</v>
          </cell>
          <cell r="H413" t="str">
            <v>JAYDIVE ARIAS CADENA</v>
          </cell>
          <cell r="I413" t="str">
            <v>3112780962 - 7318111</v>
          </cell>
        </row>
        <row r="414">
          <cell r="D414" t="str">
            <v>MV_16000</v>
          </cell>
          <cell r="E414">
            <v>8982569</v>
          </cell>
          <cell r="F414" t="str">
            <v>CL 80 SUR 41 16 MJ</v>
          </cell>
          <cell r="G414" t="str">
            <v>JERUSALEN</v>
          </cell>
          <cell r="H414" t="str">
            <v>EFREN DE JESUS MUJOZ MARIN</v>
          </cell>
          <cell r="I414" t="str">
            <v>3107911990-3134538071</v>
          </cell>
        </row>
        <row r="415">
          <cell r="D415" t="str">
            <v>MV_13994</v>
          </cell>
          <cell r="E415">
            <v>10376842</v>
          </cell>
          <cell r="F415" t="str">
            <v>DG 79A SUR 40 52</v>
          </cell>
          <cell r="G415" t="str">
            <v>JERUSALEN</v>
          </cell>
          <cell r="H415" t="str">
            <v>LUZ MARINA JIMENEZ</v>
          </cell>
          <cell r="I415" t="str">
            <v>3227976346 - 3184577328</v>
          </cell>
        </row>
        <row r="416">
          <cell r="D416" t="str">
            <v>MV_08194</v>
          </cell>
          <cell r="E416">
            <v>10403560</v>
          </cell>
          <cell r="F416" t="str">
            <v>DG 79A SUR 40 66</v>
          </cell>
          <cell r="G416" t="str">
            <v>JERUSALEN</v>
          </cell>
          <cell r="H416" t="str">
            <v>JOSE GILBERTO MOLINA VILLARRAGA</v>
          </cell>
          <cell r="I416" t="str">
            <v>3219541524-3108723554</v>
          </cell>
        </row>
        <row r="417">
          <cell r="D417" t="str">
            <v>MV_16213</v>
          </cell>
          <cell r="E417">
            <v>9740990</v>
          </cell>
          <cell r="F417" t="str">
            <v>CL 81 SUR 42 40</v>
          </cell>
          <cell r="G417" t="str">
            <v>JERUSALEN</v>
          </cell>
          <cell r="H417" t="str">
            <v>ELSY LOPEZ COLMENARES</v>
          </cell>
          <cell r="I417" t="str">
            <v>3212503668 - 3125954194</v>
          </cell>
        </row>
        <row r="418">
          <cell r="D418" t="str">
            <v>MV_13646</v>
          </cell>
          <cell r="E418">
            <v>10334909</v>
          </cell>
          <cell r="F418" t="str">
            <v>CL 81 SUR 42 66 MJ 2</v>
          </cell>
          <cell r="G418" t="str">
            <v>JERUSALEN</v>
          </cell>
          <cell r="H418" t="str">
            <v>SANDRA PATRICIA ORJUELA SANTANA</v>
          </cell>
          <cell r="I418" t="str">
            <v>7317890-3144723541</v>
          </cell>
        </row>
        <row r="419">
          <cell r="D419" t="str">
            <v>MV_13975</v>
          </cell>
          <cell r="E419">
            <v>10391212</v>
          </cell>
          <cell r="F419" t="str">
            <v>CL 80B SUR 42 76</v>
          </cell>
          <cell r="G419" t="str">
            <v>JERUSALEN</v>
          </cell>
          <cell r="H419" t="str">
            <v>EVELIO MURCIA LLANOS</v>
          </cell>
          <cell r="I419" t="str">
            <v>3208437629 - 3223802355</v>
          </cell>
        </row>
        <row r="420">
          <cell r="D420" t="str">
            <v>MV_14040</v>
          </cell>
          <cell r="E420">
            <v>10396017</v>
          </cell>
          <cell r="F420" t="str">
            <v>KR 44A 80B 10 SUR</v>
          </cell>
          <cell r="G420" t="str">
            <v>JERUSALEN</v>
          </cell>
          <cell r="H420" t="str">
            <v>LUCRECIA MARTIN DE AGUIRRE</v>
          </cell>
          <cell r="I420" t="str">
            <v>7175384- 3203360225</v>
          </cell>
        </row>
        <row r="421">
          <cell r="D421" t="str">
            <v>MV_14039</v>
          </cell>
          <cell r="E421">
            <v>10407449</v>
          </cell>
          <cell r="F421" t="str">
            <v>KR 44A 80B 16 SUR</v>
          </cell>
          <cell r="G421" t="str">
            <v>JERUSALEN</v>
          </cell>
          <cell r="H421" t="str">
            <v>MARIA BRICEIDA MARTINEZ</v>
          </cell>
          <cell r="I421" t="str">
            <v>3115769463 - 7181149</v>
          </cell>
        </row>
        <row r="422">
          <cell r="D422" t="str">
            <v>MV_16456</v>
          </cell>
          <cell r="E422">
            <v>10403080</v>
          </cell>
          <cell r="F422" t="str">
            <v>CL 81A SUR 42 63</v>
          </cell>
          <cell r="G422" t="str">
            <v>JERUSALEN</v>
          </cell>
          <cell r="H422" t="str">
            <v>MARIA VALVANERA HENAO</v>
          </cell>
          <cell r="I422" t="str">
            <v>3133045410 - 7323445</v>
          </cell>
        </row>
        <row r="423">
          <cell r="D423" t="str">
            <v>MV_14049</v>
          </cell>
          <cell r="E423">
            <v>10353369</v>
          </cell>
          <cell r="F423" t="str">
            <v>CL 81A SUR 42 51</v>
          </cell>
          <cell r="G423" t="str">
            <v>JERUSALEN</v>
          </cell>
          <cell r="H423" t="str">
            <v>BLANCA IRENE HENAO VALENCIA</v>
          </cell>
          <cell r="I423" t="str">
            <v>7173396-3112847870</v>
          </cell>
        </row>
        <row r="424">
          <cell r="D424" t="str">
            <v>MV_13971</v>
          </cell>
          <cell r="E424">
            <v>6789178</v>
          </cell>
          <cell r="F424" t="str">
            <v>CL 82 SUR 42 29</v>
          </cell>
          <cell r="G424" t="str">
            <v>JERUSALEN</v>
          </cell>
          <cell r="H424" t="str">
            <v>LUIS HUMBERTO PLAZA RIANO</v>
          </cell>
          <cell r="I424">
            <v>3213920422</v>
          </cell>
        </row>
        <row r="425">
          <cell r="D425" t="str">
            <v>MV_09382</v>
          </cell>
          <cell r="E425">
            <v>10251499</v>
          </cell>
          <cell r="F425" t="str">
            <v>CL 78A BIS  SUR 44A 45 MJ</v>
          </cell>
          <cell r="G425" t="str">
            <v>JERUSALEN</v>
          </cell>
          <cell r="H425" t="str">
            <v>FREDY ALEXANDER ARIAS GONZALEZ</v>
          </cell>
          <cell r="I425" t="str">
            <v>3102983576 - 7367630</v>
          </cell>
        </row>
        <row r="426">
          <cell r="D426" t="str">
            <v>MV_15781</v>
          </cell>
          <cell r="E426">
            <v>10150765</v>
          </cell>
          <cell r="F426" t="str">
            <v>CL 80A SUR 44A 18</v>
          </cell>
          <cell r="G426" t="str">
            <v>JERUSALEN</v>
          </cell>
          <cell r="H426" t="str">
            <v>JOSE GILBERTO SOGAMOSO APACHE</v>
          </cell>
          <cell r="I426" t="str">
            <v>3204287948-7172650</v>
          </cell>
        </row>
        <row r="427">
          <cell r="D427" t="str">
            <v>MV_14129</v>
          </cell>
          <cell r="E427">
            <v>9344544</v>
          </cell>
          <cell r="F427" t="str">
            <v>CL 80A SUR 44A 37</v>
          </cell>
          <cell r="G427" t="str">
            <v>JERUSALEN</v>
          </cell>
          <cell r="H427" t="str">
            <v>MARIA DEL CARMEN PULIDO</v>
          </cell>
          <cell r="I427" t="str">
            <v>7178264 - 3133722305</v>
          </cell>
        </row>
        <row r="428">
          <cell r="D428" t="str">
            <v>MV_16042</v>
          </cell>
          <cell r="E428">
            <v>10373350</v>
          </cell>
          <cell r="F428" t="str">
            <v>CL 80A SUR 44A 29</v>
          </cell>
          <cell r="G428" t="str">
            <v>JERUSALEN</v>
          </cell>
          <cell r="H428" t="str">
            <v>DIEGO FERMIN VEGA HERNANDEZ</v>
          </cell>
          <cell r="I428" t="str">
            <v>3114566505 - 3194279084</v>
          </cell>
        </row>
        <row r="429">
          <cell r="D429" t="str">
            <v>MV_17152</v>
          </cell>
          <cell r="E429">
            <v>0</v>
          </cell>
          <cell r="F429" t="str">
            <v>CL 81A SUR 42 37</v>
          </cell>
          <cell r="G429" t="str">
            <v xml:space="preserve">JERUSALEN </v>
          </cell>
          <cell r="H429" t="str">
            <v>REINALDO GALINDO SALCEDO</v>
          </cell>
          <cell r="I429">
            <v>3123364009</v>
          </cell>
        </row>
        <row r="430">
          <cell r="D430" t="str">
            <v>MV_08842</v>
          </cell>
          <cell r="E430">
            <v>6329927</v>
          </cell>
          <cell r="F430" t="str">
            <v>KR 44A 80B 15 SUR</v>
          </cell>
          <cell r="G430" t="str">
            <v>JERUSALEN</v>
          </cell>
          <cell r="H430" t="str">
            <v>ANA GILMA DEL CA SUPELANO DE SUPELANO</v>
          </cell>
          <cell r="I430" t="str">
            <v>3204161239/ 7170148</v>
          </cell>
        </row>
        <row r="431">
          <cell r="D431" t="str">
            <v>MV_15559</v>
          </cell>
          <cell r="E431">
            <v>10396530</v>
          </cell>
          <cell r="F431" t="str">
            <v>CL 81 SUR 44A 13</v>
          </cell>
          <cell r="G431" t="str">
            <v>JERUSALEN</v>
          </cell>
          <cell r="H431" t="str">
            <v>LUZ CENY ALMARIO VARGAS</v>
          </cell>
          <cell r="I431">
            <v>3002011372</v>
          </cell>
        </row>
        <row r="432">
          <cell r="D432" t="str">
            <v>MV_07885</v>
          </cell>
          <cell r="E432">
            <v>9289580</v>
          </cell>
          <cell r="F432" t="str">
            <v>CL 81A SUR 44A 20</v>
          </cell>
          <cell r="G432" t="str">
            <v>JERUSALEN</v>
          </cell>
          <cell r="H432" t="str">
            <v>JOSE SAEZ ARIAS LAZARO</v>
          </cell>
          <cell r="I432" t="str">
            <v>3115390842 - 4554282</v>
          </cell>
        </row>
        <row r="433">
          <cell r="D433" t="str">
            <v>MV_16075</v>
          </cell>
          <cell r="E433">
            <v>8504963</v>
          </cell>
          <cell r="F433" t="str">
            <v>KR 44A 81 15 SUR</v>
          </cell>
          <cell r="G433" t="str">
            <v>JERUSALEN</v>
          </cell>
          <cell r="H433" t="str">
            <v>URIEL RODRIGUEZ VELAZCO</v>
          </cell>
          <cell r="I433" t="str">
            <v>3013059845/ 3133493738</v>
          </cell>
        </row>
        <row r="434">
          <cell r="D434" t="str">
            <v>MV_14126</v>
          </cell>
          <cell r="E434">
            <v>10378055</v>
          </cell>
          <cell r="F434" t="str">
            <v>CL 80B SUR 44A 32</v>
          </cell>
          <cell r="G434" t="str">
            <v>JERUSALEN</v>
          </cell>
          <cell r="H434" t="str">
            <v>MIGUEL ANTONIO BELTRAN ZARATE</v>
          </cell>
          <cell r="I434" t="str">
            <v>7127310 - 3112690424</v>
          </cell>
        </row>
        <row r="435">
          <cell r="D435" t="str">
            <v>MV_07495</v>
          </cell>
          <cell r="E435">
            <v>10375861</v>
          </cell>
          <cell r="F435" t="str">
            <v>CL 80B SUR 44A 31</v>
          </cell>
          <cell r="G435" t="str">
            <v>JERUSALEN</v>
          </cell>
          <cell r="H435" t="str">
            <v>LUZ FARIDY PRICHIMATA PRECIADO</v>
          </cell>
          <cell r="I435" t="str">
            <v>7187848-3134027762</v>
          </cell>
        </row>
        <row r="436">
          <cell r="D436" t="str">
            <v>MV_08807</v>
          </cell>
          <cell r="E436">
            <v>10266313</v>
          </cell>
          <cell r="F436" t="str">
            <v>CL 80B SUR 44A 25</v>
          </cell>
          <cell r="G436" t="str">
            <v>JERUSALEN</v>
          </cell>
          <cell r="H436" t="str">
            <v>OLGA ATEHORTUA ACOSTA</v>
          </cell>
          <cell r="I436" t="str">
            <v>3204398413 - 3138595759</v>
          </cell>
        </row>
        <row r="437">
          <cell r="D437" t="str">
            <v>MV_15784</v>
          </cell>
          <cell r="E437">
            <v>10060439</v>
          </cell>
          <cell r="F437" t="str">
            <v>CL 81 SUR 44A 20</v>
          </cell>
          <cell r="G437" t="str">
            <v>JERUSALEN</v>
          </cell>
          <cell r="H437" t="str">
            <v>OSCAR CORTES PINZON</v>
          </cell>
          <cell r="I437" t="str">
            <v>7316052 - 3124781238</v>
          </cell>
        </row>
        <row r="438">
          <cell r="D438" t="str">
            <v>MV_15247</v>
          </cell>
          <cell r="E438">
            <v>10196394</v>
          </cell>
          <cell r="F438" t="str">
            <v>CL 81 SUR 44A 32</v>
          </cell>
          <cell r="G438" t="str">
            <v>JERUSALEN</v>
          </cell>
          <cell r="H438" t="str">
            <v>OSCAR ODIN LARA MALDONADO</v>
          </cell>
          <cell r="I438" t="str">
            <v>3212967128 - 7212948</v>
          </cell>
        </row>
        <row r="439">
          <cell r="D439" t="str">
            <v>MV_14133</v>
          </cell>
          <cell r="E439">
            <v>9246720</v>
          </cell>
          <cell r="F439" t="str">
            <v>CL 81 SUR 44A 44</v>
          </cell>
          <cell r="G439" t="str">
            <v>JERUSALEN</v>
          </cell>
          <cell r="H439" t="str">
            <v>GUILLERMO HERNANDEZ ROJAS</v>
          </cell>
          <cell r="I439" t="str">
            <v>3123697988 - 7314274</v>
          </cell>
        </row>
        <row r="440">
          <cell r="D440" t="str">
            <v>MV_15527</v>
          </cell>
          <cell r="E440">
            <v>6982490</v>
          </cell>
          <cell r="F440" t="str">
            <v>CL 81 SUR 44A 31</v>
          </cell>
          <cell r="G440" t="str">
            <v>JERUSALEN</v>
          </cell>
          <cell r="H440" t="str">
            <v>MARGARITA GUZMAN TOVAR</v>
          </cell>
          <cell r="I440" t="str">
            <v>7125742-3133741679</v>
          </cell>
        </row>
        <row r="441">
          <cell r="D441" t="str">
            <v>MV_14151</v>
          </cell>
          <cell r="E441">
            <v>8930895</v>
          </cell>
          <cell r="F441" t="str">
            <v>CL 81 SUR 44A 43</v>
          </cell>
          <cell r="G441" t="str">
            <v>JERUSALEN</v>
          </cell>
          <cell r="H441" t="str">
            <v>OMAR TOVAR TAPIERO</v>
          </cell>
          <cell r="I441" t="str">
            <v>3144788393 - 7922944</v>
          </cell>
        </row>
        <row r="442">
          <cell r="D442" t="str">
            <v>MV_15389</v>
          </cell>
          <cell r="E442">
            <v>10127732</v>
          </cell>
          <cell r="F442" t="str">
            <v>CL 81A SUR 44A 44</v>
          </cell>
          <cell r="G442" t="str">
            <v>JERUSALEN</v>
          </cell>
          <cell r="H442" t="str">
            <v>ANGELICA LUNA BENITES</v>
          </cell>
          <cell r="I442" t="str">
            <v>3187446219 - 3133650375 - 3014234055</v>
          </cell>
        </row>
        <row r="443">
          <cell r="D443" t="str">
            <v>MV_08756</v>
          </cell>
          <cell r="E443">
            <v>10401621</v>
          </cell>
          <cell r="F443" t="str">
            <v>CL 82 SUR 44A 20</v>
          </cell>
          <cell r="G443" t="str">
            <v>JERUSALEN</v>
          </cell>
          <cell r="H443" t="str">
            <v>WILLIAM DUARTE MOSQUERA</v>
          </cell>
          <cell r="I443" t="str">
            <v>3204176985-3133644445</v>
          </cell>
        </row>
        <row r="444">
          <cell r="D444" t="str">
            <v>MV_09384</v>
          </cell>
          <cell r="E444">
            <v>10381337</v>
          </cell>
          <cell r="F444" t="str">
            <v>CL 82 SUR 44A 50</v>
          </cell>
          <cell r="G444" t="str">
            <v>JERUSALEN</v>
          </cell>
          <cell r="H444" t="str">
            <v>PEDRO SAUL PE%A</v>
          </cell>
          <cell r="I444" t="str">
            <v>7318116 - 3124915616</v>
          </cell>
        </row>
        <row r="445">
          <cell r="D445" t="str">
            <v>MV_14222</v>
          </cell>
          <cell r="E445">
            <v>10390243</v>
          </cell>
          <cell r="F445" t="str">
            <v>CL 82A SUR 44A 32</v>
          </cell>
          <cell r="G445" t="str">
            <v>JERUSALEN</v>
          </cell>
          <cell r="H445" t="str">
            <v>SONIA AMPARO SANABRIA ZORRO</v>
          </cell>
          <cell r="I445" t="str">
            <v>3204096466 - 3107693133</v>
          </cell>
        </row>
        <row r="446">
          <cell r="D446" t="str">
            <v>MV_14223</v>
          </cell>
          <cell r="E446">
            <v>10370942</v>
          </cell>
          <cell r="F446" t="str">
            <v>CL 82A SUR 44A 38</v>
          </cell>
          <cell r="G446" t="str">
            <v>JERUSALEN</v>
          </cell>
          <cell r="H446" t="str">
            <v>BRICEIDA FONTECHA VARGAS</v>
          </cell>
          <cell r="I446" t="str">
            <v>3228957666-7170357</v>
          </cell>
        </row>
        <row r="447">
          <cell r="D447" t="str">
            <v>MV_15585</v>
          </cell>
          <cell r="E447">
            <v>5371712</v>
          </cell>
          <cell r="F447" t="str">
            <v>CL 82A SUR 44A 50</v>
          </cell>
          <cell r="G447" t="str">
            <v>JERUSALEN</v>
          </cell>
          <cell r="H447" t="str">
            <v>ISABELINA DIAZ</v>
          </cell>
          <cell r="I447">
            <v>3118116160</v>
          </cell>
        </row>
        <row r="448">
          <cell r="D448" t="str">
            <v>MV_17161</v>
          </cell>
          <cell r="E448">
            <v>10404404</v>
          </cell>
          <cell r="F448" t="str">
            <v>CL 82C BIS  SUR 44A 40</v>
          </cell>
          <cell r="G448" t="str">
            <v>JERUSALEN</v>
          </cell>
          <cell r="H448" t="str">
            <v>MARTHA CECILIA CAMELO BARON</v>
          </cell>
          <cell r="I448" t="str">
            <v>3133594610 - 7184065</v>
          </cell>
        </row>
        <row r="449">
          <cell r="D449" t="str">
            <v>MV_15167</v>
          </cell>
          <cell r="E449">
            <v>10395050</v>
          </cell>
          <cell r="F449" t="str">
            <v>CL 82C BIS  SUR 44A 32</v>
          </cell>
          <cell r="G449" t="str">
            <v>JERUSALEN</v>
          </cell>
          <cell r="H449" t="str">
            <v>JUAN CARLOS DUARTE BERNAL</v>
          </cell>
          <cell r="I449" t="str">
            <v>3202548811 - 2188417 - 3123454867</v>
          </cell>
        </row>
        <row r="450">
          <cell r="D450" t="str">
            <v>MV_14801</v>
          </cell>
          <cell r="E450">
            <v>10359238</v>
          </cell>
          <cell r="F450" t="str">
            <v>CL 82C BIS  SUR 44A 24</v>
          </cell>
          <cell r="G450" t="str">
            <v>JERUSALEN</v>
          </cell>
          <cell r="H450" t="str">
            <v>EVA EUGENIA MARZOLA VIDES</v>
          </cell>
          <cell r="I450" t="str">
            <v>3143914002 - 3116525603</v>
          </cell>
        </row>
        <row r="451">
          <cell r="D451" t="str">
            <v>MV_09386</v>
          </cell>
          <cell r="E451">
            <v>0</v>
          </cell>
          <cell r="F451" t="str">
            <v>CL 81A SUR 44A 37 MJ</v>
          </cell>
          <cell r="G451" t="str">
            <v xml:space="preserve">JERUSALEN </v>
          </cell>
          <cell r="H451" t="str">
            <v xml:space="preserve">SANDRA PATRICIA GUTIERREZ CERON </v>
          </cell>
          <cell r="I451" t="str">
            <v>3017923921-3133607238</v>
          </cell>
        </row>
        <row r="452">
          <cell r="D452" t="str">
            <v>MV</v>
          </cell>
          <cell r="E452" t="str">
            <v xml:space="preserve">PRESUPUESTO FINAL </v>
          </cell>
          <cell r="F452" t="str">
            <v>DIRECCION</v>
          </cell>
          <cell r="G452">
            <v>0</v>
          </cell>
          <cell r="H452" t="str">
            <v>PROPIETARIO</v>
          </cell>
          <cell r="I452" t="str">
            <v>PRESUPUESTO</v>
          </cell>
        </row>
        <row r="453">
          <cell r="D453" t="str">
            <v>MV_13413</v>
          </cell>
          <cell r="E453">
            <v>10345630</v>
          </cell>
          <cell r="F453" t="str">
            <v>TV 40B 72A 38 SUR</v>
          </cell>
          <cell r="G453" t="str">
            <v>ARBORIZADORA ALTA</v>
          </cell>
          <cell r="H453" t="str">
            <v>ROSALBA GOMEZ GARCIA</v>
          </cell>
          <cell r="I453">
            <v>10345630</v>
          </cell>
        </row>
        <row r="454">
          <cell r="D454" t="str">
            <v>MV_16985</v>
          </cell>
          <cell r="E454">
            <v>10317187</v>
          </cell>
          <cell r="F454" t="str">
            <v xml:space="preserve">TV. 40B Nª 72 A - 46 SUR </v>
          </cell>
          <cell r="G454" t="str">
            <v>ARBORIZADORA ALTA</v>
          </cell>
          <cell r="H454" t="str">
            <v xml:space="preserve">MARIA JANEL GARCIA </v>
          </cell>
          <cell r="I454">
            <v>10445716.623466</v>
          </cell>
        </row>
        <row r="455">
          <cell r="D455" t="str">
            <v>MV_13423</v>
          </cell>
          <cell r="E455">
            <v>8512781</v>
          </cell>
          <cell r="F455" t="str">
            <v>TV 40 72D 30 SUR</v>
          </cell>
          <cell r="G455" t="str">
            <v>ARBORIZADORA ALTA</v>
          </cell>
          <cell r="H455" t="str">
            <v>LUZ GLADYS BASABE</v>
          </cell>
          <cell r="I455">
            <v>8618872.3523523491</v>
          </cell>
        </row>
        <row r="456">
          <cell r="D456" t="str">
            <v>MV_13419</v>
          </cell>
          <cell r="E456">
            <v>10336018</v>
          </cell>
          <cell r="F456" t="str">
            <v xml:space="preserve">TV. 40 N 72 D -78 SUR </v>
          </cell>
          <cell r="G456" t="str">
            <v>ARBORIZADORA ALTA</v>
          </cell>
          <cell r="H456" t="str">
            <v xml:space="preserve">RUBIELA ARISTIZABAL HOYOS </v>
          </cell>
          <cell r="I456">
            <v>10464720.094006499</v>
          </cell>
        </row>
        <row r="457">
          <cell r="D457" t="str">
            <v>MV_13429</v>
          </cell>
          <cell r="E457">
            <v>9451428</v>
          </cell>
          <cell r="F457" t="str">
            <v>TV 39A 72D 75 SUR</v>
          </cell>
          <cell r="G457" t="str">
            <v>ARBORIZADORA ALTA</v>
          </cell>
          <cell r="H457" t="str">
            <v>CARMEN ELVIRA CARREDOR</v>
          </cell>
          <cell r="I457">
            <v>9569142.29027237</v>
          </cell>
        </row>
        <row r="458">
          <cell r="D458" t="str">
            <v>MV_13433</v>
          </cell>
          <cell r="E458">
            <v>9413389</v>
          </cell>
          <cell r="F458" t="str">
            <v>TV 39A 72D 74 SUR</v>
          </cell>
          <cell r="G458" t="str">
            <v>ARBORIZADORA ALTA</v>
          </cell>
          <cell r="H458" t="str">
            <v>LUZ MARINA GRANADOS VELANDIA</v>
          </cell>
          <cell r="I458">
            <v>9530629.9733527005</v>
          </cell>
        </row>
        <row r="459">
          <cell r="D459" t="str">
            <v>MV_12449</v>
          </cell>
          <cell r="E459">
            <v>10285127</v>
          </cell>
          <cell r="F459" t="str">
            <v>TV 39 72D 95 SUR</v>
          </cell>
          <cell r="G459" t="str">
            <v>ARBORIZADORA ALTA</v>
          </cell>
          <cell r="H459" t="str">
            <v>MARTHA TOLEDO MARTINEZ</v>
          </cell>
          <cell r="I459">
            <v>10413249.445059801</v>
          </cell>
        </row>
        <row r="460">
          <cell r="D460" t="str">
            <v>MV_09131</v>
          </cell>
          <cell r="E460">
            <v>9815217</v>
          </cell>
          <cell r="F460" t="str">
            <v xml:space="preserve">TV.38A #72 D -85 SUR </v>
          </cell>
          <cell r="G460" t="str">
            <v>ARBORIZADORA ALTA</v>
          </cell>
          <cell r="H460" t="str">
            <v xml:space="preserve">JUDIT TANGARIFE MONTES </v>
          </cell>
          <cell r="I460">
            <v>9937457.8683881592</v>
          </cell>
        </row>
        <row r="461">
          <cell r="D461" t="str">
            <v>MV_15882</v>
          </cell>
          <cell r="E461">
            <v>10329887</v>
          </cell>
          <cell r="F461" t="str">
            <v>DG 73A SUR 38A 27</v>
          </cell>
          <cell r="G461" t="str">
            <v>ARBORIZADORA ALTA</v>
          </cell>
          <cell r="H461" t="str">
            <v>BLANCA LUCIA ROMERO TOQUICA</v>
          </cell>
          <cell r="I461">
            <v>10458536.9571956</v>
          </cell>
        </row>
        <row r="462">
          <cell r="D462" t="str">
            <v>MV_12458</v>
          </cell>
          <cell r="E462">
            <v>10408198</v>
          </cell>
          <cell r="F462" t="str">
            <v>DG 73A BIS  SUR 38A 64</v>
          </cell>
          <cell r="G462" t="str">
            <v>ARBORIZADORA ALTA</v>
          </cell>
          <cell r="H462" t="str">
            <v>ABRAHAN OTALORA TOVAR</v>
          </cell>
          <cell r="I462">
            <v>10537800.175776999</v>
          </cell>
        </row>
        <row r="463">
          <cell r="D463" t="str">
            <v>MV_09099</v>
          </cell>
          <cell r="E463">
            <v>6662940</v>
          </cell>
          <cell r="F463" t="str">
            <v>DG 73A BIS  SUR 38 44</v>
          </cell>
          <cell r="G463" t="str">
            <v>ARBORIZADORA ALTA</v>
          </cell>
          <cell r="H463" t="str">
            <v>ARSECIO GAIAN BUENO</v>
          </cell>
          <cell r="I463">
            <v>6745933.7101130104</v>
          </cell>
        </row>
        <row r="464">
          <cell r="D464" t="str">
            <v>MV_14944</v>
          </cell>
          <cell r="E464">
            <v>10334746</v>
          </cell>
          <cell r="F464" t="str">
            <v>DG 73A SUR  #38-34</v>
          </cell>
          <cell r="G464" t="str">
            <v>ARBORIZADORA ALTA</v>
          </cell>
          <cell r="H464" t="str">
            <v>MARIA DEL CARMEN VALBUENA</v>
          </cell>
          <cell r="I464">
            <v>10463433.8240468</v>
          </cell>
        </row>
        <row r="465">
          <cell r="D465" t="str">
            <v>MV_14943</v>
          </cell>
          <cell r="E465">
            <v>10272052</v>
          </cell>
          <cell r="F465" t="str">
            <v>DG 73A BIS  SUR 38 28</v>
          </cell>
          <cell r="G465" t="str">
            <v>ARBORIZADORA ALTA</v>
          </cell>
          <cell r="H465" t="str">
            <v>YEINY PAOLA MALDONADO SANCHEZ</v>
          </cell>
          <cell r="I465">
            <v>10399970.258096199</v>
          </cell>
        </row>
        <row r="466">
          <cell r="D466" t="str">
            <v>MV_09126</v>
          </cell>
          <cell r="E466">
            <v>10406258</v>
          </cell>
          <cell r="F466" t="str">
            <v>DG 73A BIS  SUR 38 29</v>
          </cell>
          <cell r="G466" t="str">
            <v>ARBORIZADORA ALTA</v>
          </cell>
          <cell r="H466" t="str">
            <v>ELIZABETH CARRANZA LABIO</v>
          </cell>
          <cell r="I466">
            <v>10535908.960595099</v>
          </cell>
        </row>
        <row r="467">
          <cell r="D467" t="str">
            <v>MV_13485</v>
          </cell>
          <cell r="E467">
            <v>10313589</v>
          </cell>
          <cell r="F467" t="str">
            <v>CL 73B SUR 38 - 24</v>
          </cell>
          <cell r="G467" t="str">
            <v>ARBORIZADORA ALTA</v>
          </cell>
          <cell r="H467" t="str">
            <v>MARIA CECILIA PORTILLA</v>
          </cell>
          <cell r="I467">
            <v>10442035.867519099</v>
          </cell>
        </row>
        <row r="468">
          <cell r="D468" t="str">
            <v>MV_15558</v>
          </cell>
          <cell r="E468">
            <v>10388361</v>
          </cell>
          <cell r="F468" t="str">
            <v>CL 74 SUR 38A 08</v>
          </cell>
          <cell r="G468" t="str">
            <v>ARBORIZADORA ALTA</v>
          </cell>
          <cell r="H468" t="str">
            <v>DAVID GUTIERREZ PINEDA</v>
          </cell>
          <cell r="I468">
            <v>10517700.237574801</v>
          </cell>
        </row>
        <row r="469">
          <cell r="D469" t="str">
            <v>MV_16188</v>
          </cell>
          <cell r="E469">
            <v>7524490</v>
          </cell>
          <cell r="F469" t="str">
            <v>CL 74 SUR 38A 12</v>
          </cell>
          <cell r="G469" t="str">
            <v>ARBORIZADORA ALTA</v>
          </cell>
          <cell r="H469" t="str">
            <v>EDUYN SOTO PAIPA</v>
          </cell>
          <cell r="I469">
            <v>7618232.1832119804</v>
          </cell>
        </row>
        <row r="470">
          <cell r="D470" t="str">
            <v>MV_15442</v>
          </cell>
          <cell r="E470">
            <v>9889466</v>
          </cell>
          <cell r="F470" t="str">
            <v>CLL 73B SUR 38A 45</v>
          </cell>
          <cell r="G470" t="str">
            <v>ARBORIZADORA ALTA</v>
          </cell>
          <cell r="H470" t="str">
            <v>DIANA MARCELA ÑUSTES RODRIGUEZ</v>
          </cell>
          <cell r="I470">
            <v>10012624.3268528</v>
          </cell>
        </row>
        <row r="471">
          <cell r="D471" t="str">
            <v>MV_14457</v>
          </cell>
          <cell r="E471">
            <v>7427683</v>
          </cell>
          <cell r="F471" t="str">
            <v>DG 73A BIS A SUR 38A 36</v>
          </cell>
          <cell r="G471" t="str">
            <v>ARBORIZADORA ALTA</v>
          </cell>
          <cell r="H471" t="str">
            <v>MARIA LORENA AREVALO PULIDO</v>
          </cell>
          <cell r="I471">
            <v>7520227.7695199102</v>
          </cell>
        </row>
        <row r="472">
          <cell r="D472" t="str">
            <v>MV_13476</v>
          </cell>
          <cell r="E472">
            <v>9288430</v>
          </cell>
          <cell r="F472" t="str">
            <v>CL 74 SUR 38 A 27</v>
          </cell>
          <cell r="G472" t="str">
            <v>ARBORIZADORA ALTA</v>
          </cell>
          <cell r="H472" t="str">
            <v>NERYLLED SATIZABAL</v>
          </cell>
          <cell r="I472">
            <v>9404108.1258901805</v>
          </cell>
        </row>
        <row r="473">
          <cell r="D473" t="str">
            <v>MV_13371</v>
          </cell>
          <cell r="E473">
            <v>10213751</v>
          </cell>
          <cell r="F473" t="str">
            <v>DG 73A SUR 37 07</v>
          </cell>
          <cell r="G473" t="str">
            <v>ARBORIZADORA ALTA</v>
          </cell>
          <cell r="H473" t="str">
            <v>BERTHA INES PIÑEROS</v>
          </cell>
          <cell r="I473">
            <v>10340921.669206001</v>
          </cell>
        </row>
        <row r="474">
          <cell r="D474" t="str">
            <v>MV_14877</v>
          </cell>
          <cell r="E474">
            <v>8573596</v>
          </cell>
          <cell r="F474" t="str">
            <v>DG 73A BIS  SUR 36D 22 IN 3</v>
          </cell>
          <cell r="G474" t="str">
            <v>ARBORIZADORA ALTA</v>
          </cell>
          <cell r="H474" t="str">
            <v>ERNESTO ARIAS</v>
          </cell>
          <cell r="I474">
            <v>8680379.9926041495</v>
          </cell>
        </row>
        <row r="475">
          <cell r="D475" t="str">
            <v>MV_13366</v>
          </cell>
          <cell r="E475">
            <v>10400577</v>
          </cell>
          <cell r="F475" t="str">
            <v>DG 73A BIS  SUR 36D 22 IN 6</v>
          </cell>
          <cell r="G475" t="str">
            <v>ARBORIZADORA ALTA</v>
          </cell>
          <cell r="H475" t="str">
            <v>CONCEPCION CUADROS BARON</v>
          </cell>
          <cell r="I475">
            <v>10530069.377709599</v>
          </cell>
        </row>
        <row r="476">
          <cell r="D476" t="str">
            <v>MV_15444</v>
          </cell>
          <cell r="E476">
            <v>9174829</v>
          </cell>
          <cell r="F476" t="str">
            <v>DG 73A BIS  SUR 36D 31 IN 13</v>
          </cell>
          <cell r="G476" t="str">
            <v>ARBORIZADORA ALTA</v>
          </cell>
          <cell r="H476" t="str">
            <v>GIOVANNY MORENO DIAZ</v>
          </cell>
          <cell r="I476">
            <v>9289083.7536947802</v>
          </cell>
        </row>
        <row r="477">
          <cell r="D477" t="str">
            <v>MV_15671</v>
          </cell>
          <cell r="E477">
            <v>10393062</v>
          </cell>
          <cell r="F477" t="str">
            <v>DG 73A BIS  SUR 36D 31 IN 5</v>
          </cell>
          <cell r="G477" t="str">
            <v>ARBORIZADORA ALTA</v>
          </cell>
          <cell r="H477" t="str">
            <v xml:space="preserve">CASTRO CARO MARIA DIOSELINA </v>
          </cell>
          <cell r="I477">
            <v>10522509.362346601</v>
          </cell>
        </row>
        <row r="478">
          <cell r="D478" t="str">
            <v>MV_07260</v>
          </cell>
          <cell r="E478">
            <v>10197666</v>
          </cell>
          <cell r="F478" t="str">
            <v>CL 73B SUR 37 47</v>
          </cell>
          <cell r="G478" t="str">
            <v>ARBORIZADORA ALTA</v>
          </cell>
          <cell r="H478" t="str">
            <v>EMILIANO RAMIREZ OCHOA</v>
          </cell>
          <cell r="I478">
            <v>9995745</v>
          </cell>
        </row>
        <row r="479">
          <cell r="D479" t="str">
            <v>MV_13478</v>
          </cell>
          <cell r="E479">
            <v>10408778</v>
          </cell>
          <cell r="F479" t="str">
            <v>DG 74A SUR 38A 31</v>
          </cell>
          <cell r="G479" t="str">
            <v>ARBORIZADORA ALTA</v>
          </cell>
          <cell r="H479" t="str">
            <v>LOISDOVER ORDOÑEZ MONTOYA</v>
          </cell>
          <cell r="I479">
            <v>10538393.2350221</v>
          </cell>
        </row>
        <row r="480">
          <cell r="D480" t="str">
            <v>MV_09275</v>
          </cell>
          <cell r="E480">
            <v>9537456</v>
          </cell>
          <cell r="F480" t="str">
            <v>CL 74 SUR 38B 21</v>
          </cell>
          <cell r="G480" t="str">
            <v>ARBORIZADORA ALTA</v>
          </cell>
          <cell r="H480" t="str">
            <v>HENRY ESPITIA VELA</v>
          </cell>
          <cell r="I480">
            <v>9656189.8115940299</v>
          </cell>
        </row>
        <row r="481">
          <cell r="D481" t="str">
            <v>MV_16222</v>
          </cell>
          <cell r="E481">
            <v>9484856</v>
          </cell>
          <cell r="F481" t="str">
            <v>TV 38A 75 46 SUR</v>
          </cell>
          <cell r="G481" t="str">
            <v>ARBORIZADORA ALTA</v>
          </cell>
          <cell r="H481" t="str">
            <v>BLANCA BEDOYA GARCIA</v>
          </cell>
          <cell r="I481">
            <v>9602933.9169937707</v>
          </cell>
        </row>
        <row r="482">
          <cell r="D482" t="str">
            <v>MV_12997</v>
          </cell>
          <cell r="E482">
            <v>10409164</v>
          </cell>
          <cell r="F482" t="str">
            <v>CL 75 SUR 39 24</v>
          </cell>
          <cell r="G482" t="str">
            <v>ARBORIZADORA ALTA</v>
          </cell>
          <cell r="H482" t="str">
            <v>LUIS ALBERTO CASTILLO GARCIA</v>
          </cell>
          <cell r="I482">
            <v>10538814</v>
          </cell>
        </row>
        <row r="483">
          <cell r="D483" t="str">
            <v>MV_16564</v>
          </cell>
          <cell r="E483">
            <v>6325782</v>
          </cell>
          <cell r="F483" t="str">
            <v>CL 75 SUR 39 37</v>
          </cell>
          <cell r="G483" t="str">
            <v>ARBORIZADORA ALTA</v>
          </cell>
          <cell r="H483" t="str">
            <v xml:space="preserve">ADRIANA DEL CARMEN BEDOYA OSPINA </v>
          </cell>
          <cell r="I483">
            <v>6404563.22694219</v>
          </cell>
        </row>
        <row r="484">
          <cell r="D484" t="str">
            <v>MV_14626</v>
          </cell>
          <cell r="E484">
            <v>10409147</v>
          </cell>
          <cell r="F484" t="str">
            <v>CARRERA 37 No. 77 - 17 SUR</v>
          </cell>
          <cell r="G484" t="str">
            <v>ARBORIZADORA ALTA</v>
          </cell>
          <cell r="H484" t="str">
            <v>YANET ROJAS SAAVEDRA</v>
          </cell>
          <cell r="I484">
            <v>10538813.972281599</v>
          </cell>
        </row>
        <row r="485">
          <cell r="D485" t="str">
            <v>MV_07691</v>
          </cell>
          <cell r="E485">
            <v>10081712</v>
          </cell>
          <cell r="F485" t="str">
            <v>KR 37 77 41 SUR</v>
          </cell>
          <cell r="G485" t="str">
            <v>ARBORIZADORA ALTA</v>
          </cell>
          <cell r="H485" t="str">
            <v>MARIELA ECHEVERRIA</v>
          </cell>
          <cell r="I485">
            <v>10207332.560597099</v>
          </cell>
        </row>
        <row r="486">
          <cell r="D486" t="str">
            <v>MV_11476</v>
          </cell>
          <cell r="E486">
            <v>8471297</v>
          </cell>
          <cell r="F486" t="str">
            <v>CL 78 BIS SUR 36 35</v>
          </cell>
          <cell r="G486" t="str">
            <v>ARBORIZADORA ALTA</v>
          </cell>
          <cell r="H486" t="str">
            <v>JAIME CUENCA SUAREZ</v>
          </cell>
          <cell r="I486">
            <v>8576795.5966187101</v>
          </cell>
        </row>
        <row r="487">
          <cell r="D487" t="str">
            <v>MV_15858</v>
          </cell>
          <cell r="E487">
            <v>10409180</v>
          </cell>
          <cell r="F487" t="str">
            <v>CALLE 78 A SUR No.36 -42</v>
          </cell>
          <cell r="G487" t="str">
            <v>ARBORIZADORA ALTA</v>
          </cell>
          <cell r="H487" t="str">
            <v>MARIA ROSMIRA BLANDON</v>
          </cell>
          <cell r="I487">
            <v>10538813.9764277</v>
          </cell>
        </row>
        <row r="488">
          <cell r="D488" t="str">
            <v>MV_09537</v>
          </cell>
          <cell r="E488">
            <v>10264288</v>
          </cell>
          <cell r="F488" t="str">
            <v>CL 78A SUR 36 07</v>
          </cell>
          <cell r="G488" t="str">
            <v>ARBORIZADORA ALTA</v>
          </cell>
          <cell r="H488" t="str">
            <v>OLGA LUCIA RUIZ GARCIA</v>
          </cell>
          <cell r="I488">
            <v>10392139.345040699</v>
          </cell>
        </row>
        <row r="489">
          <cell r="D489" t="str">
            <v>MV_15888</v>
          </cell>
          <cell r="E489">
            <v>10409175</v>
          </cell>
          <cell r="F489" t="str">
            <v>CALLE 78 A SUR No. 36 -23</v>
          </cell>
          <cell r="G489" t="str">
            <v>ARBORIZADORA ALTA</v>
          </cell>
          <cell r="H489" t="str">
            <v>DORIAN STELLA ZAMBRANO Q.</v>
          </cell>
          <cell r="I489">
            <v>10538813.615493899</v>
          </cell>
        </row>
        <row r="490">
          <cell r="D490" t="str">
            <v>MV_09532</v>
          </cell>
          <cell r="E490">
            <v>9884611</v>
          </cell>
          <cell r="F490" t="str">
            <v>CL 78B SUR 36 38</v>
          </cell>
          <cell r="G490" t="str">
            <v>ARBORIZADORA ALTA</v>
          </cell>
          <cell r="H490" t="str">
            <v>LUZ ELCY CUENCA SUAREZ</v>
          </cell>
          <cell r="I490">
            <v>10007744.618279601</v>
          </cell>
        </row>
        <row r="491">
          <cell r="D491" t="str">
            <v>MV_12662</v>
          </cell>
          <cell r="E491">
            <v>10288948</v>
          </cell>
          <cell r="F491" t="str">
            <v>CL 78B SUR 36 35</v>
          </cell>
          <cell r="G491" t="str">
            <v>ARBORIZADORA ALTA</v>
          </cell>
          <cell r="H491" t="str">
            <v>MARIA ALEJANDRA RIVERA FRANCO</v>
          </cell>
          <cell r="I491">
            <v>10417105.214362999</v>
          </cell>
        </row>
        <row r="492">
          <cell r="D492" t="str">
            <v>MV_08768</v>
          </cell>
          <cell r="E492">
            <v>9879866</v>
          </cell>
          <cell r="F492" t="str">
            <v>CL 78C SUR # 36-35</v>
          </cell>
          <cell r="G492" t="str">
            <v>ARBORIZADORA ALTA</v>
          </cell>
          <cell r="H492" t="str">
            <v>VERONICA MENDOZA CEPEDA</v>
          </cell>
          <cell r="I492">
            <v>10002908.958406299</v>
          </cell>
        </row>
        <row r="493">
          <cell r="D493" t="str">
            <v>MV_08613</v>
          </cell>
          <cell r="E493">
            <v>0</v>
          </cell>
          <cell r="F493" t="str">
            <v>DG 73A SUR 36 37</v>
          </cell>
          <cell r="G493" t="str">
            <v>ARBORIZADORA ALTA</v>
          </cell>
          <cell r="H493" t="str">
            <v>JESUS ERIBERTO CASTAÑEDA FLOREZ</v>
          </cell>
          <cell r="I493">
            <v>0</v>
          </cell>
        </row>
        <row r="494">
          <cell r="D494" t="str">
            <v>MV_08464</v>
          </cell>
          <cell r="E494">
            <v>10331311</v>
          </cell>
          <cell r="F494" t="str">
            <v>TV 35 79 69 SUR</v>
          </cell>
          <cell r="G494" t="str">
            <v>ARBORIZADORA ALTA</v>
          </cell>
          <cell r="H494" t="str">
            <v>ANA GLADYS CAÑON TIJARO</v>
          </cell>
          <cell r="I494">
            <v>10460021.9378445</v>
          </cell>
        </row>
        <row r="495">
          <cell r="D495" t="str">
            <v>MV_08469</v>
          </cell>
          <cell r="E495">
            <v>10294128</v>
          </cell>
          <cell r="F495" t="str">
            <v>TV 35 79 93 SUR</v>
          </cell>
          <cell r="G495" t="str">
            <v>ARBORIZADORA ALTA</v>
          </cell>
          <cell r="H495" t="str">
            <v xml:space="preserve">Maria del transito Ortiz cubillos </v>
          </cell>
          <cell r="I495">
            <v>10422327.5935739</v>
          </cell>
        </row>
        <row r="496">
          <cell r="D496" t="str">
            <v>MV_08485</v>
          </cell>
          <cell r="E496">
            <v>7635541</v>
          </cell>
          <cell r="F496" t="str">
            <v>TV 32 79 67 SUR</v>
          </cell>
          <cell r="G496" t="str">
            <v>ARBORIZADORA ALTA</v>
          </cell>
          <cell r="H496" t="str">
            <v>ELMERSON HAIBER GUTIERREZ</v>
          </cell>
          <cell r="I496">
            <v>7730595.7638488701</v>
          </cell>
        </row>
        <row r="497">
          <cell r="D497" t="str">
            <v>MV_08154</v>
          </cell>
          <cell r="E497">
            <v>10287721</v>
          </cell>
          <cell r="F497" t="str">
            <v>TV 34 79 38 SUR</v>
          </cell>
          <cell r="G497" t="str">
            <v>ARBORIZADORA ALTA</v>
          </cell>
          <cell r="H497" t="str">
            <v>ALBA CONSTANZA CASTAÑO</v>
          </cell>
          <cell r="I497">
            <v>10287721</v>
          </cell>
        </row>
        <row r="498">
          <cell r="D498" t="str">
            <v>MV_07362</v>
          </cell>
          <cell r="E498">
            <v>10128792</v>
          </cell>
          <cell r="F498" t="str">
            <v xml:space="preserve">TV 33 # 79-47 SUR </v>
          </cell>
          <cell r="G498" t="str">
            <v>ARBORIZADORA ALTA</v>
          </cell>
          <cell r="H498" t="str">
            <v>LUIS GERMAN RODRIGUEZ</v>
          </cell>
          <cell r="I498">
            <v>10128792</v>
          </cell>
        </row>
        <row r="499">
          <cell r="D499" t="str">
            <v>MV_08141</v>
          </cell>
          <cell r="E499">
            <v>8308038</v>
          </cell>
          <cell r="F499" t="str">
            <v>TV 35 79 76 SUR</v>
          </cell>
          <cell r="G499" t="str">
            <v>ARBORIZADORA ALTA</v>
          </cell>
          <cell r="H499" t="str">
            <v>MARIA MARTHA CARDENAS CUEVAS</v>
          </cell>
          <cell r="I499">
            <v>8411514.8413403295</v>
          </cell>
        </row>
        <row r="500">
          <cell r="D500" t="str">
            <v>MV_16896</v>
          </cell>
          <cell r="E500">
            <v>8329539</v>
          </cell>
          <cell r="F500" t="str">
            <v xml:space="preserve">TV32 N 79-63SUR </v>
          </cell>
          <cell r="G500" t="str">
            <v>ARBORIZADORA ALTA</v>
          </cell>
          <cell r="H500" t="str">
            <v xml:space="preserve">IRMA PATRICIA GAVIRIA PEÑA </v>
          </cell>
          <cell r="I500">
            <v>8433260.6075196508</v>
          </cell>
        </row>
        <row r="501">
          <cell r="D501" t="str">
            <v>MV_08288</v>
          </cell>
          <cell r="E501">
            <v>8657054</v>
          </cell>
          <cell r="F501" t="str">
            <v>CL 76 SU # 34 - 33</v>
          </cell>
          <cell r="G501" t="str">
            <v>ARBORIZADORA ALTA</v>
          </cell>
          <cell r="H501" t="str">
            <v>CARMEN ELENA ESPERANZA</v>
          </cell>
          <cell r="I501">
            <v>8764828.3165922593</v>
          </cell>
        </row>
        <row r="502">
          <cell r="D502" t="str">
            <v>MV_08190</v>
          </cell>
          <cell r="E502">
            <v>10329825</v>
          </cell>
          <cell r="F502" t="str">
            <v>CL 75 B SUR 34-37</v>
          </cell>
          <cell r="G502" t="str">
            <v>ARBORIZADORA ALTA</v>
          </cell>
          <cell r="H502" t="str">
            <v>LUZ STELLA VARGAS PARRADO</v>
          </cell>
          <cell r="I502">
            <v>10458452.050493401</v>
          </cell>
        </row>
        <row r="503">
          <cell r="D503" t="str">
            <v>MV_08176</v>
          </cell>
          <cell r="E503">
            <v>5739846</v>
          </cell>
          <cell r="F503" t="str">
            <v>CL 75C SUR 34 32</v>
          </cell>
          <cell r="G503" t="str">
            <v>ARBORIZADORA ALTA</v>
          </cell>
          <cell r="H503" t="str">
            <v>FLORENTINA DEL ROSARIO MARTINEZ</v>
          </cell>
          <cell r="I503">
            <v>5811324.6369897099</v>
          </cell>
        </row>
        <row r="504">
          <cell r="D504" t="str">
            <v>MV_08175</v>
          </cell>
          <cell r="E504">
            <v>7875797</v>
          </cell>
          <cell r="F504" t="str">
            <v>CAL 75 C SUR 34 -28</v>
          </cell>
          <cell r="G504" t="str">
            <v>ARBORIZADORA ALTA</v>
          </cell>
          <cell r="H504" t="str">
            <v xml:space="preserve">JUAN MUÑOZ </v>
          </cell>
          <cell r="I504">
            <v>7973885.8440032303</v>
          </cell>
        </row>
        <row r="505">
          <cell r="D505" t="str">
            <v>MV_16355</v>
          </cell>
          <cell r="E505">
            <v>10358648</v>
          </cell>
          <cell r="F505" t="str">
            <v>Cale 75C Sur · 34 - 20</v>
          </cell>
          <cell r="G505" t="str">
            <v>ARBORIZADORA ALTA</v>
          </cell>
          <cell r="H505" t="str">
            <v>Fideligna Lopez</v>
          </cell>
          <cell r="I505">
            <v>10487621.0121776</v>
          </cell>
        </row>
        <row r="506">
          <cell r="D506" t="str">
            <v>MV_08236</v>
          </cell>
          <cell r="E506">
            <v>8369840</v>
          </cell>
          <cell r="F506" t="str">
            <v>CL 75C SUR 34 11</v>
          </cell>
          <cell r="G506" t="str">
            <v>ARBORIZADORA ALTA</v>
          </cell>
          <cell r="H506" t="str">
            <v>LUZ PATRICIA ROMERO RODRIGUEZ</v>
          </cell>
          <cell r="I506">
            <v>8474133.2843934596</v>
          </cell>
        </row>
        <row r="507">
          <cell r="D507" t="str">
            <v>MV_16448</v>
          </cell>
          <cell r="E507">
            <v>10404651</v>
          </cell>
          <cell r="F507" t="str">
            <v>CL 76 SUR 34 10</v>
          </cell>
          <cell r="G507" t="str">
            <v>ARBORIZADORA ALTA</v>
          </cell>
          <cell r="H507" t="str">
            <v>ROSALBA TELLEZ BENITEZ</v>
          </cell>
          <cell r="I507">
            <v>10534187.054029301</v>
          </cell>
        </row>
        <row r="508">
          <cell r="D508" t="str">
            <v>MV_16550</v>
          </cell>
          <cell r="E508">
            <v>10197666</v>
          </cell>
          <cell r="F508" t="str">
            <v>CL 75 C SUR 34-45</v>
          </cell>
          <cell r="G508" t="str">
            <v>ARBORIZADORA ALTA</v>
          </cell>
          <cell r="H508" t="str">
            <v>LUZ MERY VASQUEZ CARMONA</v>
          </cell>
          <cell r="I508">
            <v>10324703.831886301</v>
          </cell>
        </row>
        <row r="509">
          <cell r="D509" t="str">
            <v>MV_15172</v>
          </cell>
          <cell r="E509">
            <v>10398888</v>
          </cell>
          <cell r="F509" t="str">
            <v>CL 76 SUR 34 40</v>
          </cell>
          <cell r="G509" t="str">
            <v>ARBORIZADORA ALTA</v>
          </cell>
          <cell r="H509" t="str">
            <v>LEONEL ENRIQUE BRIÑEZ</v>
          </cell>
          <cell r="I509">
            <v>10528317.9478251</v>
          </cell>
        </row>
        <row r="510">
          <cell r="D510" t="str">
            <v>MV_07803</v>
          </cell>
          <cell r="E510">
            <v>10269787</v>
          </cell>
          <cell r="F510" t="str">
            <v>CL 76 SUR 34 51</v>
          </cell>
          <cell r="G510" t="str">
            <v>ARBORIZADORA ALTA</v>
          </cell>
          <cell r="H510" t="str">
            <v>BEATRIZ INES CANTOR RINCON</v>
          </cell>
          <cell r="I510">
            <v>10397682.0550285</v>
          </cell>
        </row>
        <row r="511">
          <cell r="D511" t="str">
            <v>MV_08287</v>
          </cell>
          <cell r="E511">
            <v>9251242</v>
          </cell>
          <cell r="F511" t="str">
            <v>CL 76 SUR # 34-41</v>
          </cell>
          <cell r="G511" t="str">
            <v>ARBORIZADORA ALTA</v>
          </cell>
          <cell r="H511" t="str">
            <v xml:space="preserve">CECILIA NUÑEZ FUQUE </v>
          </cell>
          <cell r="I511">
            <v>9366399.3759991396</v>
          </cell>
        </row>
        <row r="512">
          <cell r="D512" t="str">
            <v>MV_08270</v>
          </cell>
          <cell r="E512">
            <v>10371986</v>
          </cell>
          <cell r="F512" t="str">
            <v>CL 77 SUR 34 16</v>
          </cell>
          <cell r="G512" t="str">
            <v>ARBORIZADORA ALTA</v>
          </cell>
          <cell r="H512" t="str">
            <v>ADELINA ROJAS MENDOZA</v>
          </cell>
          <cell r="I512">
            <v>10501150.448293099</v>
          </cell>
        </row>
        <row r="513">
          <cell r="D513" t="str">
            <v>MV_08184</v>
          </cell>
          <cell r="E513">
            <v>10330445</v>
          </cell>
          <cell r="F513" t="str">
            <v>CL 75 B SUR 34-77</v>
          </cell>
          <cell r="G513" t="str">
            <v>ARBORIZADORA ALTA</v>
          </cell>
          <cell r="H513" t="str">
            <v>MARTHA LICINIA CELY</v>
          </cell>
          <cell r="I513">
            <v>10459118.247853599</v>
          </cell>
        </row>
        <row r="514">
          <cell r="D514" t="str">
            <v>MV_08182</v>
          </cell>
          <cell r="E514">
            <v>6939542</v>
          </cell>
          <cell r="F514" t="str">
            <v xml:space="preserve">CALLE 75 C SUR N 34-80 </v>
          </cell>
          <cell r="G514" t="str">
            <v>ARBORIZADORA ALTA</v>
          </cell>
          <cell r="H514" t="str">
            <v xml:space="preserve">AURA MARIA MORENO DE ROA </v>
          </cell>
          <cell r="I514">
            <v>7025953.7240634998</v>
          </cell>
        </row>
        <row r="515">
          <cell r="D515" t="str">
            <v>MV_07751</v>
          </cell>
          <cell r="E515">
            <v>9539166</v>
          </cell>
          <cell r="F515" t="str">
            <v>CL 75B SUR 34-93</v>
          </cell>
          <cell r="G515" t="str">
            <v>ARBORIZADORA ALTA</v>
          </cell>
          <cell r="H515" t="str">
            <v>LUIS ALFREDO GONZALEZ</v>
          </cell>
          <cell r="I515">
            <v>9657977.61022049</v>
          </cell>
        </row>
        <row r="516">
          <cell r="D516" t="str">
            <v>MV_08258</v>
          </cell>
          <cell r="E516">
            <v>9034893</v>
          </cell>
          <cell r="F516" t="str">
            <v>CL 75C SUR 33 43</v>
          </cell>
          <cell r="G516" t="str">
            <v>ARBORIZADORA ALTA</v>
          </cell>
          <cell r="H516" t="str">
            <v>DEYAMIRA LOAIZA</v>
          </cell>
          <cell r="I516">
            <v>9147350.4380394705</v>
          </cell>
        </row>
        <row r="517">
          <cell r="D517" t="str">
            <v>MV_08312</v>
          </cell>
          <cell r="E517">
            <v>8348778</v>
          </cell>
          <cell r="F517" t="str">
            <v>CL 75 D SUR 33 37</v>
          </cell>
          <cell r="G517" t="str">
            <v>ARBORIZADORA ALTA</v>
          </cell>
          <cell r="H517" t="str">
            <v>MERCEDES GUZMAN BOLAÑOS</v>
          </cell>
          <cell r="I517">
            <v>8451728.34519214</v>
          </cell>
        </row>
        <row r="518">
          <cell r="D518" t="str">
            <v>MV_08327</v>
          </cell>
          <cell r="E518">
            <v>10181774</v>
          </cell>
          <cell r="F518" t="str">
            <v>CL 75B SUR 33 36</v>
          </cell>
          <cell r="G518" t="str">
            <v>ARBORIZADORA ALTA</v>
          </cell>
          <cell r="H518" t="str">
            <v>FLOR ALBA GONZALEZ</v>
          </cell>
          <cell r="I518">
            <v>10308590.0727116</v>
          </cell>
        </row>
        <row r="519">
          <cell r="D519" t="str">
            <v>MV_08329</v>
          </cell>
          <cell r="E519">
            <v>10382528</v>
          </cell>
          <cell r="F519" t="str">
            <v>CL 75B SUR 33 52</v>
          </cell>
          <cell r="G519" t="str">
            <v>ARBORIZADORA ALTA</v>
          </cell>
          <cell r="H519" t="str">
            <v>MARIA ROSALBA ALARCON BAUTISTA</v>
          </cell>
          <cell r="I519">
            <v>10511788.5589022</v>
          </cell>
        </row>
        <row r="520">
          <cell r="D520" t="str">
            <v>MV_09028</v>
          </cell>
          <cell r="E520">
            <v>10376204</v>
          </cell>
          <cell r="F520" t="str">
            <v>CL 75B SUR 34 20</v>
          </cell>
          <cell r="G520" t="str">
            <v>ARBORIZADORA ALTA</v>
          </cell>
          <cell r="H520" t="str">
            <v>CAMILA TRIANA SILVA</v>
          </cell>
          <cell r="I520">
            <v>10505462.398991199</v>
          </cell>
        </row>
        <row r="521">
          <cell r="D521" t="str">
            <v>MV_08173</v>
          </cell>
          <cell r="E521">
            <v>10407699</v>
          </cell>
          <cell r="F521" t="str">
            <v>CL 75A SUR 34 47</v>
          </cell>
          <cell r="G521" t="str">
            <v>ARBORIZADORA ALTA</v>
          </cell>
          <cell r="H521" t="str">
            <v xml:space="preserve">CLARA INES ACOSTA </v>
          </cell>
          <cell r="I521">
            <v>10537238.557070799</v>
          </cell>
        </row>
        <row r="522">
          <cell r="D522" t="str">
            <v>MV_08716</v>
          </cell>
          <cell r="E522">
            <v>9678508</v>
          </cell>
          <cell r="F522" t="str">
            <v>TV 35B 72 52 SUR</v>
          </cell>
          <cell r="G522" t="str">
            <v>ARBORIZADORA ALTA</v>
          </cell>
          <cell r="H522" t="str">
            <v>NOHORA ELENA RESTREPO MORENO</v>
          </cell>
          <cell r="I522">
            <v>9799015.2504900005</v>
          </cell>
        </row>
        <row r="523">
          <cell r="D523" t="str">
            <v>MV_08005</v>
          </cell>
          <cell r="E523">
            <v>10350227</v>
          </cell>
          <cell r="F523" t="str">
            <v>TV 36 75 22 SUR</v>
          </cell>
          <cell r="G523" t="str">
            <v>ARBORIZADORA ALTA</v>
          </cell>
          <cell r="H523" t="str">
            <v>MERY SANCHEZ</v>
          </cell>
          <cell r="I523">
            <v>10350227</v>
          </cell>
        </row>
        <row r="524">
          <cell r="D524" t="str">
            <v>MV_08050</v>
          </cell>
          <cell r="E524">
            <v>7597349</v>
          </cell>
          <cell r="F524" t="str">
            <v>TV 35 75 13 SUR</v>
          </cell>
          <cell r="G524" t="str">
            <v>ARBORIZADORA ALTA</v>
          </cell>
          <cell r="H524" t="str">
            <v>MARCO TULIO ACUÑÁ</v>
          </cell>
          <cell r="I524">
            <v>7691934.2137297196</v>
          </cell>
        </row>
        <row r="525">
          <cell r="D525" t="str">
            <v>MV_08072</v>
          </cell>
          <cell r="E525">
            <v>10409179</v>
          </cell>
          <cell r="F525" t="str">
            <v>TV 35 74A 34 SUR</v>
          </cell>
          <cell r="G525" t="str">
            <v>ARBORIZADORA ALTA</v>
          </cell>
          <cell r="H525" t="str">
            <v>EDGAR JESUS MENDEZ SIERRA</v>
          </cell>
          <cell r="I525">
            <v>10538814</v>
          </cell>
        </row>
        <row r="526">
          <cell r="D526" t="str">
            <v>MV_08076</v>
          </cell>
          <cell r="E526">
            <v>10405888.536</v>
          </cell>
          <cell r="F526" t="str">
            <v>TV 35 74A 14 SUR</v>
          </cell>
          <cell r="G526" t="str">
            <v>ARBORIZADORA ALTA</v>
          </cell>
          <cell r="H526" t="str">
            <v>GLORIA YANETH ORTIZ BASTO</v>
          </cell>
          <cell r="I526">
            <v>10535528.6298264</v>
          </cell>
        </row>
        <row r="527">
          <cell r="D527" t="str">
            <v>MV_08570</v>
          </cell>
          <cell r="E527">
            <v>9528690</v>
          </cell>
          <cell r="F527" t="str">
            <v>TV 34B 74D 26 SUR</v>
          </cell>
          <cell r="G527" t="str">
            <v>ARBORIZADORA ALTA</v>
          </cell>
          <cell r="H527" t="str">
            <v>CLARA ILMA GUTIERREZ RODRIGUEZ</v>
          </cell>
          <cell r="I527">
            <v>9647319.2335183304</v>
          </cell>
        </row>
        <row r="528">
          <cell r="D528" t="str">
            <v>MV_08104</v>
          </cell>
          <cell r="E528">
            <v>10251841</v>
          </cell>
          <cell r="F528" t="str">
            <v>TV 34A 74C 42 SUR</v>
          </cell>
          <cell r="G528" t="str">
            <v>ARBORIZADORA ALTA</v>
          </cell>
          <cell r="H528" t="str">
            <v>LUZ DARY SUSA RINCON</v>
          </cell>
          <cell r="I528">
            <v>10379508.0430682</v>
          </cell>
        </row>
        <row r="529">
          <cell r="D529" t="str">
            <v>MV_07959</v>
          </cell>
          <cell r="E529">
            <v>10406840</v>
          </cell>
          <cell r="F529" t="str">
            <v>TV 34 BIS  74D 40 SUR</v>
          </cell>
          <cell r="G529" t="str">
            <v>ARBORIZADORA ALTA</v>
          </cell>
          <cell r="H529" t="str">
            <v>YURI  ROSO CASTELBLANCO</v>
          </cell>
          <cell r="I529">
            <v>10536437.228938101</v>
          </cell>
        </row>
        <row r="530">
          <cell r="D530" t="str">
            <v>MV_08380</v>
          </cell>
          <cell r="E530">
            <v>10409197</v>
          </cell>
          <cell r="F530" t="str">
            <v>CL 75 SUR 33 56</v>
          </cell>
          <cell r="G530" t="str">
            <v>ARBORIZADORA ALTA</v>
          </cell>
          <cell r="H530" t="str">
            <v>ISRAEL GIL CUBILLOS</v>
          </cell>
          <cell r="I530">
            <v>10538814</v>
          </cell>
        </row>
        <row r="531">
          <cell r="D531" t="str">
            <v>MV_15629</v>
          </cell>
          <cell r="E531">
            <v>6869218</v>
          </cell>
          <cell r="F531" t="str">
            <v>CL 75 BIS  SUR 33 44</v>
          </cell>
          <cell r="G531" t="str">
            <v>ARBORIZADORA ALTA</v>
          </cell>
          <cell r="H531" t="str">
            <v>MARIA AURORA TORRES</v>
          </cell>
          <cell r="I531">
            <v>6954807.81321216</v>
          </cell>
        </row>
        <row r="532">
          <cell r="D532" t="str">
            <v>MV_08365</v>
          </cell>
          <cell r="E532">
            <v>10401504</v>
          </cell>
          <cell r="F532" t="str">
            <v>CL 75 SUR 33 20</v>
          </cell>
          <cell r="G532" t="str">
            <v>ARBORIZADORA ALTA</v>
          </cell>
          <cell r="H532" t="str">
            <v>MARIA JESUS GONZALEZ</v>
          </cell>
          <cell r="I532">
            <v>10530971.244245701</v>
          </cell>
        </row>
        <row r="533">
          <cell r="D533" t="str">
            <v>MV_09241</v>
          </cell>
          <cell r="E533">
            <v>10138323</v>
          </cell>
          <cell r="F533" t="str">
            <v>CL 75 SUR 32 57</v>
          </cell>
          <cell r="G533" t="str">
            <v>ARBORIZADORA ALTA</v>
          </cell>
          <cell r="H533" t="str">
            <v>LUZ ISMAELINA GUATAQUIRA</v>
          </cell>
          <cell r="I533">
            <v>10264564.5035003</v>
          </cell>
        </row>
        <row r="534">
          <cell r="D534" t="str">
            <v>MV_09097</v>
          </cell>
          <cell r="E534">
            <v>9925034</v>
          </cell>
          <cell r="F534" t="str">
            <v>CL 75 SUR 32 29</v>
          </cell>
          <cell r="G534" t="str">
            <v>ARBORIZADORA ALTA</v>
          </cell>
          <cell r="H534" t="str">
            <v>LUZ DARY BALLESTEROS</v>
          </cell>
          <cell r="I534">
            <v>10048628.9621397</v>
          </cell>
        </row>
        <row r="535">
          <cell r="D535" t="str">
            <v>MV_08493</v>
          </cell>
          <cell r="E535">
            <v>9695715</v>
          </cell>
          <cell r="F535" t="str">
            <v>CL 75 SUR 32 13</v>
          </cell>
          <cell r="G535" t="str">
            <v>ARBORIZADORA ALTA</v>
          </cell>
          <cell r="H535" t="str">
            <v>CESAR AGUSTIN VICTORINO MESA</v>
          </cell>
          <cell r="I535">
            <v>9816490.5092069209</v>
          </cell>
        </row>
        <row r="536">
          <cell r="D536" t="str">
            <v>MV_15340</v>
          </cell>
          <cell r="E536">
            <v>8217438</v>
          </cell>
          <cell r="F536" t="str">
            <v>CL 76 SUR 33 19</v>
          </cell>
          <cell r="G536" t="str">
            <v>ARBORIZADORA ALTA</v>
          </cell>
          <cell r="H536" t="str">
            <v>JOSE MANUEL JIMENEZ DIAZ</v>
          </cell>
          <cell r="I536">
            <v>8319738.8624734897</v>
          </cell>
        </row>
      </sheetData>
      <sheetData sheetId="2">
        <row r="3">
          <cell r="C3" t="str">
            <v>MV_08926</v>
          </cell>
          <cell r="D3">
            <v>1</v>
          </cell>
        </row>
        <row r="4">
          <cell r="C4" t="str">
            <v>MV_09678</v>
          </cell>
          <cell r="D4">
            <v>16</v>
          </cell>
        </row>
        <row r="5">
          <cell r="C5" t="str">
            <v>MV_11760</v>
          </cell>
          <cell r="D5">
            <v>29</v>
          </cell>
        </row>
        <row r="6">
          <cell r="C6" t="str">
            <v>MV_09480</v>
          </cell>
          <cell r="D6">
            <v>14</v>
          </cell>
        </row>
        <row r="7">
          <cell r="C7" t="str">
            <v>MV_11856</v>
          </cell>
          <cell r="D7">
            <v>30</v>
          </cell>
        </row>
        <row r="8">
          <cell r="C8" t="str">
            <v>MV_11956</v>
          </cell>
          <cell r="D8">
            <v>31</v>
          </cell>
        </row>
        <row r="9">
          <cell r="C9" t="str">
            <v>MV_12161</v>
          </cell>
          <cell r="D9">
            <v>36</v>
          </cell>
        </row>
        <row r="10">
          <cell r="C10" t="str">
            <v>MV_14555</v>
          </cell>
          <cell r="D10">
            <v>43</v>
          </cell>
        </row>
        <row r="11">
          <cell r="C11" t="str">
            <v>MV_15907</v>
          </cell>
          <cell r="D11">
            <v>48</v>
          </cell>
        </row>
        <row r="12">
          <cell r="C12" t="str">
            <v>MV_08892</v>
          </cell>
          <cell r="D12">
            <v>9</v>
          </cell>
        </row>
        <row r="13">
          <cell r="C13" t="str">
            <v>MV_08833</v>
          </cell>
          <cell r="D13">
            <v>8</v>
          </cell>
        </row>
        <row r="14">
          <cell r="C14" t="str">
            <v>MV_14486</v>
          </cell>
          <cell r="D14">
            <v>40</v>
          </cell>
        </row>
        <row r="15">
          <cell r="C15" t="str">
            <v>MV_14621</v>
          </cell>
          <cell r="D15">
            <v>45</v>
          </cell>
        </row>
        <row r="16">
          <cell r="C16" t="str">
            <v>MV_12179</v>
          </cell>
          <cell r="D16">
            <v>37</v>
          </cell>
        </row>
        <row r="17">
          <cell r="C17" t="str">
            <v>MV_14536</v>
          </cell>
          <cell r="D17">
            <v>41</v>
          </cell>
        </row>
        <row r="18">
          <cell r="C18" t="str">
            <v>MV_16220</v>
          </cell>
          <cell r="D18">
            <v>50</v>
          </cell>
        </row>
        <row r="19">
          <cell r="C19" t="str">
            <v>MV_12191</v>
          </cell>
          <cell r="D19">
            <v>39</v>
          </cell>
        </row>
        <row r="20">
          <cell r="C20" t="str">
            <v>MV_12188</v>
          </cell>
          <cell r="D20">
            <v>38</v>
          </cell>
        </row>
        <row r="21">
          <cell r="C21" t="str">
            <v>MV_12013</v>
          </cell>
          <cell r="D21">
            <v>34</v>
          </cell>
        </row>
        <row r="22">
          <cell r="C22" t="str">
            <v>MV_12010</v>
          </cell>
          <cell r="D22">
            <v>33</v>
          </cell>
        </row>
        <row r="23">
          <cell r="C23" t="str">
            <v>MV_08738</v>
          </cell>
          <cell r="D23">
            <v>6</v>
          </cell>
        </row>
        <row r="24">
          <cell r="C24" t="str">
            <v>MV_12137</v>
          </cell>
          <cell r="D24">
            <v>35</v>
          </cell>
        </row>
        <row r="25">
          <cell r="C25" t="str">
            <v>MV_12007</v>
          </cell>
          <cell r="D25">
            <v>32</v>
          </cell>
        </row>
        <row r="26">
          <cell r="C26" t="str">
            <v>MV_11535</v>
          </cell>
          <cell r="D26">
            <v>20</v>
          </cell>
        </row>
        <row r="27">
          <cell r="C27" t="str">
            <v>MV_15452</v>
          </cell>
          <cell r="D27">
            <v>46</v>
          </cell>
        </row>
        <row r="28">
          <cell r="C28" t="str">
            <v>MV_09301</v>
          </cell>
          <cell r="D28">
            <v>11</v>
          </cell>
        </row>
        <row r="29">
          <cell r="C29" t="str">
            <v>MV_11482</v>
          </cell>
          <cell r="D29">
            <v>17</v>
          </cell>
        </row>
        <row r="30">
          <cell r="C30" t="str">
            <v>MV_11510</v>
          </cell>
          <cell r="D30">
            <v>19</v>
          </cell>
        </row>
        <row r="31">
          <cell r="C31" t="str">
            <v>MV_12012</v>
          </cell>
          <cell r="D31">
            <v>518</v>
          </cell>
        </row>
        <row r="32">
          <cell r="C32" t="str">
            <v>MV_11508</v>
          </cell>
          <cell r="D32">
            <v>18</v>
          </cell>
        </row>
        <row r="33">
          <cell r="C33" t="str">
            <v>MV_11549</v>
          </cell>
          <cell r="D33">
            <v>21</v>
          </cell>
        </row>
        <row r="34">
          <cell r="C34" t="str">
            <v>MV_08685</v>
          </cell>
          <cell r="D34">
            <v>5</v>
          </cell>
        </row>
        <row r="35">
          <cell r="C35" t="str">
            <v>MV_09311</v>
          </cell>
          <cell r="D35">
            <v>12</v>
          </cell>
        </row>
        <row r="36">
          <cell r="C36" t="str">
            <v>MV_15542</v>
          </cell>
          <cell r="D36">
            <v>47</v>
          </cell>
        </row>
        <row r="37">
          <cell r="C37" t="str">
            <v>MV_07773</v>
          </cell>
          <cell r="D37">
            <v>4</v>
          </cell>
        </row>
        <row r="38">
          <cell r="C38" t="str">
            <v>MV_14592</v>
          </cell>
          <cell r="D38">
            <v>44</v>
          </cell>
        </row>
        <row r="39">
          <cell r="C39" t="str">
            <v>MV_11659</v>
          </cell>
          <cell r="D39">
            <v>28</v>
          </cell>
        </row>
        <row r="40">
          <cell r="C40" t="str">
            <v>MV_08826</v>
          </cell>
          <cell r="D40">
            <v>7</v>
          </cell>
        </row>
        <row r="41">
          <cell r="C41" t="str">
            <v>MV_11636</v>
          </cell>
          <cell r="D41">
            <v>27</v>
          </cell>
        </row>
        <row r="42">
          <cell r="C42" t="str">
            <v>MV_09465</v>
          </cell>
          <cell r="D42">
            <v>13</v>
          </cell>
        </row>
        <row r="43">
          <cell r="C43" t="str">
            <v>MV_09176</v>
          </cell>
          <cell r="D43">
            <v>10</v>
          </cell>
        </row>
        <row r="44">
          <cell r="C44" t="str">
            <v>MV_07379</v>
          </cell>
          <cell r="D44">
            <v>3</v>
          </cell>
        </row>
        <row r="45">
          <cell r="C45" t="str">
            <v>MV_11556</v>
          </cell>
          <cell r="D45">
            <v>22</v>
          </cell>
        </row>
        <row r="46">
          <cell r="C46" t="str">
            <v>MV_09528</v>
          </cell>
          <cell r="D46">
            <v>15</v>
          </cell>
        </row>
        <row r="47">
          <cell r="C47" t="str">
            <v>MV_07338</v>
          </cell>
          <cell r="D47">
            <v>2</v>
          </cell>
        </row>
        <row r="48">
          <cell r="C48" t="str">
            <v>MV_17188</v>
          </cell>
          <cell r="D48">
            <v>51</v>
          </cell>
        </row>
        <row r="49">
          <cell r="C49" t="str">
            <v>MV_11608</v>
          </cell>
          <cell r="D49">
            <v>26</v>
          </cell>
        </row>
        <row r="50">
          <cell r="C50" t="str">
            <v>MV_11599</v>
          </cell>
          <cell r="D50">
            <v>25</v>
          </cell>
        </row>
        <row r="51">
          <cell r="C51" t="str">
            <v>MV_11593</v>
          </cell>
          <cell r="D51">
            <v>24</v>
          </cell>
        </row>
        <row r="52">
          <cell r="C52" t="str">
            <v>MV_14541</v>
          </cell>
          <cell r="D52">
            <v>42</v>
          </cell>
        </row>
        <row r="53">
          <cell r="C53" t="str">
            <v>MV_11586</v>
          </cell>
          <cell r="D53">
            <v>23</v>
          </cell>
        </row>
        <row r="54">
          <cell r="C54" t="str">
            <v>MV_15926</v>
          </cell>
          <cell r="D54">
            <v>49</v>
          </cell>
        </row>
        <row r="55">
          <cell r="C55" t="str">
            <v>MV_16289</v>
          </cell>
          <cell r="D55">
            <v>187</v>
          </cell>
        </row>
        <row r="56">
          <cell r="C56" t="str">
            <v>MV_14738</v>
          </cell>
          <cell r="D56">
            <v>151</v>
          </cell>
        </row>
        <row r="57">
          <cell r="C57" t="str">
            <v>MV_10303</v>
          </cell>
          <cell r="D57">
            <v>76</v>
          </cell>
        </row>
        <row r="58">
          <cell r="C58" t="str">
            <v>MV_07511</v>
          </cell>
          <cell r="D58">
            <v>55</v>
          </cell>
        </row>
        <row r="59">
          <cell r="C59" t="str">
            <v>MV_14739</v>
          </cell>
          <cell r="D59">
            <v>152</v>
          </cell>
        </row>
        <row r="60">
          <cell r="C60" t="str">
            <v>MV_14748</v>
          </cell>
          <cell r="D60">
            <v>153</v>
          </cell>
        </row>
        <row r="61">
          <cell r="C61" t="str">
            <v>MV_10327</v>
          </cell>
          <cell r="D61">
            <v>77</v>
          </cell>
        </row>
        <row r="62">
          <cell r="C62" t="str">
            <v>MV_14786</v>
          </cell>
          <cell r="D62">
            <v>154</v>
          </cell>
        </row>
        <row r="63">
          <cell r="C63" t="str">
            <v>MV_10504</v>
          </cell>
          <cell r="D63">
            <v>84</v>
          </cell>
        </row>
        <row r="64">
          <cell r="C64" t="str">
            <v>MV_10535</v>
          </cell>
          <cell r="D64">
            <v>85</v>
          </cell>
        </row>
        <row r="65">
          <cell r="C65" t="str">
            <v>MV_12381</v>
          </cell>
          <cell r="D65">
            <v>136</v>
          </cell>
        </row>
        <row r="66">
          <cell r="C66" t="str">
            <v>MV_12382</v>
          </cell>
          <cell r="D66">
            <v>137</v>
          </cell>
        </row>
        <row r="67">
          <cell r="C67" t="str">
            <v>MV_12388</v>
          </cell>
          <cell r="D67">
            <v>139</v>
          </cell>
        </row>
        <row r="68">
          <cell r="C68" t="str">
            <v>MV_12385</v>
          </cell>
          <cell r="D68">
            <v>138</v>
          </cell>
        </row>
        <row r="69">
          <cell r="C69" t="str">
            <v>MV_17039</v>
          </cell>
          <cell r="D69">
            <v>201</v>
          </cell>
        </row>
        <row r="70">
          <cell r="C70" t="str">
            <v>MV_09149</v>
          </cell>
          <cell r="D70">
            <v>67</v>
          </cell>
        </row>
        <row r="71">
          <cell r="C71" t="str">
            <v>MV_12527</v>
          </cell>
          <cell r="D71">
            <v>141</v>
          </cell>
        </row>
        <row r="72">
          <cell r="C72" t="str">
            <v>MV_16724</v>
          </cell>
          <cell r="D72">
            <v>196</v>
          </cell>
        </row>
        <row r="73">
          <cell r="C73" t="str">
            <v>MV_12525</v>
          </cell>
          <cell r="D73">
            <v>140</v>
          </cell>
        </row>
        <row r="74">
          <cell r="C74" t="str">
            <v>MV_16227</v>
          </cell>
          <cell r="D74">
            <v>184</v>
          </cell>
        </row>
        <row r="75">
          <cell r="C75" t="str">
            <v>MV_14440</v>
          </cell>
          <cell r="D75">
            <v>149</v>
          </cell>
        </row>
        <row r="76">
          <cell r="C76" t="str">
            <v>MV_14949</v>
          </cell>
          <cell r="D76">
            <v>162</v>
          </cell>
        </row>
        <row r="77">
          <cell r="C77" t="str">
            <v>MV_14947</v>
          </cell>
          <cell r="D77">
            <v>161</v>
          </cell>
        </row>
        <row r="78">
          <cell r="C78" t="str">
            <v>MV_16917</v>
          </cell>
          <cell r="D78">
            <v>199</v>
          </cell>
        </row>
        <row r="79">
          <cell r="C79" t="str">
            <v>MV_14953</v>
          </cell>
          <cell r="D79">
            <v>163</v>
          </cell>
        </row>
        <row r="80">
          <cell r="C80" t="str">
            <v>MV_14954</v>
          </cell>
          <cell r="D80">
            <v>164</v>
          </cell>
        </row>
        <row r="81">
          <cell r="C81" t="str">
            <v>MV_10071</v>
          </cell>
          <cell r="D81">
            <v>71</v>
          </cell>
        </row>
        <row r="82">
          <cell r="C82" t="str">
            <v>MV_07515</v>
          </cell>
          <cell r="D82">
            <v>56</v>
          </cell>
        </row>
        <row r="83">
          <cell r="C83" t="str">
            <v>MV_14981</v>
          </cell>
          <cell r="D83">
            <v>165</v>
          </cell>
        </row>
        <row r="84">
          <cell r="C84" t="str">
            <v>MV_14624</v>
          </cell>
          <cell r="D84">
            <v>150</v>
          </cell>
        </row>
        <row r="85">
          <cell r="C85" t="str">
            <v>MV_09997</v>
          </cell>
          <cell r="D85">
            <v>69</v>
          </cell>
        </row>
        <row r="86">
          <cell r="C86" t="str">
            <v>MV_10008</v>
          </cell>
          <cell r="D86">
            <v>70</v>
          </cell>
        </row>
        <row r="87">
          <cell r="C87" t="str">
            <v>MV_10170</v>
          </cell>
          <cell r="D87">
            <v>73</v>
          </cell>
        </row>
        <row r="88">
          <cell r="C88" t="str">
            <v>MV_10169</v>
          </cell>
          <cell r="D88">
            <v>72</v>
          </cell>
        </row>
        <row r="89">
          <cell r="C89" t="str">
            <v>MV_12599</v>
          </cell>
          <cell r="D89">
            <v>144</v>
          </cell>
        </row>
        <row r="90">
          <cell r="C90" t="str">
            <v>MV_16902</v>
          </cell>
          <cell r="D90">
            <v>198</v>
          </cell>
        </row>
        <row r="91">
          <cell r="C91" t="str">
            <v>MV_12407</v>
          </cell>
          <cell r="D91">
            <v>520</v>
          </cell>
        </row>
        <row r="92">
          <cell r="C92" t="str">
            <v>MV</v>
          </cell>
          <cell r="D92" t="str">
            <v>NOMENCLATURA MIC</v>
          </cell>
        </row>
        <row r="93">
          <cell r="C93" t="str">
            <v>MV_11054</v>
          </cell>
          <cell r="D93">
            <v>112</v>
          </cell>
        </row>
        <row r="94">
          <cell r="C94" t="str">
            <v>MV_10940</v>
          </cell>
          <cell r="D94">
            <v>101</v>
          </cell>
        </row>
        <row r="95">
          <cell r="C95" t="str">
            <v>MV_10342</v>
          </cell>
          <cell r="D95">
            <v>78</v>
          </cell>
        </row>
        <row r="96">
          <cell r="C96" t="str">
            <v>MV_08988</v>
          </cell>
          <cell r="D96">
            <v>66</v>
          </cell>
        </row>
        <row r="97">
          <cell r="C97" t="str">
            <v>MV_16293</v>
          </cell>
          <cell r="D97">
            <v>188</v>
          </cell>
        </row>
        <row r="98">
          <cell r="C98" t="str">
            <v>MV_10358</v>
          </cell>
          <cell r="D98">
            <v>79</v>
          </cell>
        </row>
        <row r="99">
          <cell r="C99" t="str">
            <v>MV_07189</v>
          </cell>
          <cell r="D99">
            <v>52</v>
          </cell>
        </row>
        <row r="100">
          <cell r="C100" t="str">
            <v>MV_15610</v>
          </cell>
          <cell r="D100">
            <v>175</v>
          </cell>
        </row>
        <row r="101">
          <cell r="C101" t="str">
            <v>MV_15024</v>
          </cell>
          <cell r="D101">
            <v>166</v>
          </cell>
        </row>
        <row r="102">
          <cell r="C102" t="str">
            <v>MV_11321</v>
          </cell>
          <cell r="D102">
            <v>124</v>
          </cell>
        </row>
        <row r="103">
          <cell r="C103" t="str">
            <v>MV_15474</v>
          </cell>
          <cell r="D103">
            <v>173</v>
          </cell>
        </row>
        <row r="104">
          <cell r="C104" t="str">
            <v>MV_16009</v>
          </cell>
          <cell r="D104">
            <v>181</v>
          </cell>
        </row>
        <row r="105">
          <cell r="C105" t="str">
            <v>MV_11062</v>
          </cell>
          <cell r="D105">
            <v>113</v>
          </cell>
        </row>
        <row r="106">
          <cell r="C106" t="str">
            <v>MV_11064</v>
          </cell>
          <cell r="D106">
            <v>114</v>
          </cell>
        </row>
        <row r="107">
          <cell r="C107" t="str">
            <v>MV_11066</v>
          </cell>
          <cell r="D107">
            <v>115</v>
          </cell>
        </row>
        <row r="108">
          <cell r="C108" t="str">
            <v>MV_15030</v>
          </cell>
          <cell r="D108">
            <v>167</v>
          </cell>
        </row>
        <row r="109">
          <cell r="C109" t="str">
            <v>MV_16257</v>
          </cell>
          <cell r="D109">
            <v>185</v>
          </cell>
        </row>
        <row r="110">
          <cell r="C110" t="str">
            <v>MV_15072</v>
          </cell>
          <cell r="D110">
            <v>168</v>
          </cell>
        </row>
        <row r="111">
          <cell r="C111" t="str">
            <v>MV_11222</v>
          </cell>
          <cell r="D111">
            <v>119</v>
          </cell>
        </row>
        <row r="112">
          <cell r="C112" t="str">
            <v>MV_15690</v>
          </cell>
          <cell r="D112">
            <v>177</v>
          </cell>
        </row>
        <row r="113">
          <cell r="C113" t="str">
            <v>MV_14839</v>
          </cell>
          <cell r="D113">
            <v>156</v>
          </cell>
        </row>
        <row r="114">
          <cell r="C114" t="str">
            <v>MV_11227</v>
          </cell>
          <cell r="D114">
            <v>120</v>
          </cell>
        </row>
        <row r="115">
          <cell r="C115" t="str">
            <v>MV_10959</v>
          </cell>
          <cell r="D115">
            <v>102</v>
          </cell>
        </row>
        <row r="116">
          <cell r="C116" t="str">
            <v>MV_10965</v>
          </cell>
          <cell r="D116">
            <v>103</v>
          </cell>
        </row>
        <row r="117">
          <cell r="C117" t="str">
            <v>MV_14910</v>
          </cell>
          <cell r="D117">
            <v>158</v>
          </cell>
        </row>
        <row r="118">
          <cell r="C118" t="str">
            <v>MV_16341</v>
          </cell>
          <cell r="D118">
            <v>189</v>
          </cell>
        </row>
        <row r="119">
          <cell r="C119" t="str">
            <v>MV_15343</v>
          </cell>
          <cell r="D119">
            <v>170</v>
          </cell>
        </row>
        <row r="120">
          <cell r="C120" t="str">
            <v>MV_10910</v>
          </cell>
          <cell r="D120">
            <v>99</v>
          </cell>
        </row>
        <row r="121">
          <cell r="C121" t="str">
            <v>MV_10906</v>
          </cell>
          <cell r="D121">
            <v>98</v>
          </cell>
        </row>
        <row r="122">
          <cell r="C122" t="str">
            <v>MV_07782</v>
          </cell>
          <cell r="D122">
            <v>59</v>
          </cell>
        </row>
        <row r="123">
          <cell r="C123" t="str">
            <v>MV_10903</v>
          </cell>
          <cell r="D123">
            <v>97</v>
          </cell>
        </row>
        <row r="124">
          <cell r="C124" t="str">
            <v>MV_14914</v>
          </cell>
          <cell r="D124">
            <v>159</v>
          </cell>
        </row>
        <row r="125">
          <cell r="C125" t="str">
            <v>MV_16827</v>
          </cell>
          <cell r="D125">
            <v>197</v>
          </cell>
        </row>
        <row r="126">
          <cell r="C126" t="str">
            <v>MV_08859</v>
          </cell>
          <cell r="D126">
            <v>65</v>
          </cell>
        </row>
        <row r="127">
          <cell r="C127" t="str">
            <v>MV_10843</v>
          </cell>
          <cell r="D127">
            <v>93</v>
          </cell>
        </row>
        <row r="128">
          <cell r="C128" t="str">
            <v>MV_10845</v>
          </cell>
          <cell r="D128">
            <v>94</v>
          </cell>
        </row>
        <row r="129">
          <cell r="C129" t="str">
            <v>MV_15899</v>
          </cell>
          <cell r="D129">
            <v>179</v>
          </cell>
        </row>
        <row r="130">
          <cell r="C130" t="str">
            <v>MV_07694</v>
          </cell>
          <cell r="D130">
            <v>58</v>
          </cell>
        </row>
        <row r="131">
          <cell r="C131" t="str">
            <v>MV_16346</v>
          </cell>
          <cell r="D131">
            <v>190</v>
          </cell>
        </row>
        <row r="132">
          <cell r="C132" t="str">
            <v>MV_12594</v>
          </cell>
          <cell r="D132">
            <v>143</v>
          </cell>
        </row>
        <row r="133">
          <cell r="C133" t="str">
            <v>MV_12592</v>
          </cell>
          <cell r="D133">
            <v>142</v>
          </cell>
        </row>
        <row r="134">
          <cell r="C134" t="str">
            <v>MV_10854</v>
          </cell>
          <cell r="D134">
            <v>96</v>
          </cell>
        </row>
        <row r="135">
          <cell r="C135" t="str">
            <v>MV_08706</v>
          </cell>
          <cell r="D135">
            <v>63</v>
          </cell>
        </row>
        <row r="136">
          <cell r="C136" t="str">
            <v>MV_10851</v>
          </cell>
          <cell r="D136">
            <v>95</v>
          </cell>
        </row>
        <row r="137">
          <cell r="C137" t="str">
            <v>MV_10289</v>
          </cell>
          <cell r="D137">
            <v>75</v>
          </cell>
        </row>
        <row r="138">
          <cell r="C138" t="str">
            <v>MV_16082</v>
          </cell>
          <cell r="D138">
            <v>182</v>
          </cell>
        </row>
        <row r="139">
          <cell r="C139" t="str">
            <v>MV_09451</v>
          </cell>
          <cell r="D139">
            <v>68</v>
          </cell>
        </row>
        <row r="140">
          <cell r="C140" t="str">
            <v>MV_10420</v>
          </cell>
          <cell r="D140">
            <v>81</v>
          </cell>
        </row>
        <row r="141">
          <cell r="C141" t="str">
            <v>MV_10422</v>
          </cell>
          <cell r="D141">
            <v>82</v>
          </cell>
        </row>
        <row r="142">
          <cell r="C142" t="str">
            <v>MV_14793</v>
          </cell>
          <cell r="D142">
            <v>155</v>
          </cell>
        </row>
        <row r="143">
          <cell r="C143" t="str">
            <v>MV_10398</v>
          </cell>
          <cell r="D143">
            <v>80</v>
          </cell>
        </row>
        <row r="144">
          <cell r="C144" t="str">
            <v>MV_07557</v>
          </cell>
          <cell r="D144">
            <v>57</v>
          </cell>
        </row>
        <row r="145">
          <cell r="C145" t="str">
            <v>MV_17037</v>
          </cell>
          <cell r="D145">
            <v>200</v>
          </cell>
        </row>
        <row r="146">
          <cell r="C146" t="str">
            <v>MV_07286</v>
          </cell>
          <cell r="D146">
            <v>54</v>
          </cell>
        </row>
        <row r="147">
          <cell r="C147" t="str">
            <v>MV_11139</v>
          </cell>
          <cell r="D147">
            <v>117</v>
          </cell>
        </row>
        <row r="148">
          <cell r="C148" t="str">
            <v>MV_10247</v>
          </cell>
          <cell r="D148">
            <v>74</v>
          </cell>
        </row>
        <row r="149">
          <cell r="C149" t="str">
            <v>MV_10570</v>
          </cell>
          <cell r="D149">
            <v>87</v>
          </cell>
        </row>
        <row r="150">
          <cell r="C150" t="str">
            <v>MV_16660</v>
          </cell>
          <cell r="D150">
            <v>192</v>
          </cell>
        </row>
        <row r="151">
          <cell r="C151" t="str">
            <v>MV_13172</v>
          </cell>
          <cell r="D151">
            <v>146</v>
          </cell>
        </row>
        <row r="152">
          <cell r="C152" t="str">
            <v>MV_10995</v>
          </cell>
          <cell r="D152">
            <v>106</v>
          </cell>
        </row>
        <row r="153">
          <cell r="C153" t="str">
            <v>MV_10988</v>
          </cell>
          <cell r="D153">
            <v>105</v>
          </cell>
        </row>
        <row r="154">
          <cell r="C154" t="str">
            <v>MV_15422</v>
          </cell>
          <cell r="D154">
            <v>171</v>
          </cell>
        </row>
        <row r="155">
          <cell r="C155" t="str">
            <v>MV_14931</v>
          </cell>
          <cell r="D155">
            <v>160</v>
          </cell>
        </row>
        <row r="156">
          <cell r="C156" t="str">
            <v>MV_10558</v>
          </cell>
          <cell r="D156">
            <v>86</v>
          </cell>
        </row>
        <row r="157">
          <cell r="C157" t="str">
            <v>MV_10969</v>
          </cell>
          <cell r="D157">
            <v>104</v>
          </cell>
        </row>
        <row r="158">
          <cell r="C158" t="str">
            <v>MV_10924</v>
          </cell>
          <cell r="D158">
            <v>100</v>
          </cell>
        </row>
        <row r="159">
          <cell r="C159" t="str">
            <v>MV_16260</v>
          </cell>
          <cell r="D159">
            <v>186</v>
          </cell>
        </row>
        <row r="160">
          <cell r="C160" t="str">
            <v>MV_07835</v>
          </cell>
          <cell r="D160">
            <v>61</v>
          </cell>
        </row>
        <row r="161">
          <cell r="C161" t="str">
            <v>MV_11026</v>
          </cell>
          <cell r="D161">
            <v>107</v>
          </cell>
        </row>
        <row r="162">
          <cell r="C162" t="str">
            <v>MV_11030</v>
          </cell>
          <cell r="D162">
            <v>108</v>
          </cell>
        </row>
        <row r="163">
          <cell r="C163" t="str">
            <v>MV_10443</v>
          </cell>
          <cell r="D163">
            <v>83</v>
          </cell>
        </row>
        <row r="164">
          <cell r="C164" t="str">
            <v>MV_11037</v>
          </cell>
          <cell r="D164">
            <v>110</v>
          </cell>
        </row>
        <row r="165">
          <cell r="C165" t="str">
            <v>MV_13233</v>
          </cell>
          <cell r="D165">
            <v>147</v>
          </cell>
        </row>
        <row r="166">
          <cell r="C166" t="str">
            <v>MV_11033</v>
          </cell>
          <cell r="D166">
            <v>109</v>
          </cell>
        </row>
        <row r="167">
          <cell r="C167" t="str">
            <v>MV_15908</v>
          </cell>
          <cell r="D167">
            <v>180</v>
          </cell>
        </row>
        <row r="168">
          <cell r="C168" t="str">
            <v>MV_08487</v>
          </cell>
          <cell r="D168">
            <v>62</v>
          </cell>
        </row>
        <row r="169">
          <cell r="C169" t="str">
            <v>MV_07220</v>
          </cell>
          <cell r="D169">
            <v>53</v>
          </cell>
        </row>
        <row r="170">
          <cell r="C170" t="str">
            <v>MV_15644</v>
          </cell>
          <cell r="D170">
            <v>176</v>
          </cell>
        </row>
        <row r="171">
          <cell r="C171" t="str">
            <v>MV_16111</v>
          </cell>
          <cell r="D171">
            <v>183</v>
          </cell>
        </row>
        <row r="172">
          <cell r="C172" t="str">
            <v>MV_16717</v>
          </cell>
          <cell r="D172">
            <v>195</v>
          </cell>
        </row>
        <row r="173">
          <cell r="C173" t="str">
            <v>MV_11050</v>
          </cell>
          <cell r="D173">
            <v>111</v>
          </cell>
        </row>
        <row r="174">
          <cell r="C174" t="str">
            <v>MV_11293</v>
          </cell>
          <cell r="D174">
            <v>122</v>
          </cell>
        </row>
        <row r="175">
          <cell r="C175" t="str">
            <v>MV_11295</v>
          </cell>
          <cell r="D175">
            <v>123</v>
          </cell>
        </row>
        <row r="176">
          <cell r="C176" t="str">
            <v>MV_11288</v>
          </cell>
          <cell r="D176">
            <v>121</v>
          </cell>
        </row>
        <row r="177">
          <cell r="C177" t="str">
            <v>MV_16674</v>
          </cell>
          <cell r="D177">
            <v>194</v>
          </cell>
        </row>
        <row r="178">
          <cell r="C178" t="str">
            <v>MV_10675</v>
          </cell>
          <cell r="D178">
            <v>88</v>
          </cell>
        </row>
        <row r="179">
          <cell r="C179" t="str">
            <v>MV_10689</v>
          </cell>
          <cell r="D179">
            <v>89</v>
          </cell>
        </row>
        <row r="180">
          <cell r="C180" t="str">
            <v>MV_11179</v>
          </cell>
          <cell r="D180">
            <v>118</v>
          </cell>
        </row>
        <row r="181">
          <cell r="C181" t="str">
            <v>MV_10683</v>
          </cell>
          <cell r="D181">
            <v>519</v>
          </cell>
        </row>
        <row r="182">
          <cell r="C182" t="str">
            <v>ID</v>
          </cell>
          <cell r="D182">
            <v>0</v>
          </cell>
        </row>
        <row r="183">
          <cell r="C183" t="str">
            <v>MV_10762</v>
          </cell>
          <cell r="D183">
            <v>92</v>
          </cell>
        </row>
        <row r="184">
          <cell r="C184" t="str">
            <v>MV_13077</v>
          </cell>
          <cell r="D184">
            <v>145</v>
          </cell>
        </row>
        <row r="185">
          <cell r="C185" t="str">
            <v>MV_11332</v>
          </cell>
          <cell r="D185">
            <v>125</v>
          </cell>
        </row>
        <row r="186">
          <cell r="C186" t="str">
            <v>MV_14862</v>
          </cell>
          <cell r="D186">
            <v>157</v>
          </cell>
        </row>
        <row r="187">
          <cell r="C187" t="str">
            <v>MV_15322</v>
          </cell>
          <cell r="D187">
            <v>169</v>
          </cell>
        </row>
        <row r="188">
          <cell r="C188" t="str">
            <v>MV_11452</v>
          </cell>
          <cell r="D188">
            <v>131</v>
          </cell>
        </row>
        <row r="189">
          <cell r="C189" t="str">
            <v>MV_11096</v>
          </cell>
          <cell r="D189">
            <v>116</v>
          </cell>
        </row>
        <row r="190">
          <cell r="C190" t="str">
            <v>MV_11449</v>
          </cell>
          <cell r="D190">
            <v>130</v>
          </cell>
        </row>
        <row r="191">
          <cell r="C191" t="str">
            <v>MV_16451</v>
          </cell>
          <cell r="D191">
            <v>191</v>
          </cell>
        </row>
        <row r="192">
          <cell r="C192" t="str">
            <v>MV_11442</v>
          </cell>
          <cell r="D192">
            <v>129</v>
          </cell>
        </row>
        <row r="193">
          <cell r="C193" t="str">
            <v>MV_08709</v>
          </cell>
          <cell r="D193">
            <v>64</v>
          </cell>
        </row>
        <row r="194">
          <cell r="C194" t="str">
            <v>MV_12318</v>
          </cell>
          <cell r="D194">
            <v>134</v>
          </cell>
        </row>
        <row r="195">
          <cell r="C195" t="str">
            <v>MV_14303</v>
          </cell>
          <cell r="D195">
            <v>148</v>
          </cell>
        </row>
        <row r="196">
          <cell r="C196" t="str">
            <v>MV_15691</v>
          </cell>
          <cell r="D196">
            <v>178</v>
          </cell>
        </row>
        <row r="197">
          <cell r="C197" t="str">
            <v>MV_16671</v>
          </cell>
          <cell r="D197">
            <v>193</v>
          </cell>
        </row>
        <row r="198">
          <cell r="C198" t="str">
            <v>MV_15482</v>
          </cell>
          <cell r="D198">
            <v>174</v>
          </cell>
        </row>
        <row r="199">
          <cell r="C199" t="str">
            <v>MV_07801</v>
          </cell>
          <cell r="D199">
            <v>60</v>
          </cell>
        </row>
        <row r="200">
          <cell r="C200" t="str">
            <v>MV_10729</v>
          </cell>
          <cell r="D200">
            <v>90</v>
          </cell>
        </row>
        <row r="201">
          <cell r="C201" t="str">
            <v>MV_11463</v>
          </cell>
          <cell r="D201">
            <v>133</v>
          </cell>
        </row>
        <row r="202">
          <cell r="C202" t="str">
            <v>MV_10741</v>
          </cell>
          <cell r="D202">
            <v>91</v>
          </cell>
        </row>
        <row r="203">
          <cell r="C203" t="str">
            <v>MV_11461</v>
          </cell>
          <cell r="D203">
            <v>132</v>
          </cell>
        </row>
        <row r="204">
          <cell r="C204" t="str">
            <v>MV_12326</v>
          </cell>
          <cell r="D204">
            <v>135</v>
          </cell>
        </row>
        <row r="205">
          <cell r="C205" t="str">
            <v>MV_11380</v>
          </cell>
          <cell r="D205">
            <v>126</v>
          </cell>
        </row>
        <row r="206">
          <cell r="C206" t="str">
            <v>MV_11386</v>
          </cell>
          <cell r="D206">
            <v>128</v>
          </cell>
        </row>
        <row r="207">
          <cell r="C207" t="str">
            <v>MV_15424</v>
          </cell>
          <cell r="D207">
            <v>172</v>
          </cell>
        </row>
        <row r="208">
          <cell r="C208" t="str">
            <v>MV_11383</v>
          </cell>
          <cell r="D208">
            <v>127</v>
          </cell>
        </row>
        <row r="209">
          <cell r="C209" t="str">
            <v>MV_12634</v>
          </cell>
          <cell r="D209">
            <v>213</v>
          </cell>
        </row>
        <row r="210">
          <cell r="C210" t="str">
            <v>MV_16132</v>
          </cell>
          <cell r="D210">
            <v>133</v>
          </cell>
        </row>
        <row r="211">
          <cell r="C211" t="str">
            <v>MV_13052</v>
          </cell>
          <cell r="D211">
            <v>230</v>
          </cell>
        </row>
        <row r="212">
          <cell r="C212" t="str">
            <v>MV_13013</v>
          </cell>
          <cell r="D212">
            <v>229</v>
          </cell>
        </row>
        <row r="213">
          <cell r="C213" t="str">
            <v>MV_13503</v>
          </cell>
          <cell r="D213">
            <v>241</v>
          </cell>
        </row>
        <row r="214">
          <cell r="C214" t="str">
            <v>MV_15183</v>
          </cell>
          <cell r="D214">
            <v>247</v>
          </cell>
        </row>
        <row r="215">
          <cell r="C215" t="str">
            <v>MV_16319</v>
          </cell>
          <cell r="D215">
            <v>260</v>
          </cell>
        </row>
        <row r="216">
          <cell r="C216" t="str">
            <v>MV_08910</v>
          </cell>
          <cell r="D216">
            <v>208</v>
          </cell>
        </row>
        <row r="217">
          <cell r="C217" t="str">
            <v>MV_13337</v>
          </cell>
          <cell r="D217">
            <v>237</v>
          </cell>
        </row>
        <row r="218">
          <cell r="C218" t="str">
            <v>MV_13529</v>
          </cell>
          <cell r="D218">
            <v>242</v>
          </cell>
        </row>
        <row r="219">
          <cell r="C219" t="str">
            <v>MV_12943</v>
          </cell>
          <cell r="D219">
            <v>227</v>
          </cell>
        </row>
        <row r="220">
          <cell r="C220" t="str">
            <v>MV_12859</v>
          </cell>
          <cell r="D220">
            <v>222</v>
          </cell>
        </row>
        <row r="221">
          <cell r="C221" t="str">
            <v>MV_16480</v>
          </cell>
          <cell r="D221">
            <v>256</v>
          </cell>
        </row>
        <row r="222">
          <cell r="C222" t="str">
            <v>MV_14392</v>
          </cell>
          <cell r="D222">
            <v>243</v>
          </cell>
        </row>
        <row r="223">
          <cell r="C223" t="str">
            <v>MV_15743</v>
          </cell>
          <cell r="D223">
            <v>255</v>
          </cell>
        </row>
        <row r="224">
          <cell r="C224" t="str">
            <v>MV_15581</v>
          </cell>
          <cell r="D224">
            <v>251</v>
          </cell>
        </row>
        <row r="225">
          <cell r="C225" t="str">
            <v>MV_15476</v>
          </cell>
          <cell r="D225">
            <v>249</v>
          </cell>
        </row>
        <row r="226">
          <cell r="C226" t="str">
            <v>MV_12880</v>
          </cell>
          <cell r="D226">
            <v>223</v>
          </cell>
        </row>
        <row r="227">
          <cell r="C227" t="str">
            <v>MV_16872</v>
          </cell>
          <cell r="D227">
            <v>261</v>
          </cell>
        </row>
        <row r="228">
          <cell r="C228" t="str">
            <v>MV_13317</v>
          </cell>
          <cell r="D228">
            <v>235</v>
          </cell>
        </row>
        <row r="229">
          <cell r="C229" t="str">
            <v>MV_12971</v>
          </cell>
          <cell r="D229">
            <v>228</v>
          </cell>
        </row>
        <row r="230">
          <cell r="C230" t="str">
            <v>MV_15713</v>
          </cell>
          <cell r="D230">
            <v>254</v>
          </cell>
        </row>
        <row r="231">
          <cell r="C231" t="str">
            <v>MV_15564</v>
          </cell>
          <cell r="D231">
            <v>250</v>
          </cell>
        </row>
        <row r="232">
          <cell r="C232" t="str">
            <v>MV_13318</v>
          </cell>
          <cell r="D232">
            <v>236</v>
          </cell>
        </row>
        <row r="233">
          <cell r="C233" t="str">
            <v>MV_16664</v>
          </cell>
          <cell r="D233">
            <v>259</v>
          </cell>
        </row>
        <row r="234">
          <cell r="C234" t="str">
            <v>MV_15111</v>
          </cell>
          <cell r="D234">
            <v>246</v>
          </cell>
        </row>
        <row r="235">
          <cell r="C235" t="str">
            <v>MV_16837</v>
          </cell>
          <cell r="D235">
            <v>260</v>
          </cell>
        </row>
        <row r="236">
          <cell r="C236" t="str">
            <v>MV_13382</v>
          </cell>
          <cell r="D236">
            <v>238</v>
          </cell>
        </row>
        <row r="237">
          <cell r="C237" t="str">
            <v>MV_08889</v>
          </cell>
          <cell r="D237">
            <v>207</v>
          </cell>
        </row>
        <row r="238">
          <cell r="C238" t="str">
            <v>MV_14402</v>
          </cell>
          <cell r="D238">
            <v>244</v>
          </cell>
        </row>
        <row r="239">
          <cell r="C239" t="str">
            <v>MV_07784</v>
          </cell>
          <cell r="D239">
            <v>205</v>
          </cell>
        </row>
        <row r="240">
          <cell r="C240" t="str">
            <v>MV_13406</v>
          </cell>
          <cell r="D240">
            <v>239</v>
          </cell>
        </row>
        <row r="241">
          <cell r="C241" t="str">
            <v>MV_13407</v>
          </cell>
          <cell r="D241">
            <v>240</v>
          </cell>
        </row>
        <row r="242">
          <cell r="C242" t="str">
            <v>MV_15394</v>
          </cell>
          <cell r="D242">
            <v>248</v>
          </cell>
        </row>
        <row r="243">
          <cell r="C243" t="str">
            <v>MV_14416</v>
          </cell>
          <cell r="D243">
            <v>245</v>
          </cell>
        </row>
        <row r="244">
          <cell r="C244" t="str">
            <v>MV_07350</v>
          </cell>
          <cell r="D244">
            <v>202</v>
          </cell>
        </row>
        <row r="245">
          <cell r="C245" t="str">
            <v>MV_13197</v>
          </cell>
          <cell r="D245">
            <v>232</v>
          </cell>
        </row>
        <row r="246">
          <cell r="C246" t="str">
            <v>MV_13198</v>
          </cell>
          <cell r="D246">
            <v>233</v>
          </cell>
        </row>
        <row r="247">
          <cell r="C247" t="str">
            <v>MV_15632</v>
          </cell>
          <cell r="D247">
            <v>253</v>
          </cell>
        </row>
        <row r="248">
          <cell r="C248" t="str">
            <v>MV_12883</v>
          </cell>
          <cell r="D248">
            <v>224</v>
          </cell>
        </row>
        <row r="249">
          <cell r="C249" t="str">
            <v>MV_16562</v>
          </cell>
          <cell r="D249">
            <v>257</v>
          </cell>
        </row>
        <row r="250">
          <cell r="C250" t="str">
            <v>MV_12775</v>
          </cell>
          <cell r="D250">
            <v>219</v>
          </cell>
        </row>
        <row r="251">
          <cell r="C251" t="str">
            <v>MV_12782</v>
          </cell>
          <cell r="D251">
            <v>220</v>
          </cell>
        </row>
        <row r="252">
          <cell r="C252" t="str">
            <v>MV_12699</v>
          </cell>
          <cell r="D252">
            <v>218</v>
          </cell>
        </row>
        <row r="253">
          <cell r="C253" t="str">
            <v>MV_16619</v>
          </cell>
          <cell r="D253">
            <v>258</v>
          </cell>
        </row>
        <row r="254">
          <cell r="C254" t="str">
            <v>MV_07619</v>
          </cell>
          <cell r="D254">
            <v>204</v>
          </cell>
        </row>
        <row r="255">
          <cell r="C255" t="str">
            <v>MV_12689</v>
          </cell>
          <cell r="D255">
            <v>216</v>
          </cell>
        </row>
        <row r="256">
          <cell r="C256" t="str">
            <v>MV_12790</v>
          </cell>
          <cell r="D256">
            <v>221</v>
          </cell>
        </row>
        <row r="257">
          <cell r="C257" t="str">
            <v>MV_15620</v>
          </cell>
          <cell r="D257">
            <v>252</v>
          </cell>
        </row>
        <row r="258">
          <cell r="C258" t="str">
            <v>MV_12895</v>
          </cell>
          <cell r="D258">
            <v>226</v>
          </cell>
        </row>
        <row r="259">
          <cell r="C259" t="str">
            <v>MV_12894</v>
          </cell>
          <cell r="D259">
            <v>225</v>
          </cell>
        </row>
        <row r="260">
          <cell r="C260" t="str">
            <v>MV_13201</v>
          </cell>
          <cell r="D260">
            <v>234</v>
          </cell>
        </row>
        <row r="261">
          <cell r="C261" t="str">
            <v>MV_12697</v>
          </cell>
          <cell r="D261">
            <v>217</v>
          </cell>
        </row>
        <row r="262">
          <cell r="C262" t="str">
            <v>MV_13169</v>
          </cell>
          <cell r="D262">
            <v>231</v>
          </cell>
        </row>
        <row r="263">
          <cell r="C263" t="str">
            <v>MV_07825</v>
          </cell>
          <cell r="D263">
            <v>206</v>
          </cell>
        </row>
        <row r="264">
          <cell r="C264" t="str">
            <v>MV_07614</v>
          </cell>
          <cell r="D264">
            <v>203</v>
          </cell>
        </row>
        <row r="265">
          <cell r="C265" t="str">
            <v>MV_09393</v>
          </cell>
          <cell r="D265">
            <v>210</v>
          </cell>
        </row>
        <row r="266">
          <cell r="C266" t="str">
            <v>MV_12647</v>
          </cell>
          <cell r="D266">
            <v>215</v>
          </cell>
        </row>
        <row r="267">
          <cell r="C267" t="str">
            <v>MV_09192</v>
          </cell>
          <cell r="D267">
            <v>209</v>
          </cell>
        </row>
        <row r="268">
          <cell r="C268" t="str">
            <v>MV_16978</v>
          </cell>
          <cell r="D268">
            <v>262</v>
          </cell>
        </row>
        <row r="269">
          <cell r="C269" t="str">
            <v>MV_09992</v>
          </cell>
          <cell r="D269">
            <v>211</v>
          </cell>
        </row>
        <row r="270">
          <cell r="C270" t="str">
            <v>MV_12643</v>
          </cell>
          <cell r="D270">
            <v>214</v>
          </cell>
        </row>
        <row r="271">
          <cell r="C271" t="str">
            <v>MV_09993</v>
          </cell>
          <cell r="D271">
            <v>212</v>
          </cell>
        </row>
        <row r="272">
          <cell r="C272" t="str">
            <v>MV_15622</v>
          </cell>
          <cell r="D272">
            <v>521</v>
          </cell>
        </row>
        <row r="273">
          <cell r="C273" t="str">
            <v>ID</v>
          </cell>
          <cell r="D273" t="str">
            <v>N°</v>
          </cell>
        </row>
        <row r="274">
          <cell r="C274" t="str">
            <v>MV_14029</v>
          </cell>
          <cell r="D274">
            <v>344</v>
          </cell>
        </row>
        <row r="275">
          <cell r="C275" t="str">
            <v>MV_15155</v>
          </cell>
          <cell r="D275">
            <v>382</v>
          </cell>
        </row>
        <row r="276">
          <cell r="C276" t="str">
            <v>MV_15889</v>
          </cell>
          <cell r="D276">
            <v>411</v>
          </cell>
        </row>
        <row r="277">
          <cell r="C277" t="str">
            <v>MV_13816</v>
          </cell>
          <cell r="D277">
            <v>322</v>
          </cell>
        </row>
        <row r="278">
          <cell r="C278" t="str">
            <v>MV_13743</v>
          </cell>
          <cell r="D278">
            <v>317</v>
          </cell>
        </row>
        <row r="279">
          <cell r="C279" t="str">
            <v>MV_15672</v>
          </cell>
          <cell r="D279">
            <v>405</v>
          </cell>
        </row>
        <row r="280">
          <cell r="C280" t="str">
            <v>MV_15184</v>
          </cell>
          <cell r="D280">
            <v>384</v>
          </cell>
        </row>
        <row r="281">
          <cell r="C281" t="str">
            <v>MV_14552</v>
          </cell>
          <cell r="D281">
            <v>370</v>
          </cell>
        </row>
        <row r="282">
          <cell r="C282" t="str">
            <v>MV_13690</v>
          </cell>
          <cell r="D282">
            <v>310</v>
          </cell>
        </row>
        <row r="283">
          <cell r="C283" t="str">
            <v>MV_16990</v>
          </cell>
          <cell r="D283">
            <v>433</v>
          </cell>
        </row>
        <row r="284">
          <cell r="C284" t="str">
            <v>MV_13695</v>
          </cell>
          <cell r="D284">
            <v>311</v>
          </cell>
        </row>
        <row r="285">
          <cell r="C285" t="str">
            <v>MV_13696</v>
          </cell>
          <cell r="D285">
            <v>312</v>
          </cell>
        </row>
        <row r="286">
          <cell r="C286" t="str">
            <v>MV_07216</v>
          </cell>
          <cell r="D286">
            <v>266</v>
          </cell>
        </row>
        <row r="287">
          <cell r="C287" t="str">
            <v>MV_16332</v>
          </cell>
          <cell r="D287">
            <v>423</v>
          </cell>
        </row>
        <row r="288">
          <cell r="C288" t="str">
            <v>MV_09345</v>
          </cell>
          <cell r="D288">
            <v>294</v>
          </cell>
        </row>
        <row r="289">
          <cell r="C289" t="str">
            <v>MV_09052</v>
          </cell>
          <cell r="D289">
            <v>288</v>
          </cell>
        </row>
        <row r="290">
          <cell r="C290" t="str">
            <v>MV_13705</v>
          </cell>
          <cell r="D290">
            <v>313</v>
          </cell>
        </row>
        <row r="291">
          <cell r="C291" t="str">
            <v>MV_14568</v>
          </cell>
          <cell r="D291">
            <v>372</v>
          </cell>
        </row>
        <row r="292">
          <cell r="C292" t="str">
            <v>MV_12313</v>
          </cell>
          <cell r="D292">
            <v>301</v>
          </cell>
        </row>
        <row r="293">
          <cell r="C293" t="str">
            <v>MV_13687</v>
          </cell>
          <cell r="D293">
            <v>309</v>
          </cell>
        </row>
        <row r="294">
          <cell r="C294" t="str">
            <v>MV_13855</v>
          </cell>
          <cell r="D294">
            <v>323</v>
          </cell>
        </row>
        <row r="295">
          <cell r="C295" t="str">
            <v>MV_16410</v>
          </cell>
          <cell r="D295">
            <v>425</v>
          </cell>
        </row>
        <row r="296">
          <cell r="C296" t="str">
            <v>MV_12541</v>
          </cell>
          <cell r="D296">
            <v>305</v>
          </cell>
        </row>
        <row r="297">
          <cell r="C297" t="str">
            <v>MV_15219</v>
          </cell>
          <cell r="D297">
            <v>388</v>
          </cell>
        </row>
        <row r="298">
          <cell r="C298" t="str">
            <v>MV_13916</v>
          </cell>
          <cell r="D298">
            <v>333</v>
          </cell>
        </row>
        <row r="299">
          <cell r="C299" t="str">
            <v>MV_13908</v>
          </cell>
          <cell r="D299">
            <v>332</v>
          </cell>
        </row>
        <row r="300">
          <cell r="C300" t="str">
            <v>MV_13875</v>
          </cell>
          <cell r="D300">
            <v>327</v>
          </cell>
        </row>
        <row r="301">
          <cell r="C301" t="str">
            <v>MV_15223</v>
          </cell>
          <cell r="D301">
            <v>389</v>
          </cell>
        </row>
        <row r="302">
          <cell r="C302" t="str">
            <v>MV_13922</v>
          </cell>
          <cell r="D302">
            <v>335</v>
          </cell>
        </row>
        <row r="303">
          <cell r="C303" t="str">
            <v>MV_13923</v>
          </cell>
          <cell r="D303">
            <v>336</v>
          </cell>
        </row>
        <row r="304">
          <cell r="C304" t="str">
            <v>MV_14173</v>
          </cell>
          <cell r="D304">
            <v>360</v>
          </cell>
        </row>
        <row r="305">
          <cell r="C305" t="str">
            <v>MV_15213</v>
          </cell>
          <cell r="D305">
            <v>387</v>
          </cell>
        </row>
        <row r="306">
          <cell r="C306" t="str">
            <v>MV_08980</v>
          </cell>
          <cell r="D306">
            <v>286</v>
          </cell>
        </row>
        <row r="307">
          <cell r="C307" t="str">
            <v>MV_14139</v>
          </cell>
          <cell r="D307">
            <v>357</v>
          </cell>
        </row>
        <row r="308">
          <cell r="C308" t="str">
            <v>MV_14618</v>
          </cell>
          <cell r="D308">
            <v>373</v>
          </cell>
        </row>
        <row r="309">
          <cell r="C309" t="str">
            <v>MV_13938</v>
          </cell>
          <cell r="D309">
            <v>337</v>
          </cell>
        </row>
        <row r="310">
          <cell r="C310" t="str">
            <v>MV_13920</v>
          </cell>
          <cell r="D310">
            <v>334</v>
          </cell>
        </row>
        <row r="311">
          <cell r="C311" t="str">
            <v>MV_15562</v>
          </cell>
          <cell r="D311">
            <v>402</v>
          </cell>
        </row>
        <row r="312">
          <cell r="C312" t="str">
            <v>MV_07443</v>
          </cell>
          <cell r="D312">
            <v>270</v>
          </cell>
        </row>
        <row r="313">
          <cell r="C313" t="str">
            <v>MV_13709</v>
          </cell>
          <cell r="D313">
            <v>314</v>
          </cell>
        </row>
        <row r="314">
          <cell r="C314" t="str">
            <v>MV_15300</v>
          </cell>
          <cell r="D314">
            <v>392</v>
          </cell>
        </row>
        <row r="315">
          <cell r="C315" t="str">
            <v>MV_15301</v>
          </cell>
          <cell r="D315">
            <v>393</v>
          </cell>
        </row>
        <row r="316">
          <cell r="C316" t="str">
            <v>MV_13718</v>
          </cell>
          <cell r="D316">
            <v>315</v>
          </cell>
        </row>
        <row r="317">
          <cell r="C317" t="str">
            <v>MV_14148</v>
          </cell>
          <cell r="D317">
            <v>358</v>
          </cell>
        </row>
        <row r="318">
          <cell r="C318" t="str">
            <v>MV_07768</v>
          </cell>
          <cell r="D318">
            <v>276</v>
          </cell>
        </row>
        <row r="319">
          <cell r="C319" t="str">
            <v>MV_13862</v>
          </cell>
          <cell r="D319">
            <v>325</v>
          </cell>
        </row>
        <row r="320">
          <cell r="C320" t="str">
            <v>MV_13859</v>
          </cell>
          <cell r="D320">
            <v>324</v>
          </cell>
        </row>
        <row r="321">
          <cell r="C321" t="str">
            <v>MV_12315</v>
          </cell>
          <cell r="D321">
            <v>302</v>
          </cell>
        </row>
        <row r="322">
          <cell r="C322" t="str">
            <v>MV_16081</v>
          </cell>
          <cell r="D322">
            <v>417</v>
          </cell>
        </row>
        <row r="323">
          <cell r="C323" t="str">
            <v>MV_09200</v>
          </cell>
          <cell r="D323">
            <v>293</v>
          </cell>
        </row>
        <row r="324">
          <cell r="C324" t="str">
            <v>MV_15034</v>
          </cell>
          <cell r="D324">
            <v>378</v>
          </cell>
        </row>
        <row r="325">
          <cell r="C325" t="str">
            <v>MV_07343</v>
          </cell>
          <cell r="D325">
            <v>269</v>
          </cell>
        </row>
        <row r="326">
          <cell r="C326" t="str">
            <v>MV_07184</v>
          </cell>
          <cell r="D326">
            <v>264</v>
          </cell>
        </row>
        <row r="327">
          <cell r="C327" t="str">
            <v>MV_13734</v>
          </cell>
          <cell r="D327">
            <v>316</v>
          </cell>
        </row>
        <row r="328">
          <cell r="C328" t="str">
            <v>MV_16605</v>
          </cell>
          <cell r="D328">
            <v>430</v>
          </cell>
        </row>
        <row r="329">
          <cell r="C329" t="str">
            <v>MV_07217</v>
          </cell>
          <cell r="D329">
            <v>267</v>
          </cell>
        </row>
        <row r="330">
          <cell r="C330" t="str">
            <v>MV_14069</v>
          </cell>
          <cell r="D330">
            <v>349</v>
          </cell>
        </row>
        <row r="331">
          <cell r="C331" t="str">
            <v>MV_13954</v>
          </cell>
          <cell r="D331">
            <v>338</v>
          </cell>
        </row>
        <row r="332">
          <cell r="C332" t="str">
            <v>MV_13659</v>
          </cell>
          <cell r="D332">
            <v>308</v>
          </cell>
        </row>
        <row r="333">
          <cell r="C333" t="str">
            <v>MV_08691</v>
          </cell>
          <cell r="D333">
            <v>279</v>
          </cell>
        </row>
        <row r="334">
          <cell r="C334" t="str">
            <v>MV_14060</v>
          </cell>
          <cell r="D334">
            <v>348</v>
          </cell>
        </row>
        <row r="335">
          <cell r="C335" t="str">
            <v>MV_07188</v>
          </cell>
          <cell r="D335">
            <v>265</v>
          </cell>
        </row>
        <row r="336">
          <cell r="C336" t="str">
            <v>MV_07242</v>
          </cell>
          <cell r="D336">
            <v>268</v>
          </cell>
        </row>
        <row r="337">
          <cell r="C337" t="str">
            <v>MV_07911</v>
          </cell>
          <cell r="D337">
            <v>525</v>
          </cell>
        </row>
        <row r="338">
          <cell r="C338" t="str">
            <v>MV_16324</v>
          </cell>
          <cell r="D338">
            <v>422</v>
          </cell>
        </row>
        <row r="339">
          <cell r="C339" t="str">
            <v>MV_12522</v>
          </cell>
          <cell r="D339">
            <v>304</v>
          </cell>
        </row>
        <row r="340">
          <cell r="C340" t="str">
            <v>MV_07448</v>
          </cell>
          <cell r="D340">
            <v>271</v>
          </cell>
        </row>
        <row r="341">
          <cell r="C341" t="str">
            <v>MV_14451</v>
          </cell>
          <cell r="D341">
            <v>369</v>
          </cell>
        </row>
        <row r="342">
          <cell r="C342" t="str">
            <v>MV_16233</v>
          </cell>
          <cell r="D342">
            <v>420</v>
          </cell>
        </row>
        <row r="343">
          <cell r="C343" t="str">
            <v>MV_16467</v>
          </cell>
          <cell r="D343">
            <v>429</v>
          </cell>
        </row>
        <row r="344">
          <cell r="C344" t="str">
            <v>MV_13810</v>
          </cell>
          <cell r="D344">
            <v>321</v>
          </cell>
        </row>
        <row r="345">
          <cell r="C345" t="str">
            <v>MV_14010</v>
          </cell>
          <cell r="D345">
            <v>343</v>
          </cell>
        </row>
        <row r="346">
          <cell r="C346" t="str">
            <v>MV_09376</v>
          </cell>
          <cell r="D346">
            <v>296</v>
          </cell>
        </row>
        <row r="347">
          <cell r="C347" t="str">
            <v>MV_15309</v>
          </cell>
          <cell r="D347">
            <v>394</v>
          </cell>
        </row>
        <row r="348">
          <cell r="C348" t="str">
            <v>MV_09375</v>
          </cell>
          <cell r="D348">
            <v>295</v>
          </cell>
        </row>
        <row r="349">
          <cell r="C349" t="str">
            <v>MV_14558</v>
          </cell>
          <cell r="D349">
            <v>371</v>
          </cell>
        </row>
        <row r="350">
          <cell r="C350" t="str">
            <v>MV_14232</v>
          </cell>
          <cell r="D350">
            <v>368</v>
          </cell>
        </row>
        <row r="351">
          <cell r="C351" t="str">
            <v>MV_14231</v>
          </cell>
          <cell r="D351">
            <v>367</v>
          </cell>
        </row>
        <row r="352">
          <cell r="C352" t="str">
            <v>MV_14230</v>
          </cell>
          <cell r="D352">
            <v>366</v>
          </cell>
        </row>
        <row r="353">
          <cell r="C353" t="str">
            <v>MV_16414</v>
          </cell>
          <cell r="D353">
            <v>427</v>
          </cell>
        </row>
        <row r="354">
          <cell r="C354" t="str">
            <v>MV_15590</v>
          </cell>
          <cell r="D354">
            <v>404</v>
          </cell>
        </row>
        <row r="355">
          <cell r="C355" t="str">
            <v>MV_07162</v>
          </cell>
          <cell r="D355">
            <v>263</v>
          </cell>
        </row>
        <row r="356">
          <cell r="C356" t="str">
            <v>MV_14120</v>
          </cell>
          <cell r="D356">
            <v>353</v>
          </cell>
        </row>
        <row r="357">
          <cell r="C357" t="str">
            <v>MV_07490</v>
          </cell>
          <cell r="D357">
            <v>274</v>
          </cell>
        </row>
        <row r="358">
          <cell r="C358" t="str">
            <v>MV_16061</v>
          </cell>
          <cell r="D358">
            <v>415</v>
          </cell>
        </row>
        <row r="359">
          <cell r="C359" t="str">
            <v>MV_16030</v>
          </cell>
          <cell r="D359">
            <v>413</v>
          </cell>
        </row>
        <row r="360">
          <cell r="C360" t="str">
            <v>MV_13868</v>
          </cell>
          <cell r="D360">
            <v>326</v>
          </cell>
        </row>
        <row r="361">
          <cell r="C361" t="str">
            <v>MV_15382</v>
          </cell>
          <cell r="D361">
            <v>527</v>
          </cell>
        </row>
        <row r="362">
          <cell r="C362" t="str">
            <v>ID</v>
          </cell>
          <cell r="D362" t="str">
            <v>#</v>
          </cell>
        </row>
        <row r="363">
          <cell r="C363" t="str">
            <v>MV_13784</v>
          </cell>
          <cell r="D363">
            <v>319</v>
          </cell>
        </row>
        <row r="364">
          <cell r="C364" t="str">
            <v>MV_13803</v>
          </cell>
          <cell r="D364">
            <v>320</v>
          </cell>
        </row>
        <row r="365">
          <cell r="C365" t="str">
            <v>MV_15148</v>
          </cell>
          <cell r="D365">
            <v>381</v>
          </cell>
        </row>
        <row r="366">
          <cell r="C366" t="str">
            <v>MV_13775</v>
          </cell>
          <cell r="D366">
            <v>318</v>
          </cell>
        </row>
        <row r="367">
          <cell r="C367" t="str">
            <v>MV_08850</v>
          </cell>
          <cell r="D367">
            <v>284</v>
          </cell>
        </row>
        <row r="368">
          <cell r="C368" t="str">
            <v>MV_09432</v>
          </cell>
          <cell r="D368">
            <v>299</v>
          </cell>
        </row>
        <row r="369">
          <cell r="C369" t="str">
            <v>MV_15327</v>
          </cell>
          <cell r="D369">
            <v>396</v>
          </cell>
        </row>
        <row r="370">
          <cell r="C370" t="str">
            <v>MV_09166</v>
          </cell>
          <cell r="D370">
            <v>292</v>
          </cell>
        </row>
        <row r="371">
          <cell r="C371" t="str">
            <v>MV_09064</v>
          </cell>
          <cell r="D371">
            <v>289</v>
          </cell>
        </row>
        <row r="372">
          <cell r="C372" t="str">
            <v>MV_16852</v>
          </cell>
          <cell r="D372">
            <v>431</v>
          </cell>
        </row>
        <row r="373">
          <cell r="C373" t="str">
            <v>MV_13888</v>
          </cell>
          <cell r="D373">
            <v>329</v>
          </cell>
        </row>
        <row r="374">
          <cell r="C374" t="str">
            <v>MV_14632</v>
          </cell>
          <cell r="D374">
            <v>374</v>
          </cell>
        </row>
        <row r="375">
          <cell r="C375" t="str">
            <v>MV_15082</v>
          </cell>
          <cell r="D375">
            <v>379</v>
          </cell>
        </row>
        <row r="376">
          <cell r="C376" t="str">
            <v>MV_13895</v>
          </cell>
          <cell r="D376">
            <v>331</v>
          </cell>
        </row>
        <row r="377">
          <cell r="C377" t="str">
            <v>MV_16413</v>
          </cell>
          <cell r="D377">
            <v>426</v>
          </cell>
        </row>
        <row r="378">
          <cell r="C378" t="str">
            <v>MV_13466</v>
          </cell>
          <cell r="D378">
            <v>306</v>
          </cell>
        </row>
        <row r="379">
          <cell r="C379" t="str">
            <v>MV_13893</v>
          </cell>
          <cell r="D379">
            <v>330</v>
          </cell>
        </row>
        <row r="380">
          <cell r="C380" t="str">
            <v>MV_13887</v>
          </cell>
          <cell r="D380">
            <v>328</v>
          </cell>
        </row>
        <row r="381">
          <cell r="C381" t="str">
            <v>MV_15728</v>
          </cell>
          <cell r="D381">
            <v>406</v>
          </cell>
        </row>
        <row r="382">
          <cell r="C382" t="str">
            <v>MV_08991</v>
          </cell>
          <cell r="D382">
            <v>287</v>
          </cell>
        </row>
        <row r="383">
          <cell r="C383" t="str">
            <v>MV_12514</v>
          </cell>
          <cell r="D383">
            <v>303</v>
          </cell>
        </row>
        <row r="384">
          <cell r="C384" t="str">
            <v>MV_13989</v>
          </cell>
          <cell r="D384">
            <v>341</v>
          </cell>
        </row>
        <row r="385">
          <cell r="C385" t="str">
            <v>MV_07449</v>
          </cell>
          <cell r="D385">
            <v>524</v>
          </cell>
        </row>
        <row r="386">
          <cell r="C386" t="str">
            <v>MV_08882</v>
          </cell>
          <cell r="D386">
            <v>285</v>
          </cell>
        </row>
        <row r="387">
          <cell r="C387" t="str">
            <v>MV_14675</v>
          </cell>
          <cell r="D387">
            <v>375</v>
          </cell>
        </row>
        <row r="388">
          <cell r="C388" t="str">
            <v>MV_15089</v>
          </cell>
          <cell r="D388">
            <v>380</v>
          </cell>
        </row>
        <row r="389">
          <cell r="C389" t="str">
            <v>MV_15376</v>
          </cell>
          <cell r="D389">
            <v>397</v>
          </cell>
        </row>
        <row r="390">
          <cell r="C390" t="str">
            <v>MV_14083</v>
          </cell>
          <cell r="D390">
            <v>350</v>
          </cell>
        </row>
        <row r="391">
          <cell r="C391" t="str">
            <v>MV_15282</v>
          </cell>
          <cell r="D391">
            <v>391</v>
          </cell>
        </row>
        <row r="392">
          <cell r="C392" t="str">
            <v>MV_14106</v>
          </cell>
          <cell r="D392">
            <v>352</v>
          </cell>
        </row>
        <row r="393">
          <cell r="C393" t="str">
            <v>MV_09094</v>
          </cell>
          <cell r="D393">
            <v>291</v>
          </cell>
        </row>
        <row r="394">
          <cell r="C394" t="str">
            <v>MV_07478</v>
          </cell>
          <cell r="D394">
            <v>273</v>
          </cell>
        </row>
        <row r="395">
          <cell r="C395" t="str">
            <v>MV_14184</v>
          </cell>
          <cell r="D395">
            <v>362</v>
          </cell>
        </row>
        <row r="396">
          <cell r="C396" t="str">
            <v>MV_15770</v>
          </cell>
          <cell r="D396">
            <v>408</v>
          </cell>
        </row>
        <row r="397">
          <cell r="C397" t="str">
            <v>MV_14189</v>
          </cell>
          <cell r="D397">
            <v>363</v>
          </cell>
        </row>
        <row r="398">
          <cell r="C398" t="str">
            <v>MV_16870</v>
          </cell>
          <cell r="D398">
            <v>432</v>
          </cell>
        </row>
        <row r="399">
          <cell r="C399" t="str">
            <v>MV_16393</v>
          </cell>
          <cell r="D399">
            <v>424</v>
          </cell>
        </row>
        <row r="400">
          <cell r="C400" t="str">
            <v>MV_15197</v>
          </cell>
          <cell r="D400">
            <v>385</v>
          </cell>
        </row>
        <row r="401">
          <cell r="C401" t="str">
            <v>MV_14180</v>
          </cell>
          <cell r="D401">
            <v>361</v>
          </cell>
        </row>
        <row r="402">
          <cell r="C402" t="str">
            <v>MV_15203</v>
          </cell>
          <cell r="D402">
            <v>386</v>
          </cell>
        </row>
        <row r="403">
          <cell r="C403" t="str">
            <v>MV_14094</v>
          </cell>
          <cell r="D403">
            <v>351</v>
          </cell>
        </row>
        <row r="404">
          <cell r="C404" t="str">
            <v>MV_08789</v>
          </cell>
          <cell r="D404">
            <v>281</v>
          </cell>
        </row>
        <row r="405">
          <cell r="C405" t="str">
            <v>MV_09084</v>
          </cell>
          <cell r="D405">
            <v>290</v>
          </cell>
        </row>
        <row r="406">
          <cell r="C406" t="str">
            <v>MV_15413</v>
          </cell>
          <cell r="D406">
            <v>399</v>
          </cell>
        </row>
        <row r="407">
          <cell r="C407" t="str">
            <v>MV_16104</v>
          </cell>
          <cell r="D407">
            <v>418</v>
          </cell>
        </row>
        <row r="408">
          <cell r="C408" t="str">
            <v>MV_15766</v>
          </cell>
          <cell r="D408">
            <v>407</v>
          </cell>
        </row>
        <row r="409">
          <cell r="C409" t="str">
            <v>MV_07467</v>
          </cell>
          <cell r="D409">
            <v>272</v>
          </cell>
        </row>
        <row r="410">
          <cell r="C410" t="str">
            <v>MV_15314</v>
          </cell>
          <cell r="D410">
            <v>395</v>
          </cell>
        </row>
        <row r="411">
          <cell r="C411" t="str">
            <v>MV_11637</v>
          </cell>
          <cell r="D411">
            <v>300</v>
          </cell>
        </row>
        <row r="412">
          <cell r="C412" t="str">
            <v>MV_14761</v>
          </cell>
          <cell r="D412">
            <v>376</v>
          </cell>
        </row>
        <row r="413">
          <cell r="C413" t="str">
            <v>MV_16246</v>
          </cell>
          <cell r="D413">
            <v>421</v>
          </cell>
        </row>
        <row r="414">
          <cell r="C414" t="str">
            <v>MV_16000</v>
          </cell>
          <cell r="D414">
            <v>412</v>
          </cell>
        </row>
        <row r="415">
          <cell r="C415" t="str">
            <v>MV_13994</v>
          </cell>
          <cell r="D415">
            <v>342</v>
          </cell>
        </row>
        <row r="416">
          <cell r="C416" t="str">
            <v>MV_08194</v>
          </cell>
          <cell r="D416">
            <v>278</v>
          </cell>
        </row>
        <row r="417">
          <cell r="C417" t="str">
            <v>MV_16213</v>
          </cell>
          <cell r="D417">
            <v>419</v>
          </cell>
        </row>
        <row r="418">
          <cell r="C418" t="str">
            <v>MV_13646</v>
          </cell>
          <cell r="D418">
            <v>307</v>
          </cell>
        </row>
        <row r="419">
          <cell r="C419" t="str">
            <v>MV_13975</v>
          </cell>
          <cell r="D419">
            <v>340</v>
          </cell>
        </row>
        <row r="420">
          <cell r="C420" t="str">
            <v>MV_14040</v>
          </cell>
          <cell r="D420">
            <v>346</v>
          </cell>
        </row>
        <row r="421">
          <cell r="C421" t="str">
            <v>MV_14039</v>
          </cell>
          <cell r="D421">
            <v>345</v>
          </cell>
        </row>
        <row r="422">
          <cell r="C422" t="str">
            <v>MV_16456</v>
          </cell>
          <cell r="D422">
            <v>428</v>
          </cell>
        </row>
        <row r="423">
          <cell r="C423" t="str">
            <v>MV_14049</v>
          </cell>
          <cell r="D423">
            <v>347</v>
          </cell>
        </row>
        <row r="424">
          <cell r="C424" t="str">
            <v>MV_13971</v>
          </cell>
          <cell r="D424">
            <v>339</v>
          </cell>
        </row>
        <row r="425">
          <cell r="C425" t="str">
            <v>MV_09382</v>
          </cell>
          <cell r="D425">
            <v>297</v>
          </cell>
        </row>
        <row r="426">
          <cell r="C426" t="str">
            <v>MV_15781</v>
          </cell>
          <cell r="D426">
            <v>409</v>
          </cell>
        </row>
        <row r="427">
          <cell r="C427" t="str">
            <v>MV_14129</v>
          </cell>
          <cell r="D427">
            <v>355</v>
          </cell>
        </row>
        <row r="428">
          <cell r="C428" t="str">
            <v>MV_16042</v>
          </cell>
          <cell r="D428">
            <v>414</v>
          </cell>
        </row>
        <row r="429">
          <cell r="C429" t="str">
            <v>MV_17152</v>
          </cell>
          <cell r="D429">
            <v>528</v>
          </cell>
        </row>
        <row r="430">
          <cell r="C430" t="str">
            <v>MV_08842</v>
          </cell>
          <cell r="D430">
            <v>283</v>
          </cell>
        </row>
        <row r="431">
          <cell r="C431" t="str">
            <v>MV_15559</v>
          </cell>
          <cell r="D431">
            <v>401</v>
          </cell>
        </row>
        <row r="432">
          <cell r="C432" t="str">
            <v>MV_07885</v>
          </cell>
          <cell r="D432">
            <v>277</v>
          </cell>
        </row>
        <row r="433">
          <cell r="C433" t="str">
            <v>MV_16075</v>
          </cell>
          <cell r="D433">
            <v>416</v>
          </cell>
        </row>
        <row r="434">
          <cell r="C434" t="str">
            <v>MV_14126</v>
          </cell>
          <cell r="D434">
            <v>354</v>
          </cell>
        </row>
        <row r="435">
          <cell r="C435" t="str">
            <v>MV_07495</v>
          </cell>
          <cell r="D435">
            <v>275</v>
          </cell>
        </row>
        <row r="436">
          <cell r="C436" t="str">
            <v>MV_08807</v>
          </cell>
          <cell r="D436">
            <v>282</v>
          </cell>
        </row>
        <row r="437">
          <cell r="C437" t="str">
            <v>MV_15784</v>
          </cell>
          <cell r="D437">
            <v>410</v>
          </cell>
        </row>
        <row r="438">
          <cell r="C438" t="str">
            <v>MV_15247</v>
          </cell>
          <cell r="D438">
            <v>390</v>
          </cell>
        </row>
        <row r="439">
          <cell r="C439" t="str">
            <v>MV_14133</v>
          </cell>
          <cell r="D439">
            <v>356</v>
          </cell>
        </row>
        <row r="440">
          <cell r="C440" t="str">
            <v>MV_15527</v>
          </cell>
          <cell r="D440">
            <v>400</v>
          </cell>
        </row>
        <row r="441">
          <cell r="C441" t="str">
            <v>MV_14151</v>
          </cell>
          <cell r="D441">
            <v>359</v>
          </cell>
        </row>
        <row r="442">
          <cell r="C442" t="str">
            <v>MV_15389</v>
          </cell>
          <cell r="D442">
            <v>398</v>
          </cell>
        </row>
        <row r="443">
          <cell r="C443" t="str">
            <v>MV_08756</v>
          </cell>
          <cell r="D443">
            <v>280</v>
          </cell>
        </row>
        <row r="444">
          <cell r="C444" t="str">
            <v>MV_09384</v>
          </cell>
          <cell r="D444">
            <v>298</v>
          </cell>
        </row>
        <row r="445">
          <cell r="C445" t="str">
            <v>MV_14222</v>
          </cell>
          <cell r="D445">
            <v>364</v>
          </cell>
        </row>
        <row r="446">
          <cell r="C446" t="str">
            <v>MV_14223</v>
          </cell>
          <cell r="D446">
            <v>365</v>
          </cell>
        </row>
        <row r="447">
          <cell r="C447" t="str">
            <v>MV_15585</v>
          </cell>
          <cell r="D447">
            <v>403</v>
          </cell>
        </row>
        <row r="448">
          <cell r="C448" t="str">
            <v>MV_17161</v>
          </cell>
          <cell r="D448">
            <v>434</v>
          </cell>
        </row>
        <row r="449">
          <cell r="C449" t="str">
            <v>MV_15167</v>
          </cell>
          <cell r="D449">
            <v>383</v>
          </cell>
        </row>
        <row r="450">
          <cell r="C450" t="str">
            <v>MV_14801</v>
          </cell>
          <cell r="D450">
            <v>377</v>
          </cell>
        </row>
        <row r="451">
          <cell r="C451" t="str">
            <v>MV_09386</v>
          </cell>
          <cell r="D451">
            <v>526</v>
          </cell>
        </row>
        <row r="452">
          <cell r="C452" t="str">
            <v>MV</v>
          </cell>
          <cell r="D452" t="str">
            <v>NOMENCLATURA MIC</v>
          </cell>
        </row>
        <row r="453">
          <cell r="C453" t="str">
            <v>MV_13413</v>
          </cell>
          <cell r="D453">
            <v>487</v>
          </cell>
        </row>
        <row r="454">
          <cell r="C454" t="str">
            <v>MV_16985</v>
          </cell>
          <cell r="D454">
            <v>517</v>
          </cell>
        </row>
        <row r="455">
          <cell r="C455" t="str">
            <v>MV_13423</v>
          </cell>
          <cell r="D455">
            <v>489</v>
          </cell>
        </row>
        <row r="456">
          <cell r="C456" t="str">
            <v>MV_13419</v>
          </cell>
          <cell r="D456">
            <v>488</v>
          </cell>
        </row>
        <row r="457">
          <cell r="C457" t="str">
            <v>MV_13429</v>
          </cell>
          <cell r="D457">
            <v>490</v>
          </cell>
        </row>
        <row r="458">
          <cell r="C458" t="str">
            <v>MV_13433</v>
          </cell>
          <cell r="D458">
            <v>491</v>
          </cell>
        </row>
        <row r="459">
          <cell r="C459" t="str">
            <v>MV_12449</v>
          </cell>
          <cell r="D459">
            <v>481</v>
          </cell>
        </row>
        <row r="460">
          <cell r="C460" t="str">
            <v>MV_09131</v>
          </cell>
          <cell r="D460">
            <v>475</v>
          </cell>
        </row>
        <row r="461">
          <cell r="C461" t="str">
            <v>MV_15882</v>
          </cell>
          <cell r="D461">
            <v>508</v>
          </cell>
        </row>
        <row r="462">
          <cell r="C462" t="str">
            <v>MV_12458</v>
          </cell>
          <cell r="D462">
            <v>482</v>
          </cell>
        </row>
        <row r="463">
          <cell r="C463" t="str">
            <v>MV_09099</v>
          </cell>
          <cell r="D463">
            <v>473</v>
          </cell>
        </row>
        <row r="464">
          <cell r="C464" t="str">
            <v>MV_14944</v>
          </cell>
          <cell r="D464">
            <v>499</v>
          </cell>
        </row>
        <row r="465">
          <cell r="C465" t="str">
            <v>MV_14943</v>
          </cell>
          <cell r="D465">
            <v>498</v>
          </cell>
        </row>
        <row r="466">
          <cell r="C466" t="str">
            <v>MV_09126</v>
          </cell>
          <cell r="D466">
            <v>474</v>
          </cell>
        </row>
        <row r="467">
          <cell r="C467" t="str">
            <v>MV_13485</v>
          </cell>
          <cell r="D467">
            <v>494</v>
          </cell>
        </row>
        <row r="468">
          <cell r="C468" t="str">
            <v>MV_15558</v>
          </cell>
          <cell r="D468">
            <v>504</v>
          </cell>
        </row>
        <row r="469">
          <cell r="C469" t="str">
            <v>MV_16188</v>
          </cell>
          <cell r="D469">
            <v>510</v>
          </cell>
        </row>
        <row r="470">
          <cell r="C470" t="str">
            <v>MV_15442</v>
          </cell>
          <cell r="D470">
            <v>502</v>
          </cell>
        </row>
        <row r="471">
          <cell r="C471" t="str">
            <v>MV_14457</v>
          </cell>
          <cell r="D471">
            <v>495</v>
          </cell>
        </row>
        <row r="472">
          <cell r="C472" t="str">
            <v>MV_13476</v>
          </cell>
          <cell r="D472">
            <v>492</v>
          </cell>
        </row>
        <row r="473">
          <cell r="C473" t="str">
            <v>MV_13371</v>
          </cell>
          <cell r="D473">
            <v>486</v>
          </cell>
        </row>
        <row r="474">
          <cell r="C474" t="str">
            <v>MV_14877</v>
          </cell>
          <cell r="D474">
            <v>497</v>
          </cell>
        </row>
        <row r="475">
          <cell r="C475" t="str">
            <v>MV_13366</v>
          </cell>
          <cell r="D475">
            <v>485</v>
          </cell>
        </row>
        <row r="476">
          <cell r="C476" t="str">
            <v>MV_15444</v>
          </cell>
          <cell r="D476">
            <v>503</v>
          </cell>
        </row>
        <row r="477">
          <cell r="C477" t="str">
            <v>MV_15671</v>
          </cell>
          <cell r="D477">
            <v>506</v>
          </cell>
        </row>
        <row r="478">
          <cell r="C478" t="str">
            <v>MV_07260</v>
          </cell>
          <cell r="D478">
            <v>435</v>
          </cell>
        </row>
        <row r="479">
          <cell r="C479" t="str">
            <v>MV_13478</v>
          </cell>
          <cell r="D479">
            <v>493</v>
          </cell>
        </row>
        <row r="480">
          <cell r="C480" t="str">
            <v>MV_09275</v>
          </cell>
          <cell r="D480">
            <v>477</v>
          </cell>
        </row>
        <row r="481">
          <cell r="C481" t="str">
            <v>MV_16222</v>
          </cell>
          <cell r="D481">
            <v>511</v>
          </cell>
        </row>
        <row r="482">
          <cell r="C482" t="str">
            <v>MV_12997</v>
          </cell>
          <cell r="D482">
            <v>484</v>
          </cell>
        </row>
        <row r="483">
          <cell r="C483" t="str">
            <v>MV_16564</v>
          </cell>
          <cell r="D483">
            <v>515</v>
          </cell>
        </row>
        <row r="484">
          <cell r="C484" t="str">
            <v>MV_14626</v>
          </cell>
          <cell r="D484">
            <v>496</v>
          </cell>
        </row>
        <row r="485">
          <cell r="C485" t="str">
            <v>MV_07691</v>
          </cell>
          <cell r="D485">
            <v>437</v>
          </cell>
        </row>
        <row r="486">
          <cell r="C486" t="str">
            <v>MV_11476</v>
          </cell>
          <cell r="D486">
            <v>480</v>
          </cell>
        </row>
        <row r="487">
          <cell r="C487" t="str">
            <v>MV_15858</v>
          </cell>
          <cell r="D487">
            <v>507</v>
          </cell>
        </row>
        <row r="488">
          <cell r="C488" t="str">
            <v>MV_09537</v>
          </cell>
          <cell r="D488">
            <v>479</v>
          </cell>
        </row>
        <row r="489">
          <cell r="C489" t="str">
            <v>MV_15888</v>
          </cell>
          <cell r="D489">
            <v>509</v>
          </cell>
        </row>
        <row r="490">
          <cell r="C490" t="str">
            <v>MV_09532</v>
          </cell>
          <cell r="D490">
            <v>478</v>
          </cell>
        </row>
        <row r="491">
          <cell r="C491" t="str">
            <v>MV_12662</v>
          </cell>
          <cell r="D491">
            <v>483</v>
          </cell>
        </row>
        <row r="492">
          <cell r="C492" t="str">
            <v>MV_08768</v>
          </cell>
          <cell r="D492">
            <v>470</v>
          </cell>
        </row>
        <row r="493">
          <cell r="C493" t="str">
            <v>MV_08613</v>
          </cell>
          <cell r="D493">
            <v>529</v>
          </cell>
        </row>
        <row r="494">
          <cell r="C494" t="str">
            <v>MV_08464</v>
          </cell>
          <cell r="D494">
            <v>464</v>
          </cell>
        </row>
        <row r="495">
          <cell r="C495" t="str">
            <v>MV_08469</v>
          </cell>
          <cell r="D495">
            <v>465</v>
          </cell>
        </row>
        <row r="496">
          <cell r="C496" t="str">
            <v>MV_08485</v>
          </cell>
          <cell r="D496">
            <v>466</v>
          </cell>
        </row>
        <row r="497">
          <cell r="C497" t="str">
            <v>MV_08154</v>
          </cell>
          <cell r="D497">
            <v>447</v>
          </cell>
        </row>
        <row r="498">
          <cell r="C498" t="str">
            <v>MV_07362</v>
          </cell>
          <cell r="D498">
            <v>436</v>
          </cell>
        </row>
        <row r="499">
          <cell r="C499" t="str">
            <v>MV_08141</v>
          </cell>
          <cell r="D499">
            <v>446</v>
          </cell>
        </row>
        <row r="500">
          <cell r="C500" t="str">
            <v>MV_16896</v>
          </cell>
          <cell r="D500">
            <v>516</v>
          </cell>
        </row>
        <row r="501">
          <cell r="C501" t="str">
            <v>MV_08288</v>
          </cell>
          <cell r="D501">
            <v>458</v>
          </cell>
        </row>
        <row r="502">
          <cell r="C502" t="str">
            <v>MV_08190</v>
          </cell>
          <cell r="D502">
            <v>453</v>
          </cell>
        </row>
        <row r="503">
          <cell r="C503" t="str">
            <v>MV_08176</v>
          </cell>
          <cell r="D503">
            <v>450</v>
          </cell>
        </row>
        <row r="504">
          <cell r="C504" t="str">
            <v>MV_08175</v>
          </cell>
          <cell r="D504">
            <v>449</v>
          </cell>
        </row>
        <row r="505">
          <cell r="C505" t="str">
            <v>MV_16355</v>
          </cell>
          <cell r="D505">
            <v>512</v>
          </cell>
        </row>
        <row r="506">
          <cell r="C506" t="str">
            <v>MV_08236</v>
          </cell>
          <cell r="D506">
            <v>454</v>
          </cell>
        </row>
        <row r="507">
          <cell r="C507" t="str">
            <v>MV_16448</v>
          </cell>
          <cell r="D507">
            <v>513</v>
          </cell>
        </row>
        <row r="508">
          <cell r="C508" t="str">
            <v>MV_16550</v>
          </cell>
          <cell r="D508">
            <v>514</v>
          </cell>
        </row>
        <row r="509">
          <cell r="C509" t="str">
            <v>MV_15172</v>
          </cell>
          <cell r="D509">
            <v>500</v>
          </cell>
        </row>
        <row r="510">
          <cell r="C510" t="str">
            <v>MV_07803</v>
          </cell>
          <cell r="D510">
            <v>439</v>
          </cell>
        </row>
        <row r="511">
          <cell r="C511" t="str">
            <v>MV_08287</v>
          </cell>
          <cell r="D511">
            <v>457</v>
          </cell>
        </row>
        <row r="512">
          <cell r="C512" t="str">
            <v>MV_08270</v>
          </cell>
          <cell r="D512">
            <v>456</v>
          </cell>
        </row>
        <row r="513">
          <cell r="C513" t="str">
            <v>MV_08184</v>
          </cell>
          <cell r="D513">
            <v>452</v>
          </cell>
        </row>
        <row r="514">
          <cell r="C514" t="str">
            <v>MV_08182</v>
          </cell>
          <cell r="D514">
            <v>451</v>
          </cell>
        </row>
        <row r="515">
          <cell r="C515" t="str">
            <v>MV_07751</v>
          </cell>
          <cell r="D515">
            <v>438</v>
          </cell>
        </row>
        <row r="516">
          <cell r="C516" t="str">
            <v>MV_08258</v>
          </cell>
          <cell r="D516">
            <v>455</v>
          </cell>
        </row>
        <row r="517">
          <cell r="C517" t="str">
            <v>MV_08312</v>
          </cell>
          <cell r="D517">
            <v>459</v>
          </cell>
        </row>
        <row r="518">
          <cell r="C518" t="str">
            <v>MV_08327</v>
          </cell>
          <cell r="D518">
            <v>460</v>
          </cell>
        </row>
        <row r="519">
          <cell r="C519" t="str">
            <v>MV_08329</v>
          </cell>
          <cell r="D519">
            <v>461</v>
          </cell>
        </row>
        <row r="520">
          <cell r="C520" t="str">
            <v>MV_09028</v>
          </cell>
          <cell r="D520">
            <v>471</v>
          </cell>
        </row>
        <row r="521">
          <cell r="C521" t="str">
            <v>MV_08173</v>
          </cell>
          <cell r="D521">
            <v>448</v>
          </cell>
        </row>
        <row r="522">
          <cell r="C522" t="str">
            <v>MV_08716</v>
          </cell>
          <cell r="D522">
            <v>469</v>
          </cell>
        </row>
        <row r="523">
          <cell r="C523" t="str">
            <v>MV_08005</v>
          </cell>
          <cell r="D523">
            <v>441</v>
          </cell>
        </row>
        <row r="524">
          <cell r="C524" t="str">
            <v>MV_08050</v>
          </cell>
          <cell r="D524">
            <v>442</v>
          </cell>
        </row>
        <row r="525">
          <cell r="C525" t="str">
            <v>MV_08072</v>
          </cell>
          <cell r="D525">
            <v>443</v>
          </cell>
        </row>
        <row r="526">
          <cell r="C526" t="str">
            <v>MV_08076</v>
          </cell>
          <cell r="D526">
            <v>444</v>
          </cell>
        </row>
        <row r="527">
          <cell r="C527" t="str">
            <v>MV_08570</v>
          </cell>
          <cell r="D527">
            <v>468</v>
          </cell>
        </row>
        <row r="528">
          <cell r="C528" t="str">
            <v>MV_08104</v>
          </cell>
          <cell r="D528">
            <v>445</v>
          </cell>
        </row>
        <row r="529">
          <cell r="C529" t="str">
            <v>MV_07959</v>
          </cell>
          <cell r="D529">
            <v>440</v>
          </cell>
        </row>
        <row r="530">
          <cell r="C530" t="str">
            <v>MV_08380</v>
          </cell>
          <cell r="D530">
            <v>463</v>
          </cell>
        </row>
        <row r="531">
          <cell r="C531" t="str">
            <v>MV_15629</v>
          </cell>
          <cell r="D531">
            <v>505</v>
          </cell>
        </row>
        <row r="532">
          <cell r="C532" t="str">
            <v>MV_08365</v>
          </cell>
          <cell r="D532">
            <v>462</v>
          </cell>
        </row>
        <row r="533">
          <cell r="C533" t="str">
            <v>MV_09241</v>
          </cell>
          <cell r="D533">
            <v>476</v>
          </cell>
        </row>
        <row r="534">
          <cell r="C534" t="str">
            <v>MV_09097</v>
          </cell>
          <cell r="D534">
            <v>472</v>
          </cell>
        </row>
        <row r="535">
          <cell r="C535" t="str">
            <v>MV_08493</v>
          </cell>
          <cell r="D535">
            <v>467</v>
          </cell>
        </row>
        <row r="536">
          <cell r="C536" t="str">
            <v>MV_15340</v>
          </cell>
          <cell r="D536">
            <v>501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72"/>
  <sheetViews>
    <sheetView topLeftCell="A737" zoomScaleNormal="100" zoomScaleSheetLayoutView="100" workbookViewId="0">
      <selection activeCell="E770" sqref="E770"/>
    </sheetView>
  </sheetViews>
  <sheetFormatPr defaultColWidth="11.42578125" defaultRowHeight="14.45"/>
  <cols>
    <col min="1" max="1" width="4" style="52" bestFit="1" customWidth="1"/>
    <col min="2" max="2" width="11.42578125" style="52"/>
    <col min="3" max="3" width="14.85546875" style="52" bestFit="1" customWidth="1"/>
    <col min="4" max="4" width="46.42578125" style="52" bestFit="1" customWidth="1"/>
    <col min="5" max="5" width="19.7109375" style="52" bestFit="1" customWidth="1"/>
    <col min="6" max="6" width="14.7109375" style="52" customWidth="1"/>
    <col min="7" max="7" width="16.85546875" style="52" customWidth="1"/>
    <col min="8" max="8" width="25.42578125" style="52" bestFit="1" customWidth="1"/>
    <col min="9" max="9" width="16" style="52" bestFit="1" customWidth="1"/>
    <col min="10" max="10" width="18.85546875" style="52" bestFit="1" customWidth="1"/>
    <col min="11" max="11" width="15.85546875" style="52" bestFit="1" customWidth="1"/>
    <col min="12" max="15" width="11.42578125" style="52"/>
    <col min="16" max="16" width="11.42578125" style="52" bestFit="1" customWidth="1"/>
    <col min="17" max="16384" width="11.42578125" style="52"/>
  </cols>
  <sheetData>
    <row r="1" spans="1:17">
      <c r="A1" s="48" t="s">
        <v>0</v>
      </c>
      <c r="B1" s="49" t="s">
        <v>1</v>
      </c>
      <c r="C1" s="49" t="s">
        <v>2</v>
      </c>
      <c r="D1" s="49" t="s">
        <v>3</v>
      </c>
      <c r="E1" s="49" t="s">
        <v>4</v>
      </c>
      <c r="F1" s="50" t="s">
        <v>5</v>
      </c>
      <c r="G1" s="50" t="s">
        <v>6</v>
      </c>
      <c r="H1" s="51" t="s">
        <v>7</v>
      </c>
    </row>
    <row r="2" spans="1:17">
      <c r="A2" s="53">
        <v>1</v>
      </c>
      <c r="B2" s="54" t="s">
        <v>8</v>
      </c>
      <c r="C2" s="53">
        <v>1</v>
      </c>
      <c r="D2" s="55" t="s">
        <v>9</v>
      </c>
      <c r="E2" s="56">
        <v>10347046.758800002</v>
      </c>
      <c r="F2" s="57">
        <f t="shared" ref="F2:F65" si="0">E2*0.26</f>
        <v>2690232.1572880005</v>
      </c>
      <c r="G2" s="57">
        <f t="shared" ref="G2:G65" si="1">+E2+F2</f>
        <v>13037278.916088002</v>
      </c>
      <c r="H2" s="58" t="str">
        <f>VLOOKUP(B2,'[1]GENERAL (2)'!$E$486:I2183,4,FALSE)</f>
        <v>JERUSALEN</v>
      </c>
      <c r="I2" s="59">
        <v>10347046.758800002</v>
      </c>
      <c r="J2" s="60">
        <f>+E2-I2</f>
        <v>0</v>
      </c>
      <c r="K2" s="60"/>
      <c r="L2" s="60"/>
      <c r="M2" s="60"/>
      <c r="N2" s="52" t="e">
        <f>VLOOKUP(B2,#REF!,4,FALSE)</f>
        <v>#REF!</v>
      </c>
      <c r="P2" s="52">
        <v>1</v>
      </c>
      <c r="Q2" s="52" t="e">
        <f>VLOOKUP(B2,#REF!,2,FALSE)</f>
        <v>#REF!</v>
      </c>
    </row>
    <row r="3" spans="1:17">
      <c r="A3" s="53">
        <v>2</v>
      </c>
      <c r="B3" s="54" t="s">
        <v>10</v>
      </c>
      <c r="C3" s="53">
        <v>1</v>
      </c>
      <c r="D3" s="55" t="s">
        <v>11</v>
      </c>
      <c r="E3" s="56">
        <v>10174650.436688</v>
      </c>
      <c r="F3" s="57">
        <f t="shared" si="0"/>
        <v>2645409.1135388804</v>
      </c>
      <c r="G3" s="57">
        <f t="shared" si="1"/>
        <v>12820059.55022688</v>
      </c>
      <c r="H3" s="58" t="str">
        <f>VLOOKUP(B3,'[1]GENERAL (2)'!$E$486:I2184,4,FALSE)</f>
        <v>JERUSALEN</v>
      </c>
      <c r="I3" s="59">
        <v>10174650.436688</v>
      </c>
      <c r="J3" s="60">
        <f t="shared" ref="J3:J66" si="2">+E3-I3</f>
        <v>0</v>
      </c>
      <c r="K3" s="60"/>
      <c r="L3" s="60"/>
      <c r="M3" s="60"/>
      <c r="N3" s="52" t="e">
        <f>VLOOKUP(B3,#REF!,4,FALSE)</f>
        <v>#REF!</v>
      </c>
      <c r="P3" s="52">
        <v>1</v>
      </c>
      <c r="Q3" s="52" t="e">
        <f>VLOOKUP(B3,#REF!,2,FALSE)</f>
        <v>#REF!</v>
      </c>
    </row>
    <row r="4" spans="1:17">
      <c r="A4" s="53">
        <v>3</v>
      </c>
      <c r="B4" s="54" t="s">
        <v>12</v>
      </c>
      <c r="C4" s="53">
        <v>1</v>
      </c>
      <c r="D4" s="55" t="s">
        <v>13</v>
      </c>
      <c r="E4" s="56">
        <v>10303625.7806</v>
      </c>
      <c r="F4" s="57">
        <f t="shared" si="0"/>
        <v>2678942.7029560003</v>
      </c>
      <c r="G4" s="57">
        <f t="shared" si="1"/>
        <v>12982568.483556001</v>
      </c>
      <c r="H4" s="58" t="str">
        <f>VLOOKUP(B4,'[1]GENERAL (2)'!$E$486:I2185,4,FALSE)</f>
        <v>JERUSALEN</v>
      </c>
      <c r="I4" s="59">
        <v>10303625.7806</v>
      </c>
      <c r="J4" s="60">
        <f t="shared" si="2"/>
        <v>0</v>
      </c>
      <c r="K4" s="60"/>
      <c r="L4" s="60"/>
      <c r="M4" s="60"/>
      <c r="N4" s="52" t="e">
        <f>VLOOKUP(B4,#REF!,4,FALSE)</f>
        <v>#REF!</v>
      </c>
      <c r="P4" s="52">
        <v>1</v>
      </c>
      <c r="Q4" s="52" t="e">
        <f>VLOOKUP(B4,#REF!,2,FALSE)</f>
        <v>#REF!</v>
      </c>
    </row>
    <row r="5" spans="1:17">
      <c r="A5" s="53">
        <v>4</v>
      </c>
      <c r="B5" s="54" t="s">
        <v>14</v>
      </c>
      <c r="C5" s="53">
        <v>1</v>
      </c>
      <c r="D5" s="55" t="s">
        <v>15</v>
      </c>
      <c r="E5" s="56">
        <v>10001828.43935</v>
      </c>
      <c r="F5" s="57">
        <f t="shared" si="0"/>
        <v>2600475.394231</v>
      </c>
      <c r="G5" s="57">
        <f t="shared" si="1"/>
        <v>12602303.833581001</v>
      </c>
      <c r="H5" s="58" t="str">
        <f>VLOOKUP(B5,'[1]GENERAL (2)'!$E$486:I2186,4,FALSE)</f>
        <v>SANTA VIVIANA</v>
      </c>
      <c r="I5" s="59">
        <v>10001828.43935</v>
      </c>
      <c r="J5" s="60">
        <f t="shared" si="2"/>
        <v>0</v>
      </c>
      <c r="K5" s="60"/>
      <c r="L5" s="60"/>
      <c r="M5" s="60"/>
      <c r="N5" s="52" t="e">
        <f>VLOOKUP(B5,#REF!,4,FALSE)</f>
        <v>#REF!</v>
      </c>
      <c r="P5" s="52">
        <v>1</v>
      </c>
      <c r="Q5" s="52" t="e">
        <f>VLOOKUP(B5,#REF!,2,FALSE)</f>
        <v>#REF!</v>
      </c>
    </row>
    <row r="6" spans="1:17">
      <c r="A6" s="53">
        <v>5</v>
      </c>
      <c r="B6" s="54" t="s">
        <v>16</v>
      </c>
      <c r="C6" s="53">
        <v>1</v>
      </c>
      <c r="D6" s="55" t="s">
        <v>17</v>
      </c>
      <c r="E6" s="56">
        <v>10166303.2532</v>
      </c>
      <c r="F6" s="57">
        <f t="shared" si="0"/>
        <v>2643238.845832</v>
      </c>
      <c r="G6" s="57">
        <f t="shared" si="1"/>
        <v>12809542.099032</v>
      </c>
      <c r="H6" s="58" t="str">
        <f>VLOOKUP(B6,'[1]GENERAL (2)'!$E$486:I2187,4,FALSE)</f>
        <v>JERUSALEN</v>
      </c>
      <c r="I6" s="59">
        <v>10166303.2532</v>
      </c>
      <c r="J6" s="60">
        <f t="shared" si="2"/>
        <v>0</v>
      </c>
      <c r="K6" s="60"/>
      <c r="L6" s="60"/>
      <c r="M6" s="60"/>
      <c r="N6" s="52" t="e">
        <f>VLOOKUP(B6,#REF!,4,FALSE)</f>
        <v>#REF!</v>
      </c>
      <c r="P6" s="52">
        <v>1</v>
      </c>
      <c r="Q6" s="52" t="e">
        <f>VLOOKUP(B6,#REF!,2,FALSE)</f>
        <v>#REF!</v>
      </c>
    </row>
    <row r="7" spans="1:17">
      <c r="A7" s="53">
        <v>6</v>
      </c>
      <c r="B7" s="54" t="s">
        <v>18</v>
      </c>
      <c r="C7" s="53">
        <v>1</v>
      </c>
      <c r="D7" s="55" t="s">
        <v>19</v>
      </c>
      <c r="E7" s="56">
        <v>10152734.217499999</v>
      </c>
      <c r="F7" s="57">
        <f t="shared" si="0"/>
        <v>2639710.8965499997</v>
      </c>
      <c r="G7" s="57">
        <f t="shared" si="1"/>
        <v>12792445.114049999</v>
      </c>
      <c r="H7" s="58" t="str">
        <f>VLOOKUP(B7,'[1]GENERAL (2)'!$E$486:I2188,4,FALSE)</f>
        <v>JERUSALEN</v>
      </c>
      <c r="I7" s="59">
        <v>10152734.217499999</v>
      </c>
      <c r="J7" s="60">
        <f t="shared" si="2"/>
        <v>0</v>
      </c>
      <c r="K7" s="60"/>
      <c r="L7" s="60"/>
      <c r="M7" s="60"/>
      <c r="N7" s="52" t="e">
        <f>VLOOKUP(B7,#REF!,4,FALSE)</f>
        <v>#REF!</v>
      </c>
      <c r="P7" s="52">
        <v>1</v>
      </c>
      <c r="Q7" s="52" t="e">
        <f>VLOOKUP(B7,#REF!,2,FALSE)</f>
        <v>#REF!</v>
      </c>
    </row>
    <row r="8" spans="1:17">
      <c r="A8" s="53">
        <v>7</v>
      </c>
      <c r="B8" s="54" t="s">
        <v>20</v>
      </c>
      <c r="C8" s="53">
        <v>1</v>
      </c>
      <c r="D8" s="55" t="s">
        <v>21</v>
      </c>
      <c r="E8" s="56">
        <v>10402563.125</v>
      </c>
      <c r="F8" s="57">
        <f t="shared" si="0"/>
        <v>2704666.4125000001</v>
      </c>
      <c r="G8" s="57">
        <f t="shared" si="1"/>
        <v>13107229.5375</v>
      </c>
      <c r="H8" s="58" t="str">
        <f>VLOOKUP(B8,'[1]GENERAL (2)'!$E$486:I2189,4,FALSE)</f>
        <v>SANTA VIVIANA</v>
      </c>
      <c r="I8" s="59">
        <v>10402563.125</v>
      </c>
      <c r="J8" s="60">
        <f t="shared" si="2"/>
        <v>0</v>
      </c>
      <c r="K8" s="60"/>
      <c r="L8" s="60"/>
      <c r="M8" s="60"/>
      <c r="N8" s="52" t="e">
        <f>VLOOKUP(B8,#REF!,4,FALSE)</f>
        <v>#REF!</v>
      </c>
      <c r="P8" s="52">
        <v>1</v>
      </c>
      <c r="Q8" s="52" t="e">
        <f>VLOOKUP(B8,#REF!,2,FALSE)</f>
        <v>#REF!</v>
      </c>
    </row>
    <row r="9" spans="1:17">
      <c r="A9" s="53">
        <v>8</v>
      </c>
      <c r="B9" s="54" t="s">
        <v>22</v>
      </c>
      <c r="C9" s="53">
        <v>1</v>
      </c>
      <c r="D9" s="55" t="s">
        <v>23</v>
      </c>
      <c r="E9" s="56">
        <v>10295781.842100002</v>
      </c>
      <c r="F9" s="57">
        <f t="shared" si="0"/>
        <v>2676903.2789460006</v>
      </c>
      <c r="G9" s="57">
        <f t="shared" si="1"/>
        <v>12972685.121046003</v>
      </c>
      <c r="H9" s="58" t="str">
        <f>VLOOKUP(B9,'[1]GENERAL (2)'!$E$486:I2190,4,FALSE)</f>
        <v>JERUSALEN</v>
      </c>
      <c r="I9" s="59">
        <v>10295781.842100002</v>
      </c>
      <c r="J9" s="60">
        <f t="shared" si="2"/>
        <v>0</v>
      </c>
      <c r="K9" s="60"/>
      <c r="L9" s="60"/>
      <c r="M9" s="60"/>
      <c r="N9" s="52" t="e">
        <f>VLOOKUP(B9,#REF!,4,FALSE)</f>
        <v>#REF!</v>
      </c>
      <c r="P9" s="52">
        <v>1</v>
      </c>
      <c r="Q9" s="52" t="e">
        <f>VLOOKUP(B9,#REF!,2,FALSE)</f>
        <v>#REF!</v>
      </c>
    </row>
    <row r="10" spans="1:17">
      <c r="A10" s="53">
        <v>9</v>
      </c>
      <c r="B10" s="54" t="s">
        <v>24</v>
      </c>
      <c r="C10" s="53">
        <v>1</v>
      </c>
      <c r="D10" s="55" t="s">
        <v>25</v>
      </c>
      <c r="E10" s="56">
        <v>10232002.585899999</v>
      </c>
      <c r="F10" s="57">
        <f t="shared" si="0"/>
        <v>2660320.672334</v>
      </c>
      <c r="G10" s="57">
        <f t="shared" si="1"/>
        <v>12892323.258234</v>
      </c>
      <c r="H10" s="58" t="str">
        <f>VLOOKUP(B10,'[1]GENERAL (2)'!$E$486:I2191,4,FALSE)</f>
        <v>SANTO DOMINGO</v>
      </c>
      <c r="I10" s="59">
        <v>10232002.585899999</v>
      </c>
      <c r="J10" s="60">
        <f t="shared" si="2"/>
        <v>0</v>
      </c>
      <c r="K10" s="60"/>
      <c r="L10" s="60"/>
      <c r="M10" s="60"/>
      <c r="N10" s="52" t="e">
        <f>VLOOKUP(B10,#REF!,4,FALSE)</f>
        <v>#REF!</v>
      </c>
      <c r="P10" s="52">
        <v>1</v>
      </c>
      <c r="Q10" s="52" t="e">
        <f>VLOOKUP(B10,#REF!,2,FALSE)</f>
        <v>#REF!</v>
      </c>
    </row>
    <row r="11" spans="1:17">
      <c r="A11" s="53">
        <v>10</v>
      </c>
      <c r="B11" s="54" t="s">
        <v>26</v>
      </c>
      <c r="C11" s="53">
        <v>1</v>
      </c>
      <c r="D11" s="55" t="s">
        <v>27</v>
      </c>
      <c r="E11" s="56">
        <v>9995403</v>
      </c>
      <c r="F11" s="57">
        <f t="shared" si="0"/>
        <v>2598804.7800000003</v>
      </c>
      <c r="G11" s="57">
        <f t="shared" si="1"/>
        <v>12594207.780000001</v>
      </c>
      <c r="H11" s="58" t="str">
        <f>VLOOKUP(B11,'[1]GENERAL (2)'!$E$486:I2192,4,FALSE)</f>
        <v>ARBORIZADORA ALTA</v>
      </c>
      <c r="I11" s="59">
        <v>9995747.0283000004</v>
      </c>
      <c r="J11" s="60">
        <f t="shared" si="2"/>
        <v>-344.02830000035465</v>
      </c>
      <c r="K11" s="60"/>
      <c r="L11" s="60"/>
      <c r="M11" s="60"/>
      <c r="N11" s="52" t="e">
        <f>VLOOKUP(B11,#REF!,4,FALSE)</f>
        <v>#REF!</v>
      </c>
      <c r="P11" s="52">
        <v>1</v>
      </c>
      <c r="Q11" s="52" t="e">
        <f>VLOOKUP(B11,#REF!,2,FALSE)</f>
        <v>#REF!</v>
      </c>
    </row>
    <row r="12" spans="1:17">
      <c r="A12" s="53">
        <v>11</v>
      </c>
      <c r="B12" s="54" t="s">
        <v>28</v>
      </c>
      <c r="C12" s="53">
        <v>1</v>
      </c>
      <c r="D12" s="55" t="s">
        <v>29</v>
      </c>
      <c r="E12" s="56">
        <v>6889834.6199999992</v>
      </c>
      <c r="F12" s="57">
        <f t="shared" si="0"/>
        <v>1791357.0011999998</v>
      </c>
      <c r="G12" s="57">
        <f t="shared" si="1"/>
        <v>8681191.621199999</v>
      </c>
      <c r="H12" s="58" t="str">
        <f>VLOOKUP(B12,'[1]GENERAL (2)'!$E$486:I2248,4,FALSE)</f>
        <v>SANTA VIVIANA</v>
      </c>
      <c r="I12" s="59">
        <v>6889834.6199999992</v>
      </c>
      <c r="J12" s="60">
        <f t="shared" si="2"/>
        <v>0</v>
      </c>
      <c r="K12" s="60"/>
      <c r="L12" s="60"/>
      <c r="M12" s="60"/>
      <c r="N12" s="52" t="e">
        <f>VLOOKUP(B12,#REF!,4,FALSE)</f>
        <v>#REF!</v>
      </c>
      <c r="P12" s="52">
        <v>1</v>
      </c>
      <c r="Q12" s="52" t="e">
        <f>VLOOKUP(B12,#REF!,2,FALSE)</f>
        <v>#REF!</v>
      </c>
    </row>
    <row r="13" spans="1:17">
      <c r="A13" s="53">
        <v>12</v>
      </c>
      <c r="B13" s="54" t="s">
        <v>30</v>
      </c>
      <c r="C13" s="53">
        <v>1</v>
      </c>
      <c r="D13" s="55" t="s">
        <v>31</v>
      </c>
      <c r="E13" s="56">
        <v>10214330.499199999</v>
      </c>
      <c r="F13" s="57">
        <f t="shared" si="0"/>
        <v>2655725.929792</v>
      </c>
      <c r="G13" s="57">
        <f t="shared" si="1"/>
        <v>12870056.428991999</v>
      </c>
      <c r="H13" s="58" t="str">
        <f>VLOOKUP(B13,'[1]GENERAL (2)'!$E$486:I2249,4,FALSE)</f>
        <v>SANTO DOMINGO</v>
      </c>
      <c r="I13" s="59">
        <v>10214330.499199999</v>
      </c>
      <c r="J13" s="60">
        <f t="shared" si="2"/>
        <v>0</v>
      </c>
      <c r="K13" s="60"/>
      <c r="L13" s="60"/>
      <c r="M13" s="60"/>
      <c r="N13" s="52" t="e">
        <f>VLOOKUP(B13,#REF!,4,FALSE)</f>
        <v>#REF!</v>
      </c>
      <c r="P13" s="52">
        <v>1</v>
      </c>
      <c r="Q13" s="52" t="e">
        <f>VLOOKUP(B13,#REF!,2,FALSE)</f>
        <v>#REF!</v>
      </c>
    </row>
    <row r="14" spans="1:17">
      <c r="A14" s="53">
        <v>13</v>
      </c>
      <c r="B14" s="54" t="s">
        <v>32</v>
      </c>
      <c r="C14" s="53">
        <v>1</v>
      </c>
      <c r="D14" s="55" t="s">
        <v>33</v>
      </c>
      <c r="E14" s="56">
        <v>9665019.1622000001</v>
      </c>
      <c r="F14" s="57">
        <f t="shared" si="0"/>
        <v>2512904.9821720002</v>
      </c>
      <c r="G14" s="57">
        <f t="shared" si="1"/>
        <v>12177924.144372001</v>
      </c>
      <c r="H14" s="58" t="str">
        <f>VLOOKUP(B14,'[1]GENERAL (2)'!$E$486:I2250,4,FALSE)</f>
        <v>JERUSALEN</v>
      </c>
      <c r="I14" s="59">
        <v>9665019.1622000001</v>
      </c>
      <c r="J14" s="60">
        <f t="shared" si="2"/>
        <v>0</v>
      </c>
      <c r="K14" s="60"/>
      <c r="L14" s="60"/>
      <c r="M14" s="60"/>
      <c r="N14" s="52" t="e">
        <f>VLOOKUP(B14,#REF!,4,FALSE)</f>
        <v>#REF!</v>
      </c>
      <c r="P14" s="52">
        <v>1</v>
      </c>
      <c r="Q14" s="52" t="e">
        <f>VLOOKUP(B14,#REF!,2,FALSE)</f>
        <v>#REF!</v>
      </c>
    </row>
    <row r="15" spans="1:17">
      <c r="A15" s="53">
        <v>14</v>
      </c>
      <c r="B15" s="54" t="s">
        <v>34</v>
      </c>
      <c r="C15" s="53">
        <v>1</v>
      </c>
      <c r="D15" s="55" t="s">
        <v>35</v>
      </c>
      <c r="E15" s="56">
        <v>10409187.037138</v>
      </c>
      <c r="F15" s="57">
        <f t="shared" si="0"/>
        <v>2706388.6296558799</v>
      </c>
      <c r="G15" s="57">
        <f t="shared" si="1"/>
        <v>13115575.666793879</v>
      </c>
      <c r="H15" s="58" t="str">
        <f>VLOOKUP(B15,'[1]GENERAL (2)'!$E$486:I2251,4,FALSE)</f>
        <v>CARACOLI</v>
      </c>
      <c r="I15" s="59">
        <v>10409187.037138</v>
      </c>
      <c r="J15" s="60">
        <f t="shared" si="2"/>
        <v>0</v>
      </c>
      <c r="K15" s="60"/>
      <c r="L15" s="60"/>
      <c r="M15" s="60"/>
      <c r="N15" s="52" t="e">
        <f>VLOOKUP(B15,#REF!,4,FALSE)</f>
        <v>#REF!</v>
      </c>
      <c r="P15" s="52">
        <v>1</v>
      </c>
      <c r="Q15" s="52" t="e">
        <f>VLOOKUP(B15,#REF!,2,FALSE)</f>
        <v>#REF!</v>
      </c>
    </row>
    <row r="16" spans="1:17">
      <c r="A16" s="53">
        <v>15</v>
      </c>
      <c r="B16" s="54" t="s">
        <v>36</v>
      </c>
      <c r="C16" s="53">
        <v>1</v>
      </c>
      <c r="D16" s="55" t="s">
        <v>37</v>
      </c>
      <c r="E16" s="56">
        <v>10128790.068</v>
      </c>
      <c r="F16" s="57">
        <f t="shared" si="0"/>
        <v>2633485.41768</v>
      </c>
      <c r="G16" s="57">
        <f t="shared" si="1"/>
        <v>12762275.485679999</v>
      </c>
      <c r="H16" s="58" t="str">
        <f>VLOOKUP(B16,'[1]GENERAL (2)'!$E$486:I2252,4,FALSE)</f>
        <v>ARBORIZADORA ALTA</v>
      </c>
      <c r="I16" s="59">
        <v>10128790.068</v>
      </c>
      <c r="J16" s="60">
        <f t="shared" si="2"/>
        <v>0</v>
      </c>
      <c r="K16" s="60"/>
      <c r="L16" s="60"/>
      <c r="M16" s="60"/>
      <c r="N16" s="52" t="e">
        <f>VLOOKUP(B16,#REF!,4,FALSE)</f>
        <v>#REF!</v>
      </c>
      <c r="P16" s="52">
        <v>1</v>
      </c>
      <c r="Q16" s="52" t="e">
        <f>VLOOKUP(B16,#REF!,2,FALSE)</f>
        <v>#REF!</v>
      </c>
    </row>
    <row r="17" spans="1:17">
      <c r="A17" s="53">
        <v>16</v>
      </c>
      <c r="B17" s="54" t="s">
        <v>38</v>
      </c>
      <c r="C17" s="53">
        <v>1</v>
      </c>
      <c r="D17" s="55" t="s">
        <v>39</v>
      </c>
      <c r="E17" s="56">
        <v>10397211.625600001</v>
      </c>
      <c r="F17" s="57">
        <f t="shared" si="0"/>
        <v>2703275.0226560002</v>
      </c>
      <c r="G17" s="57">
        <f t="shared" si="1"/>
        <v>13100486.648256</v>
      </c>
      <c r="H17" s="58" t="str">
        <f>VLOOKUP(B17,'[1]GENERAL (2)'!$E$486:I2253,4,FALSE)</f>
        <v>SANTO DOMINGO</v>
      </c>
      <c r="I17" s="59">
        <v>10397211.625600001</v>
      </c>
      <c r="J17" s="60">
        <f t="shared" si="2"/>
        <v>0</v>
      </c>
      <c r="K17" s="60"/>
      <c r="L17" s="60"/>
      <c r="M17" s="60"/>
      <c r="N17" s="52" t="e">
        <f>VLOOKUP(B17,#REF!,4,FALSE)</f>
        <v>#REF!</v>
      </c>
      <c r="P17" s="52">
        <v>1</v>
      </c>
      <c r="Q17" s="52" t="e">
        <f>VLOOKUP(B17,#REF!,2,FALSE)</f>
        <v>#REF!</v>
      </c>
    </row>
    <row r="18" spans="1:17">
      <c r="A18" s="53">
        <v>17</v>
      </c>
      <c r="B18" s="54" t="s">
        <v>40</v>
      </c>
      <c r="C18" s="53">
        <v>1</v>
      </c>
      <c r="D18" s="55" t="s">
        <v>41</v>
      </c>
      <c r="E18" s="56">
        <v>9318348.5213999972</v>
      </c>
      <c r="F18" s="57">
        <f t="shared" si="0"/>
        <v>2422770.6155639994</v>
      </c>
      <c r="G18" s="57">
        <f t="shared" si="1"/>
        <v>11741119.136963997</v>
      </c>
      <c r="H18" s="58" t="str">
        <f>VLOOKUP(B18,'[1]GENERAL (2)'!$E$486:I2254,4,FALSE)</f>
        <v>JERUSALEN</v>
      </c>
      <c r="I18" s="59">
        <v>9318348.5213999972</v>
      </c>
      <c r="J18" s="60">
        <f t="shared" si="2"/>
        <v>0</v>
      </c>
      <c r="K18" s="60"/>
      <c r="L18" s="60"/>
      <c r="M18" s="60"/>
      <c r="N18" s="52" t="e">
        <f>VLOOKUP(B18,#REF!,4,FALSE)</f>
        <v>#REF!</v>
      </c>
      <c r="P18" s="52">
        <v>1</v>
      </c>
      <c r="Q18" s="52" t="e">
        <f>VLOOKUP(B18,#REF!,2,FALSE)</f>
        <v>#REF!</v>
      </c>
    </row>
    <row r="19" spans="1:17">
      <c r="A19" s="53">
        <v>18</v>
      </c>
      <c r="B19" s="54" t="s">
        <v>42</v>
      </c>
      <c r="C19" s="53">
        <v>1</v>
      </c>
      <c r="D19" s="55" t="s">
        <v>43</v>
      </c>
      <c r="E19" s="56">
        <v>10405472.184700001</v>
      </c>
      <c r="F19" s="57">
        <f t="shared" si="0"/>
        <v>2705422.7680220003</v>
      </c>
      <c r="G19" s="57">
        <f t="shared" si="1"/>
        <v>13110894.952722002</v>
      </c>
      <c r="H19" s="58" t="str">
        <f>VLOOKUP(B19,'[1]GENERAL (2)'!$E$486:I2255,4,FALSE)</f>
        <v>JERUSALEN</v>
      </c>
      <c r="I19" s="59">
        <v>10405472.184700001</v>
      </c>
      <c r="J19" s="60">
        <f t="shared" si="2"/>
        <v>0</v>
      </c>
      <c r="K19" s="60"/>
      <c r="L19" s="60"/>
      <c r="M19" s="60"/>
      <c r="N19" s="52" t="e">
        <f>VLOOKUP(B19,#REF!,4,FALSE)</f>
        <v>#REF!</v>
      </c>
      <c r="P19" s="52">
        <v>1</v>
      </c>
      <c r="Q19" s="52" t="e">
        <f>VLOOKUP(B19,#REF!,2,FALSE)</f>
        <v>#REF!</v>
      </c>
    </row>
    <row r="20" spans="1:17">
      <c r="A20" s="53">
        <v>19</v>
      </c>
      <c r="B20" s="54" t="s">
        <v>44</v>
      </c>
      <c r="C20" s="53">
        <v>1</v>
      </c>
      <c r="D20" s="55" t="s">
        <v>45</v>
      </c>
      <c r="E20" s="56">
        <v>10345922.4366</v>
      </c>
      <c r="F20" s="57">
        <f t="shared" si="0"/>
        <v>2689939.8335159998</v>
      </c>
      <c r="G20" s="57">
        <f t="shared" si="1"/>
        <v>13035862.270116</v>
      </c>
      <c r="H20" s="58" t="str">
        <f>VLOOKUP(B20,'[1]GENERAL (2)'!$E$486:I2256,4,FALSE)</f>
        <v>JERUSALEN</v>
      </c>
      <c r="I20" s="59">
        <v>10345922.4366</v>
      </c>
      <c r="J20" s="60">
        <f t="shared" si="2"/>
        <v>0</v>
      </c>
      <c r="K20" s="60"/>
      <c r="L20" s="60"/>
      <c r="M20" s="60"/>
      <c r="N20" s="52" t="e">
        <f>VLOOKUP(B20,#REF!,4,FALSE)</f>
        <v>#REF!</v>
      </c>
      <c r="P20" s="52">
        <v>1</v>
      </c>
      <c r="Q20" s="52" t="e">
        <f>VLOOKUP(B20,#REF!,2,FALSE)</f>
        <v>#REF!</v>
      </c>
    </row>
    <row r="21" spans="1:17">
      <c r="A21" s="53">
        <v>20</v>
      </c>
      <c r="B21" s="54" t="s">
        <v>46</v>
      </c>
      <c r="C21" s="53">
        <v>1</v>
      </c>
      <c r="D21" s="55" t="s">
        <v>47</v>
      </c>
      <c r="E21" s="56">
        <v>8614676.9374000002</v>
      </c>
      <c r="F21" s="57">
        <f t="shared" si="0"/>
        <v>2239816.003724</v>
      </c>
      <c r="G21" s="57">
        <f t="shared" si="1"/>
        <v>10854492.941124</v>
      </c>
      <c r="H21" s="58" t="str">
        <f>VLOOKUP(B21,'[1]GENERAL (2)'!$E$486:I2257,4,FALSE)</f>
        <v>JERUSALEN</v>
      </c>
      <c r="I21" s="58"/>
      <c r="J21" s="60">
        <f t="shared" si="2"/>
        <v>8614676.9374000002</v>
      </c>
      <c r="K21" s="60"/>
      <c r="L21" s="60"/>
      <c r="M21" s="60"/>
      <c r="N21" s="52" t="e">
        <f>VLOOKUP(B21,#REF!,4,FALSE)</f>
        <v>#REF!</v>
      </c>
      <c r="P21" s="52">
        <v>1</v>
      </c>
      <c r="Q21" s="52" t="e">
        <f>VLOOKUP(B21,#REF!,2,FALSE)</f>
        <v>#REF!</v>
      </c>
    </row>
    <row r="22" spans="1:17">
      <c r="A22" s="53">
        <v>21</v>
      </c>
      <c r="B22" s="54" t="s">
        <v>48</v>
      </c>
      <c r="C22" s="53">
        <v>1</v>
      </c>
      <c r="D22" s="55" t="s">
        <v>49</v>
      </c>
      <c r="E22" s="56">
        <v>10223010.058499999</v>
      </c>
      <c r="F22" s="57">
        <f t="shared" si="0"/>
        <v>2657982.61521</v>
      </c>
      <c r="G22" s="57">
        <f t="shared" si="1"/>
        <v>12880992.67371</v>
      </c>
      <c r="H22" s="58" t="str">
        <f>VLOOKUP(B22,'[1]GENERAL (2)'!$E$486:I2258,4,FALSE)</f>
        <v>JERUSALEN</v>
      </c>
      <c r="I22" s="59">
        <v>10223010.058499999</v>
      </c>
      <c r="J22" s="60">
        <f t="shared" si="2"/>
        <v>0</v>
      </c>
      <c r="K22" s="60"/>
      <c r="L22" s="60"/>
      <c r="M22" s="60"/>
      <c r="N22" s="52" t="e">
        <f>VLOOKUP(B22,#REF!,4,FALSE)</f>
        <v>#REF!</v>
      </c>
      <c r="P22" s="52">
        <v>1</v>
      </c>
      <c r="Q22" s="52" t="e">
        <f>VLOOKUP(B22,#REF!,2,FALSE)</f>
        <v>#REF!</v>
      </c>
    </row>
    <row r="23" spans="1:17">
      <c r="A23" s="53">
        <v>22</v>
      </c>
      <c r="B23" s="54" t="s">
        <v>50</v>
      </c>
      <c r="C23" s="53">
        <v>1</v>
      </c>
      <c r="D23" s="55" t="s">
        <v>51</v>
      </c>
      <c r="E23" s="56">
        <v>10387658.3495</v>
      </c>
      <c r="F23" s="57">
        <f t="shared" si="0"/>
        <v>2700791.17087</v>
      </c>
      <c r="G23" s="57">
        <f t="shared" si="1"/>
        <v>13088449.520370001</v>
      </c>
      <c r="H23" s="58" t="str">
        <f>VLOOKUP(B23,'[1]GENERAL (2)'!$E$486:I2259,4,FALSE)</f>
        <v>JERUSALEN</v>
      </c>
      <c r="I23" s="59">
        <v>10387658.3495</v>
      </c>
      <c r="J23" s="60">
        <f t="shared" si="2"/>
        <v>0</v>
      </c>
      <c r="K23" s="60"/>
      <c r="L23" s="60"/>
      <c r="M23" s="60"/>
      <c r="N23" s="52" t="e">
        <f>VLOOKUP(B23,#REF!,4,FALSE)</f>
        <v>#REF!</v>
      </c>
      <c r="P23" s="52">
        <v>1</v>
      </c>
      <c r="Q23" s="52" t="e">
        <f>VLOOKUP(B23,#REF!,2,FALSE)</f>
        <v>#REF!</v>
      </c>
    </row>
    <row r="24" spans="1:17">
      <c r="A24" s="53">
        <v>23</v>
      </c>
      <c r="B24" s="54" t="s">
        <v>52</v>
      </c>
      <c r="C24" s="53">
        <v>1</v>
      </c>
      <c r="D24" s="55" t="s">
        <v>53</v>
      </c>
      <c r="E24" s="56">
        <v>10426492</v>
      </c>
      <c r="F24" s="57">
        <f t="shared" si="0"/>
        <v>2710887.92</v>
      </c>
      <c r="G24" s="57">
        <f t="shared" si="1"/>
        <v>13137379.92</v>
      </c>
      <c r="H24" s="58" t="str">
        <f>VLOOKUP(B24,'[1]GENERAL (2)'!$E$486:I2260,4,FALSE)</f>
        <v>JERUSALEN</v>
      </c>
      <c r="I24" s="59">
        <v>10402744.558600001</v>
      </c>
      <c r="J24" s="60">
        <f t="shared" si="2"/>
        <v>23747.441399998963</v>
      </c>
      <c r="K24" s="60"/>
      <c r="L24" s="60"/>
      <c r="M24" s="60"/>
      <c r="N24" s="52" t="e">
        <f>VLOOKUP(B24,#REF!,4,FALSE)</f>
        <v>#REF!</v>
      </c>
      <c r="P24" s="52">
        <v>1</v>
      </c>
      <c r="Q24" s="52" t="e">
        <f>VLOOKUP(B24,#REF!,2,FALSE)</f>
        <v>#REF!</v>
      </c>
    </row>
    <row r="25" spans="1:17">
      <c r="A25" s="53">
        <v>24</v>
      </c>
      <c r="B25" s="54" t="s">
        <v>54</v>
      </c>
      <c r="C25" s="53">
        <v>1</v>
      </c>
      <c r="D25" s="55" t="s">
        <v>55</v>
      </c>
      <c r="E25" s="56">
        <v>10375862.492299998</v>
      </c>
      <c r="F25" s="57">
        <f t="shared" si="0"/>
        <v>2697724.2479979997</v>
      </c>
      <c r="G25" s="57">
        <f t="shared" si="1"/>
        <v>13073586.740297997</v>
      </c>
      <c r="H25" s="58" t="str">
        <f>VLOOKUP(B25,'[1]GENERAL (2)'!$E$486:I2261,4,FALSE)</f>
        <v>JERUSALEN</v>
      </c>
      <c r="I25" s="59">
        <v>10375862.492299998</v>
      </c>
      <c r="J25" s="60">
        <f t="shared" si="2"/>
        <v>0</v>
      </c>
      <c r="K25" s="60"/>
      <c r="L25" s="60"/>
      <c r="M25" s="60"/>
      <c r="N25" s="52" t="e">
        <f>VLOOKUP(B25,#REF!,4,FALSE)</f>
        <v>#REF!</v>
      </c>
      <c r="P25" s="52">
        <v>1</v>
      </c>
      <c r="Q25" s="52" t="e">
        <f>VLOOKUP(B25,#REF!,2,FALSE)</f>
        <v>#REF!</v>
      </c>
    </row>
    <row r="26" spans="1:17">
      <c r="A26" s="53">
        <v>25</v>
      </c>
      <c r="B26" s="54" t="s">
        <v>56</v>
      </c>
      <c r="C26" s="53">
        <v>1</v>
      </c>
      <c r="D26" s="55" t="s">
        <v>57</v>
      </c>
      <c r="E26" s="56">
        <v>9452258.040000001</v>
      </c>
      <c r="F26" s="57">
        <f t="shared" si="0"/>
        <v>2457587.0904000006</v>
      </c>
      <c r="G26" s="57">
        <f t="shared" si="1"/>
        <v>11909845.130400002</v>
      </c>
      <c r="H26" s="58" t="str">
        <f>VLOOKUP(B26,'[1]GENERAL (2)'!$E$486:I2262,4,FALSE)</f>
        <v>SANTA VIVIANA</v>
      </c>
      <c r="I26" s="59">
        <v>9452258.040000001</v>
      </c>
      <c r="J26" s="60">
        <f t="shared" si="2"/>
        <v>0</v>
      </c>
      <c r="K26" s="60"/>
      <c r="L26" s="60"/>
      <c r="M26" s="60"/>
      <c r="N26" s="52" t="e">
        <f>VLOOKUP(B26,#REF!,4,FALSE)</f>
        <v>#REF!</v>
      </c>
      <c r="P26" s="52">
        <v>1</v>
      </c>
      <c r="Q26" s="52" t="e">
        <f>VLOOKUP(B26,#REF!,2,FALSE)</f>
        <v>#REF!</v>
      </c>
    </row>
    <row r="27" spans="1:17">
      <c r="A27" s="53">
        <v>26</v>
      </c>
      <c r="B27" s="54" t="s">
        <v>58</v>
      </c>
      <c r="C27" s="53">
        <v>1</v>
      </c>
      <c r="D27" s="55" t="s">
        <v>59</v>
      </c>
      <c r="E27" s="56">
        <v>10378007.912999999</v>
      </c>
      <c r="F27" s="57">
        <f t="shared" si="0"/>
        <v>2698282.0573799997</v>
      </c>
      <c r="G27" s="57">
        <f t="shared" si="1"/>
        <v>13076289.970379999</v>
      </c>
      <c r="H27" s="58" t="str">
        <f>VLOOKUP(B27,'[1]GENERAL (2)'!$E$486:I2263,4,FALSE)</f>
        <v>SANTA VIVIANA</v>
      </c>
      <c r="I27" s="59">
        <v>10378007.912999999</v>
      </c>
      <c r="J27" s="60">
        <f t="shared" si="2"/>
        <v>0</v>
      </c>
      <c r="K27" s="60"/>
      <c r="L27" s="60"/>
      <c r="M27" s="60"/>
      <c r="N27" s="52" t="e">
        <f>VLOOKUP(B27,#REF!,4,FALSE)</f>
        <v>#REF!</v>
      </c>
      <c r="P27" s="52">
        <v>1</v>
      </c>
      <c r="Q27" s="52" t="e">
        <f>VLOOKUP(B27,#REF!,2,FALSE)</f>
        <v>#REF!</v>
      </c>
    </row>
    <row r="28" spans="1:17">
      <c r="A28" s="53">
        <v>27</v>
      </c>
      <c r="B28" s="54" t="s">
        <v>60</v>
      </c>
      <c r="C28" s="53">
        <v>1</v>
      </c>
      <c r="D28" s="55" t="s">
        <v>61</v>
      </c>
      <c r="E28" s="56">
        <v>10391056.486000001</v>
      </c>
      <c r="F28" s="57">
        <f t="shared" si="0"/>
        <v>2701674.6863600006</v>
      </c>
      <c r="G28" s="57">
        <f t="shared" si="1"/>
        <v>13092731.172360003</v>
      </c>
      <c r="H28" s="58" t="str">
        <f>VLOOKUP(B28,'[1]GENERAL (2)'!$E$486:I2264,4,FALSE)</f>
        <v>SANTA VIVIANA</v>
      </c>
      <c r="I28" s="59">
        <v>10391056.486000001</v>
      </c>
      <c r="J28" s="60">
        <f t="shared" si="2"/>
        <v>0</v>
      </c>
      <c r="K28" s="60"/>
      <c r="L28" s="60"/>
      <c r="M28" s="60"/>
      <c r="N28" s="52" t="e">
        <f>VLOOKUP(B28,#REF!,4,FALSE)</f>
        <v>#REF!</v>
      </c>
      <c r="P28" s="52">
        <v>1</v>
      </c>
      <c r="Q28" s="52" t="e">
        <f>VLOOKUP(B28,#REF!,2,FALSE)</f>
        <v>#REF!</v>
      </c>
    </row>
    <row r="29" spans="1:17">
      <c r="A29" s="53">
        <v>28</v>
      </c>
      <c r="B29" s="54" t="s">
        <v>62</v>
      </c>
      <c r="C29" s="53">
        <v>1</v>
      </c>
      <c r="D29" s="55" t="s">
        <v>63</v>
      </c>
      <c r="E29" s="56">
        <v>9193940.9379999992</v>
      </c>
      <c r="F29" s="57">
        <f t="shared" si="0"/>
        <v>2390424.6438799999</v>
      </c>
      <c r="G29" s="57">
        <f t="shared" si="1"/>
        <v>11584365.581879999</v>
      </c>
      <c r="H29" s="58" t="str">
        <f>VLOOKUP(B29,'[1]GENERAL (2)'!$E$486:I2265,4,FALSE)</f>
        <v>CARACOLI</v>
      </c>
      <c r="I29" s="59">
        <v>9193940.9379999992</v>
      </c>
      <c r="J29" s="60">
        <f t="shared" si="2"/>
        <v>0</v>
      </c>
      <c r="K29" s="60"/>
      <c r="L29" s="60"/>
      <c r="M29" s="60"/>
      <c r="N29" s="52" t="e">
        <f>VLOOKUP(B29,#REF!,4,FALSE)</f>
        <v>#REF!</v>
      </c>
      <c r="P29" s="52">
        <v>1</v>
      </c>
      <c r="Q29" s="52" t="e">
        <f>VLOOKUP(B29,#REF!,2,FALSE)</f>
        <v>#REF!</v>
      </c>
    </row>
    <row r="30" spans="1:17">
      <c r="A30" s="53">
        <v>29</v>
      </c>
      <c r="B30" s="54" t="s">
        <v>64</v>
      </c>
      <c r="C30" s="53">
        <v>1</v>
      </c>
      <c r="D30" s="55" t="s">
        <v>65</v>
      </c>
      <c r="E30" s="56">
        <v>10398681.7248</v>
      </c>
      <c r="F30" s="57">
        <f t="shared" si="0"/>
        <v>2703657.2484480003</v>
      </c>
      <c r="G30" s="57">
        <f t="shared" si="1"/>
        <v>13102338.973248001</v>
      </c>
      <c r="H30" s="58" t="str">
        <f>VLOOKUP(B30,'[1]GENERAL (2)'!$E$486:I2266,4,FALSE)</f>
        <v>CARACOLI</v>
      </c>
      <c r="I30" s="59">
        <v>10398681.7248</v>
      </c>
      <c r="J30" s="60">
        <f t="shared" si="2"/>
        <v>0</v>
      </c>
      <c r="K30" s="60"/>
      <c r="L30" s="60"/>
      <c r="M30" s="60"/>
      <c r="N30" s="52" t="e">
        <f>VLOOKUP(B30,#REF!,4,FALSE)</f>
        <v>#REF!</v>
      </c>
      <c r="P30" s="52">
        <v>1</v>
      </c>
      <c r="Q30" s="52" t="e">
        <f>VLOOKUP(B30,#REF!,2,FALSE)</f>
        <v>#REF!</v>
      </c>
    </row>
    <row r="31" spans="1:17">
      <c r="A31" s="53">
        <v>30</v>
      </c>
      <c r="B31" s="54" t="s">
        <v>66</v>
      </c>
      <c r="C31" s="53">
        <v>1</v>
      </c>
      <c r="D31" s="55" t="s">
        <v>67</v>
      </c>
      <c r="E31" s="56">
        <v>10408169.41825</v>
      </c>
      <c r="F31" s="57">
        <f t="shared" si="0"/>
        <v>2706124.0487450003</v>
      </c>
      <c r="G31" s="57">
        <f t="shared" si="1"/>
        <v>13114293.466995001</v>
      </c>
      <c r="H31" s="58" t="str">
        <f>VLOOKUP(B31,'[1]GENERAL (2)'!$E$486:I2267,4,FALSE)</f>
        <v>ARBORIZADORA ALTA</v>
      </c>
      <c r="I31" s="59">
        <v>10408169.41825</v>
      </c>
      <c r="J31" s="60">
        <f t="shared" si="2"/>
        <v>0</v>
      </c>
      <c r="K31" s="60"/>
      <c r="L31" s="60"/>
      <c r="M31" s="60"/>
      <c r="N31" s="52" t="e">
        <f>VLOOKUP(B31,#REF!,4,FALSE)</f>
        <v>#REF!</v>
      </c>
      <c r="P31" s="52">
        <v>1</v>
      </c>
      <c r="Q31" s="52" t="e">
        <f>VLOOKUP(B31,#REF!,2,FALSE)</f>
        <v>#REF!</v>
      </c>
    </row>
    <row r="32" spans="1:17">
      <c r="A32" s="53">
        <v>31</v>
      </c>
      <c r="B32" s="54" t="s">
        <v>68</v>
      </c>
      <c r="C32" s="53">
        <v>1</v>
      </c>
      <c r="D32" s="55" t="s">
        <v>69</v>
      </c>
      <c r="E32" s="56">
        <v>10081710.836099999</v>
      </c>
      <c r="F32" s="57">
        <f t="shared" si="0"/>
        <v>2621244.817386</v>
      </c>
      <c r="G32" s="57">
        <f t="shared" si="1"/>
        <v>12702955.653485999</v>
      </c>
      <c r="H32" s="58" t="str">
        <f>VLOOKUP(B32,'[1]GENERAL (2)'!$E$486:I2268,4,FALSE)</f>
        <v>ARBORIZADORA ALTA</v>
      </c>
      <c r="I32" s="59">
        <v>10081710.836099999</v>
      </c>
      <c r="J32" s="60">
        <f t="shared" si="2"/>
        <v>0</v>
      </c>
      <c r="K32" s="60"/>
      <c r="L32" s="60"/>
      <c r="M32" s="60"/>
      <c r="N32" s="52" t="e">
        <f>VLOOKUP(B32,#REF!,4,FALSE)</f>
        <v>#REF!</v>
      </c>
      <c r="P32" s="52">
        <v>1</v>
      </c>
      <c r="Q32" s="52" t="e">
        <f>VLOOKUP(B32,#REF!,2,FALSE)</f>
        <v>#REF!</v>
      </c>
    </row>
    <row r="33" spans="1:17">
      <c r="A33" s="53">
        <v>32</v>
      </c>
      <c r="B33" s="54" t="s">
        <v>70</v>
      </c>
      <c r="C33" s="53">
        <v>1</v>
      </c>
      <c r="D33" s="55" t="s">
        <v>71</v>
      </c>
      <c r="E33" s="56">
        <v>10106334.282199999</v>
      </c>
      <c r="F33" s="57">
        <f t="shared" si="0"/>
        <v>2627646.9133719997</v>
      </c>
      <c r="G33" s="57">
        <f t="shared" si="1"/>
        <v>12733981.195572</v>
      </c>
      <c r="H33" s="58" t="str">
        <f>VLOOKUP(B33,'[1]GENERAL (2)'!$E$486:I2269,4,FALSE)</f>
        <v>ARBORIZADORA ALTA</v>
      </c>
      <c r="I33" s="59">
        <v>10106334.282199999</v>
      </c>
      <c r="J33" s="60">
        <f t="shared" si="2"/>
        <v>0</v>
      </c>
      <c r="K33" s="60"/>
      <c r="L33" s="60"/>
      <c r="M33" s="60"/>
      <c r="N33" s="52" t="e">
        <f>VLOOKUP(B33,#REF!,4,FALSE)</f>
        <v>#REF!</v>
      </c>
      <c r="P33" s="52">
        <v>1</v>
      </c>
      <c r="Q33" s="52" t="e">
        <f>VLOOKUP(B33,#REF!,2,FALSE)</f>
        <v>#REF!</v>
      </c>
    </row>
    <row r="34" spans="1:17">
      <c r="A34" s="53">
        <v>33</v>
      </c>
      <c r="B34" s="54" t="s">
        <v>72</v>
      </c>
      <c r="C34" s="53">
        <v>1</v>
      </c>
      <c r="D34" s="55" t="s">
        <v>73</v>
      </c>
      <c r="E34" s="56">
        <v>9227785.6465000007</v>
      </c>
      <c r="F34" s="57">
        <f t="shared" si="0"/>
        <v>2399224.2680900004</v>
      </c>
      <c r="G34" s="57">
        <f t="shared" si="1"/>
        <v>11627009.914590001</v>
      </c>
      <c r="H34" s="58" t="str">
        <f>VLOOKUP(B34,'[1]GENERAL (2)'!$E$486:I2270,4,FALSE)</f>
        <v>SANTA VIVIANA</v>
      </c>
      <c r="I34" s="59">
        <v>9227785.6465000007</v>
      </c>
      <c r="J34" s="60">
        <f t="shared" si="2"/>
        <v>0</v>
      </c>
      <c r="K34" s="60"/>
      <c r="L34" s="60"/>
      <c r="M34" s="60"/>
      <c r="N34" s="52" t="e">
        <f>VLOOKUP(B34,#REF!,4,FALSE)</f>
        <v>#REF!</v>
      </c>
      <c r="P34" s="52">
        <v>1</v>
      </c>
      <c r="Q34" s="52" t="e">
        <f>VLOOKUP(B34,#REF!,2,FALSE)</f>
        <v>#REF!</v>
      </c>
    </row>
    <row r="35" spans="1:17">
      <c r="A35" s="53">
        <v>34</v>
      </c>
      <c r="B35" s="54" t="s">
        <v>74</v>
      </c>
      <c r="C35" s="53">
        <v>1</v>
      </c>
      <c r="D35" s="55" t="s">
        <v>75</v>
      </c>
      <c r="E35" s="56">
        <v>11160180.814099999</v>
      </c>
      <c r="F35" s="57">
        <f t="shared" si="0"/>
        <v>2901647.0116659999</v>
      </c>
      <c r="G35" s="57">
        <f t="shared" si="1"/>
        <v>14061827.825765999</v>
      </c>
      <c r="H35" s="58" t="str">
        <f>VLOOKUP(B35,'[1]GENERAL (2)'!$E$486:I2271,4,FALSE)</f>
        <v>CARACOLI</v>
      </c>
      <c r="I35" s="59">
        <v>11160180.814099999</v>
      </c>
      <c r="J35" s="60">
        <f t="shared" si="2"/>
        <v>0</v>
      </c>
      <c r="K35" s="60"/>
      <c r="L35" s="60"/>
      <c r="M35" s="60"/>
      <c r="N35" s="52" t="e">
        <f>VLOOKUP(B35,#REF!,4,FALSE)</f>
        <v>#REF!</v>
      </c>
      <c r="P35" s="52">
        <v>1</v>
      </c>
      <c r="Q35" s="52" t="e">
        <f>VLOOKUP(B35,#REF!,2,FALSE)</f>
        <v>#REF!</v>
      </c>
    </row>
    <row r="36" spans="1:17">
      <c r="A36" s="53">
        <v>35</v>
      </c>
      <c r="B36" s="54" t="s">
        <v>76</v>
      </c>
      <c r="C36" s="53">
        <v>1</v>
      </c>
      <c r="D36" s="55" t="s">
        <v>77</v>
      </c>
      <c r="E36" s="56">
        <v>7349251.2160000009</v>
      </c>
      <c r="F36" s="57">
        <f t="shared" si="0"/>
        <v>1910805.3161600004</v>
      </c>
      <c r="G36" s="57">
        <f t="shared" si="1"/>
        <v>9260056.5321600009</v>
      </c>
      <c r="H36" s="58" t="str">
        <f>VLOOKUP(B36,'[1]GENERAL (2)'!$E$486:I2272,4,FALSE)</f>
        <v>SANTA VIVIANA</v>
      </c>
      <c r="I36" s="59">
        <v>7349251.2160000009</v>
      </c>
      <c r="J36" s="60">
        <f t="shared" si="2"/>
        <v>0</v>
      </c>
      <c r="K36" s="60"/>
      <c r="L36" s="60"/>
      <c r="M36" s="60"/>
      <c r="N36" s="52" t="e">
        <f>VLOOKUP(B36,#REF!,4,FALSE)</f>
        <v>#REF!</v>
      </c>
      <c r="P36" s="52">
        <v>1</v>
      </c>
      <c r="Q36" s="52" t="e">
        <f>VLOOKUP(B36,#REF!,2,FALSE)</f>
        <v>#REF!</v>
      </c>
    </row>
    <row r="37" spans="1:17">
      <c r="A37" s="53">
        <v>36</v>
      </c>
      <c r="B37" s="54" t="s">
        <v>78</v>
      </c>
      <c r="C37" s="53">
        <v>1</v>
      </c>
      <c r="D37" s="55" t="s">
        <v>79</v>
      </c>
      <c r="E37" s="56">
        <v>9539164.0719999988</v>
      </c>
      <c r="F37" s="57">
        <f t="shared" si="0"/>
        <v>2480182.6587199997</v>
      </c>
      <c r="G37" s="57">
        <f t="shared" si="1"/>
        <v>12019346.730719998</v>
      </c>
      <c r="H37" s="58" t="str">
        <f>VLOOKUP(B37,'[1]GENERAL (2)'!$E$486:I2273,4,FALSE)</f>
        <v>ARBORIZADORA ALTA</v>
      </c>
      <c r="I37" s="59">
        <v>9539164.0719999988</v>
      </c>
      <c r="J37" s="60">
        <f t="shared" si="2"/>
        <v>0</v>
      </c>
      <c r="K37" s="60"/>
      <c r="L37" s="60"/>
      <c r="M37" s="60"/>
      <c r="N37" s="52" t="e">
        <f>VLOOKUP(B37,#REF!,4,FALSE)</f>
        <v>#REF!</v>
      </c>
      <c r="P37" s="52">
        <v>1</v>
      </c>
      <c r="Q37" s="52" t="e">
        <f>VLOOKUP(B37,#REF!,2,FALSE)</f>
        <v>#REF!</v>
      </c>
    </row>
    <row r="38" spans="1:17">
      <c r="A38" s="53">
        <v>37</v>
      </c>
      <c r="B38" s="54" t="s">
        <v>80</v>
      </c>
      <c r="C38" s="53">
        <v>1</v>
      </c>
      <c r="D38" s="55" t="s">
        <v>81</v>
      </c>
      <c r="E38" s="56">
        <v>8621354.6152000017</v>
      </c>
      <c r="F38" s="57">
        <f t="shared" si="0"/>
        <v>2241552.1999520008</v>
      </c>
      <c r="G38" s="57">
        <f t="shared" si="1"/>
        <v>10862906.815152002</v>
      </c>
      <c r="H38" s="58" t="str">
        <f>VLOOKUP(B38,'[1]GENERAL (2)'!$E$486:I2274,4,FALSE)</f>
        <v>JERUSALEN</v>
      </c>
      <c r="I38" s="59">
        <v>8621354.6152000017</v>
      </c>
      <c r="J38" s="60">
        <f t="shared" si="2"/>
        <v>0</v>
      </c>
      <c r="K38" s="60"/>
      <c r="L38" s="60"/>
      <c r="M38" s="60"/>
      <c r="N38" s="52" t="e">
        <f>VLOOKUP(B38,#REF!,4,FALSE)</f>
        <v>#REF!</v>
      </c>
      <c r="P38" s="52">
        <v>1</v>
      </c>
      <c r="Q38" s="52" t="e">
        <f>VLOOKUP(B38,#REF!,2,FALSE)</f>
        <v>#REF!</v>
      </c>
    </row>
    <row r="39" spans="1:17">
      <c r="A39" s="53">
        <v>38</v>
      </c>
      <c r="B39" s="54" t="s">
        <v>82</v>
      </c>
      <c r="C39" s="53">
        <v>1</v>
      </c>
      <c r="D39" s="55" t="s">
        <v>83</v>
      </c>
      <c r="E39" s="56">
        <v>10390704.235399999</v>
      </c>
      <c r="F39" s="57">
        <f t="shared" si="0"/>
        <v>2701583.1012039999</v>
      </c>
      <c r="G39" s="57">
        <f t="shared" si="1"/>
        <v>13092287.336603999</v>
      </c>
      <c r="H39" s="58" t="str">
        <f>VLOOKUP(B39,'[1]GENERAL (2)'!$E$486:I2275,4,FALSE)</f>
        <v>SANTO DOMINGO</v>
      </c>
      <c r="I39" s="59">
        <v>10390704.235399999</v>
      </c>
      <c r="J39" s="60">
        <f t="shared" si="2"/>
        <v>0</v>
      </c>
      <c r="K39" s="60"/>
      <c r="L39" s="60"/>
      <c r="M39" s="60"/>
      <c r="N39" s="52" t="e">
        <f>VLOOKUP(B39,#REF!,4,FALSE)</f>
        <v>#REF!</v>
      </c>
      <c r="P39" s="52">
        <v>1</v>
      </c>
      <c r="Q39" s="52" t="e">
        <f>VLOOKUP(B39,#REF!,2,FALSE)</f>
        <v>#REF!</v>
      </c>
    </row>
    <row r="40" spans="1:17">
      <c r="A40" s="53">
        <v>39</v>
      </c>
      <c r="B40" s="54" t="s">
        <v>84</v>
      </c>
      <c r="C40" s="53">
        <v>1</v>
      </c>
      <c r="D40" s="55" t="s">
        <v>85</v>
      </c>
      <c r="E40" s="56">
        <v>10183633.704</v>
      </c>
      <c r="F40" s="57">
        <f t="shared" si="0"/>
        <v>2647744.7630400001</v>
      </c>
      <c r="G40" s="57">
        <f t="shared" si="1"/>
        <v>12831378.46704</v>
      </c>
      <c r="H40" s="58" t="str">
        <f>VLOOKUP(B40,'[1]GENERAL (2)'!$E$486:I2276,4,FALSE)</f>
        <v>SANTA VIVIANA</v>
      </c>
      <c r="I40" s="59">
        <v>10183633.704</v>
      </c>
      <c r="J40" s="60">
        <f t="shared" si="2"/>
        <v>0</v>
      </c>
      <c r="K40" s="60"/>
      <c r="L40" s="60"/>
      <c r="M40" s="60"/>
      <c r="N40" s="52" t="e">
        <f>VLOOKUP(B40,#REF!,4,FALSE)</f>
        <v>#REF!</v>
      </c>
      <c r="P40" s="52">
        <v>1</v>
      </c>
      <c r="Q40" s="52" t="e">
        <f>VLOOKUP(B40,#REF!,2,FALSE)</f>
        <v>#REF!</v>
      </c>
    </row>
    <row r="41" spans="1:17">
      <c r="A41" s="53">
        <v>40</v>
      </c>
      <c r="B41" s="54" t="s">
        <v>86</v>
      </c>
      <c r="C41" s="53">
        <v>1</v>
      </c>
      <c r="D41" s="55" t="s">
        <v>87</v>
      </c>
      <c r="E41" s="56">
        <v>10391868.124999998</v>
      </c>
      <c r="F41" s="57">
        <f t="shared" si="0"/>
        <v>2701885.7124999994</v>
      </c>
      <c r="G41" s="57">
        <f t="shared" si="1"/>
        <v>13093753.837499999</v>
      </c>
      <c r="H41" s="58" t="str">
        <f>VLOOKUP(B41,'[1]GENERAL (2)'!$E$486:I2277,4,FALSE)</f>
        <v>CARACOLI</v>
      </c>
      <c r="I41" s="59">
        <v>10391868.124999998</v>
      </c>
      <c r="J41" s="60">
        <f t="shared" si="2"/>
        <v>0</v>
      </c>
      <c r="K41" s="60"/>
      <c r="L41" s="60"/>
      <c r="M41" s="60"/>
      <c r="N41" s="52" t="e">
        <f>VLOOKUP(B41,#REF!,4,FALSE)</f>
        <v>#REF!</v>
      </c>
      <c r="P41" s="52">
        <v>1</v>
      </c>
      <c r="Q41" s="52" t="e">
        <f>VLOOKUP(B41,#REF!,2,FALSE)</f>
        <v>#REF!</v>
      </c>
    </row>
    <row r="42" spans="1:17">
      <c r="A42" s="53">
        <v>41</v>
      </c>
      <c r="B42" s="54" t="s">
        <v>88</v>
      </c>
      <c r="C42" s="53">
        <v>1</v>
      </c>
      <c r="D42" s="55" t="s">
        <v>89</v>
      </c>
      <c r="E42" s="56">
        <v>10393894.1864</v>
      </c>
      <c r="F42" s="57">
        <f t="shared" si="0"/>
        <v>2702412.4884640002</v>
      </c>
      <c r="G42" s="57">
        <f t="shared" si="1"/>
        <v>13096306.674864</v>
      </c>
      <c r="H42" s="58" t="str">
        <f>VLOOKUP(B42,'[1]GENERAL (2)'!$E$486:I2278,4,FALSE)</f>
        <v>SANTA VIVIANA</v>
      </c>
      <c r="I42" s="59">
        <v>10393894.1864</v>
      </c>
      <c r="J42" s="60">
        <f t="shared" si="2"/>
        <v>0</v>
      </c>
      <c r="K42" s="60"/>
      <c r="L42" s="60"/>
      <c r="M42" s="60"/>
      <c r="N42" s="52" t="e">
        <f>VLOOKUP(B42,#REF!,4,FALSE)</f>
        <v>#REF!</v>
      </c>
      <c r="P42" s="52">
        <v>1</v>
      </c>
      <c r="Q42" s="52" t="e">
        <f>VLOOKUP(B42,#REF!,2,FALSE)</f>
        <v>#REF!</v>
      </c>
    </row>
    <row r="43" spans="1:17">
      <c r="A43" s="53">
        <v>42</v>
      </c>
      <c r="B43" s="54" t="s">
        <v>90</v>
      </c>
      <c r="C43" s="53">
        <v>1</v>
      </c>
      <c r="D43" s="55" t="s">
        <v>91</v>
      </c>
      <c r="E43" s="56">
        <v>10269786.003808161</v>
      </c>
      <c r="F43" s="57">
        <f t="shared" si="0"/>
        <v>2670144.360990122</v>
      </c>
      <c r="G43" s="57">
        <f t="shared" si="1"/>
        <v>12939930.364798283</v>
      </c>
      <c r="H43" s="58" t="str">
        <f>VLOOKUP(B43,'[1]GENERAL (2)'!$E$486:I2279,4,FALSE)</f>
        <v>ARBORIZADORA ALTA</v>
      </c>
      <c r="I43" s="59">
        <v>10269786.003808161</v>
      </c>
      <c r="J43" s="60">
        <f t="shared" si="2"/>
        <v>0</v>
      </c>
      <c r="K43" s="60"/>
      <c r="L43" s="60"/>
      <c r="M43" s="60"/>
      <c r="N43" s="52" t="e">
        <f>VLOOKUP(B43,#REF!,4,FALSE)</f>
        <v>#REF!</v>
      </c>
      <c r="P43" s="52">
        <v>1</v>
      </c>
      <c r="Q43" s="52" t="e">
        <f>VLOOKUP(B43,#REF!,2,FALSE)</f>
        <v>#REF!</v>
      </c>
    </row>
    <row r="44" spans="1:17">
      <c r="A44" s="53">
        <v>43</v>
      </c>
      <c r="B44" s="54" t="s">
        <v>92</v>
      </c>
      <c r="C44" s="53">
        <v>1</v>
      </c>
      <c r="D44" s="55" t="s">
        <v>93</v>
      </c>
      <c r="E44" s="56">
        <v>10387445.338399999</v>
      </c>
      <c r="F44" s="57">
        <f t="shared" si="0"/>
        <v>2700735.7879839996</v>
      </c>
      <c r="G44" s="57">
        <f t="shared" si="1"/>
        <v>13088181.126383997</v>
      </c>
      <c r="H44" s="58" t="str">
        <f>VLOOKUP(B44,'[1]GENERAL (2)'!$E$486:I2280,4,FALSE)</f>
        <v>CARACOLI</v>
      </c>
      <c r="I44" s="59">
        <v>10387445.338399999</v>
      </c>
      <c r="J44" s="60">
        <f t="shared" si="2"/>
        <v>0</v>
      </c>
      <c r="K44" s="60"/>
      <c r="L44" s="60"/>
      <c r="M44" s="60"/>
      <c r="N44" s="52" t="e">
        <f>VLOOKUP(B44,#REF!,4,FALSE)</f>
        <v>#REF!</v>
      </c>
      <c r="P44" s="52">
        <v>1</v>
      </c>
      <c r="Q44" s="52" t="e">
        <f>VLOOKUP(B44,#REF!,2,FALSE)</f>
        <v>#REF!</v>
      </c>
    </row>
    <row r="45" spans="1:17">
      <c r="A45" s="53">
        <v>44</v>
      </c>
      <c r="B45" s="54" t="s">
        <v>94</v>
      </c>
      <c r="C45" s="53">
        <v>1</v>
      </c>
      <c r="D45" s="55" t="s">
        <v>95</v>
      </c>
      <c r="E45" s="56">
        <v>10339312.950299999</v>
      </c>
      <c r="F45" s="57">
        <f t="shared" si="0"/>
        <v>2688221.3670779997</v>
      </c>
      <c r="G45" s="57">
        <f t="shared" si="1"/>
        <v>13027534.317377999</v>
      </c>
      <c r="H45" s="58" t="str">
        <f>VLOOKUP(B45,'[1]GENERAL (2)'!$E$486:I2281,4,FALSE)</f>
        <v>SANTA VIVIANA</v>
      </c>
      <c r="I45" s="59">
        <v>10339312.950299999</v>
      </c>
      <c r="J45" s="60">
        <f t="shared" si="2"/>
        <v>0</v>
      </c>
      <c r="K45" s="60"/>
      <c r="L45" s="60"/>
      <c r="M45" s="60"/>
      <c r="N45" s="52" t="e">
        <f>VLOOKUP(B45,#REF!,4,FALSE)</f>
        <v>#REF!</v>
      </c>
      <c r="P45" s="52">
        <v>1</v>
      </c>
      <c r="Q45" s="52" t="e">
        <f>VLOOKUP(B45,#REF!,2,FALSE)</f>
        <v>#REF!</v>
      </c>
    </row>
    <row r="46" spans="1:17">
      <c r="A46" s="53">
        <v>45</v>
      </c>
      <c r="B46" s="54" t="s">
        <v>96</v>
      </c>
      <c r="C46" s="53">
        <v>1</v>
      </c>
      <c r="D46" s="55" t="s">
        <v>97</v>
      </c>
      <c r="E46" s="56">
        <v>9289579.7752999999</v>
      </c>
      <c r="F46" s="57">
        <f t="shared" si="0"/>
        <v>2415290.7415780001</v>
      </c>
      <c r="G46" s="57">
        <f t="shared" si="1"/>
        <v>11704870.516878</v>
      </c>
      <c r="H46" s="58" t="str">
        <f>VLOOKUP(B46,'[1]GENERAL (2)'!$E$486:I2282,4,FALSE)</f>
        <v>JERUSALEN</v>
      </c>
      <c r="I46" s="59">
        <v>9289579.7752999999</v>
      </c>
      <c r="J46" s="60">
        <f t="shared" si="2"/>
        <v>0</v>
      </c>
      <c r="K46" s="60"/>
      <c r="L46" s="60"/>
      <c r="M46" s="60"/>
      <c r="N46" s="52" t="e">
        <f>VLOOKUP(B46,#REF!,4,FALSE)</f>
        <v>#REF!</v>
      </c>
      <c r="P46" s="52">
        <v>1</v>
      </c>
      <c r="Q46" s="52" t="e">
        <f>VLOOKUP(B46,#REF!,2,FALSE)</f>
        <v>#REF!</v>
      </c>
    </row>
    <row r="47" spans="1:17">
      <c r="A47" s="53">
        <v>46</v>
      </c>
      <c r="B47" s="54" t="s">
        <v>98</v>
      </c>
      <c r="C47" s="53">
        <v>1</v>
      </c>
      <c r="D47" s="55" t="s">
        <v>99</v>
      </c>
      <c r="E47" s="56">
        <v>8389276.9688000008</v>
      </c>
      <c r="F47" s="57">
        <f t="shared" si="0"/>
        <v>2181212.0118880002</v>
      </c>
      <c r="G47" s="57">
        <f t="shared" si="1"/>
        <v>10570488.980688002</v>
      </c>
      <c r="H47" s="58" t="str">
        <f>VLOOKUP(B47,'[1]GENERAL (2)'!$E$486:I2283,4,FALSE)</f>
        <v>CARACOLI</v>
      </c>
      <c r="I47" s="59">
        <v>8389276.9688000008</v>
      </c>
      <c r="J47" s="60">
        <f t="shared" si="2"/>
        <v>0</v>
      </c>
      <c r="K47" s="60"/>
      <c r="L47" s="60"/>
      <c r="M47" s="60"/>
      <c r="N47" s="52" t="e">
        <f>VLOOKUP(B47,#REF!,4,FALSE)</f>
        <v>#REF!</v>
      </c>
      <c r="P47" s="52">
        <v>1</v>
      </c>
      <c r="Q47" s="52" t="e">
        <f>VLOOKUP(B47,#REF!,2,FALSE)</f>
        <v>#REF!</v>
      </c>
    </row>
    <row r="48" spans="1:17">
      <c r="A48" s="53">
        <v>47</v>
      </c>
      <c r="B48" s="54" t="s">
        <v>100</v>
      </c>
      <c r="C48" s="53">
        <v>1</v>
      </c>
      <c r="D48" s="55" t="s">
        <v>101</v>
      </c>
      <c r="E48" s="56">
        <v>10072994.693600001</v>
      </c>
      <c r="F48" s="57">
        <f t="shared" si="0"/>
        <v>2618978.6203360003</v>
      </c>
      <c r="G48" s="57">
        <f t="shared" si="1"/>
        <v>12691973.313936001</v>
      </c>
      <c r="H48" s="58" t="str">
        <f>VLOOKUP(B48,'[1]GENERAL (2)'!$E$486:I2284,4,FALSE)</f>
        <v>JERUSALEN</v>
      </c>
      <c r="I48" s="58"/>
      <c r="J48" s="60">
        <f t="shared" si="2"/>
        <v>10072994.693600001</v>
      </c>
      <c r="K48" s="60"/>
      <c r="L48" s="60"/>
      <c r="M48" s="60"/>
      <c r="N48" s="52" t="e">
        <f>VLOOKUP(B48,#REF!,4,FALSE)</f>
        <v>#REF!</v>
      </c>
      <c r="P48" s="52">
        <v>1</v>
      </c>
      <c r="Q48" s="52" t="e">
        <f>VLOOKUP(B48,#REF!,2,FALSE)</f>
        <v>#REF!</v>
      </c>
    </row>
    <row r="49" spans="1:17">
      <c r="A49" s="53">
        <v>48</v>
      </c>
      <c r="B49" s="54" t="s">
        <v>102</v>
      </c>
      <c r="C49" s="53">
        <v>1</v>
      </c>
      <c r="D49" s="55" t="s">
        <v>103</v>
      </c>
      <c r="E49" s="56">
        <v>10406840.2226</v>
      </c>
      <c r="F49" s="57">
        <f t="shared" si="0"/>
        <v>2705778.4578760001</v>
      </c>
      <c r="G49" s="57">
        <f t="shared" si="1"/>
        <v>13112618.680476001</v>
      </c>
      <c r="H49" s="58" t="str">
        <f>VLOOKUP(B49,'[1]GENERAL (2)'!$E$486:I2285,4,FALSE)</f>
        <v>ARBORIZADORA ALTA</v>
      </c>
      <c r="I49" s="59">
        <v>10406840.2226</v>
      </c>
      <c r="J49" s="60">
        <f t="shared" si="2"/>
        <v>0</v>
      </c>
      <c r="K49" s="60"/>
      <c r="L49" s="60"/>
      <c r="M49" s="60"/>
      <c r="N49" s="52" t="e">
        <f>VLOOKUP(B49,#REF!,4,FALSE)</f>
        <v>#REF!</v>
      </c>
      <c r="P49" s="52">
        <v>1</v>
      </c>
      <c r="Q49" s="52" t="e">
        <f>VLOOKUP(B49,#REF!,2,FALSE)</f>
        <v>#REF!</v>
      </c>
    </row>
    <row r="50" spans="1:17">
      <c r="A50" s="53">
        <v>49</v>
      </c>
      <c r="B50" s="54" t="s">
        <v>104</v>
      </c>
      <c r="C50" s="53">
        <v>1</v>
      </c>
      <c r="D50" s="55" t="s">
        <v>105</v>
      </c>
      <c r="E50" s="56">
        <v>10350228.574399998</v>
      </c>
      <c r="F50" s="57">
        <f t="shared" si="0"/>
        <v>2691059.4293439998</v>
      </c>
      <c r="G50" s="57">
        <f t="shared" si="1"/>
        <v>13041288.003743999</v>
      </c>
      <c r="H50" s="58" t="str">
        <f>VLOOKUP(B50,'[1]GENERAL (2)'!$E$486:I1532,4,FALSE)</f>
        <v>ARBORIZADORA ALTA</v>
      </c>
      <c r="I50" s="59">
        <v>10350228.574399998</v>
      </c>
      <c r="J50" s="60">
        <f t="shared" si="2"/>
        <v>0</v>
      </c>
      <c r="K50" s="60"/>
      <c r="L50" s="60"/>
      <c r="M50" s="60"/>
      <c r="N50" s="52" t="e">
        <f>VLOOKUP(B50,#REF!,4,FALSE)</f>
        <v>#REF!</v>
      </c>
      <c r="P50" s="52">
        <v>1</v>
      </c>
      <c r="Q50" s="52" t="e">
        <f>VLOOKUP(B50,#REF!,2,FALSE)</f>
        <v>#REF!</v>
      </c>
    </row>
    <row r="51" spans="1:17">
      <c r="A51" s="53">
        <v>50</v>
      </c>
      <c r="B51" s="54" t="s">
        <v>106</v>
      </c>
      <c r="C51" s="53">
        <v>1</v>
      </c>
      <c r="D51" s="55" t="s">
        <v>107</v>
      </c>
      <c r="E51" s="56">
        <v>9754328.0781000014</v>
      </c>
      <c r="F51" s="57">
        <f t="shared" si="0"/>
        <v>2536125.3003060003</v>
      </c>
      <c r="G51" s="57">
        <f t="shared" si="1"/>
        <v>12290453.378406001</v>
      </c>
      <c r="H51" s="58" t="str">
        <f>VLOOKUP(B51,'[1]GENERAL (2)'!$E$486:I1537,4,FALSE)</f>
        <v>ARBORIZADORA ALTA</v>
      </c>
      <c r="I51" s="59">
        <v>9754328.0781000014</v>
      </c>
      <c r="J51" s="60">
        <f t="shared" si="2"/>
        <v>0</v>
      </c>
      <c r="K51" s="60"/>
      <c r="L51" s="60"/>
      <c r="M51" s="60"/>
      <c r="N51" s="52" t="e">
        <f>VLOOKUP(B51,#REF!,4,FALSE)</f>
        <v>#REF!</v>
      </c>
      <c r="P51" s="52">
        <v>1</v>
      </c>
      <c r="Q51" s="52" t="e">
        <f>VLOOKUP(B51,#REF!,2,FALSE)</f>
        <v>#REF!</v>
      </c>
    </row>
    <row r="52" spans="1:17">
      <c r="A52" s="53">
        <v>51</v>
      </c>
      <c r="B52" s="54" t="s">
        <v>108</v>
      </c>
      <c r="C52" s="53">
        <v>1</v>
      </c>
      <c r="D52" s="55" t="s">
        <v>109</v>
      </c>
      <c r="E52" s="56">
        <v>11148006.438750001</v>
      </c>
      <c r="F52" s="57">
        <f t="shared" si="0"/>
        <v>2898481.6740750005</v>
      </c>
      <c r="G52" s="57">
        <f t="shared" si="1"/>
        <v>14046488.112825001</v>
      </c>
      <c r="H52" s="58" t="str">
        <f>VLOOKUP(B52,'[1]GENERAL (2)'!$E$486:I1550,4,FALSE)</f>
        <v>ARBORIZADORA ALTA</v>
      </c>
      <c r="I52" s="59">
        <v>11148006.438750001</v>
      </c>
      <c r="J52" s="60">
        <f t="shared" si="2"/>
        <v>0</v>
      </c>
      <c r="K52" s="60"/>
      <c r="L52" s="60"/>
      <c r="M52" s="60"/>
      <c r="N52" s="52" t="e">
        <f>VLOOKUP(B52,#REF!,4,FALSE)</f>
        <v>#REF!</v>
      </c>
      <c r="P52" s="52">
        <v>1</v>
      </c>
      <c r="Q52" s="52" t="e">
        <f>VLOOKUP(B52,#REF!,2,FALSE)</f>
        <v>#REF!</v>
      </c>
    </row>
    <row r="53" spans="1:17">
      <c r="A53" s="53">
        <v>52</v>
      </c>
      <c r="B53" s="54" t="s">
        <v>110</v>
      </c>
      <c r="C53" s="53">
        <v>1</v>
      </c>
      <c r="D53" s="55" t="s">
        <v>111</v>
      </c>
      <c r="E53" s="56">
        <v>7597350.4664399987</v>
      </c>
      <c r="F53" s="57">
        <f t="shared" si="0"/>
        <v>1975311.1212743998</v>
      </c>
      <c r="G53" s="57">
        <f t="shared" si="1"/>
        <v>9572661.5877143983</v>
      </c>
      <c r="H53" s="58" t="str">
        <f>VLOOKUP(B53,'[1]GENERAL (2)'!$E$486:I1552,4,FALSE)</f>
        <v>ARBORIZADORA ALTA</v>
      </c>
      <c r="I53" s="59">
        <v>7597350.4664399987</v>
      </c>
      <c r="J53" s="60">
        <f t="shared" si="2"/>
        <v>0</v>
      </c>
      <c r="K53" s="60"/>
      <c r="L53" s="60"/>
      <c r="M53" s="60"/>
      <c r="N53" s="52" t="e">
        <f>VLOOKUP(B53,#REF!,4,FALSE)</f>
        <v>#REF!</v>
      </c>
      <c r="P53" s="52">
        <v>1</v>
      </c>
      <c r="Q53" s="52" t="e">
        <f>VLOOKUP(B53,#REF!,2,FALSE)</f>
        <v>#REF!</v>
      </c>
    </row>
    <row r="54" spans="1:17">
      <c r="A54" s="53">
        <v>53</v>
      </c>
      <c r="B54" s="54" t="s">
        <v>112</v>
      </c>
      <c r="C54" s="53">
        <v>1</v>
      </c>
      <c r="D54" s="55" t="s">
        <v>113</v>
      </c>
      <c r="E54" s="56">
        <v>10409180.016421454</v>
      </c>
      <c r="F54" s="57">
        <f t="shared" si="0"/>
        <v>2706386.8042695783</v>
      </c>
      <c r="G54" s="57">
        <f t="shared" si="1"/>
        <v>13115566.820691032</v>
      </c>
      <c r="H54" s="58" t="str">
        <f>VLOOKUP(B54,'[1]GENERAL (2)'!$E$486:I1558,4,FALSE)</f>
        <v>ARBORIZADORA ALTA</v>
      </c>
      <c r="I54" s="59">
        <v>10409180.016421454</v>
      </c>
      <c r="J54" s="60">
        <f t="shared" si="2"/>
        <v>0</v>
      </c>
      <c r="K54" s="60"/>
      <c r="L54" s="60"/>
      <c r="M54" s="60"/>
      <c r="N54" s="52" t="e">
        <f>VLOOKUP(B54,#REF!,4,FALSE)</f>
        <v>#REF!</v>
      </c>
      <c r="P54" s="52">
        <v>1</v>
      </c>
      <c r="Q54" s="52" t="e">
        <f>VLOOKUP(B54,#REF!,2,FALSE)</f>
        <v>#REF!</v>
      </c>
    </row>
    <row r="55" spans="1:17">
      <c r="A55" s="53">
        <v>54</v>
      </c>
      <c r="B55" s="54" t="s">
        <v>114</v>
      </c>
      <c r="C55" s="53">
        <v>1</v>
      </c>
      <c r="D55" s="55" t="s">
        <v>115</v>
      </c>
      <c r="E55" s="56">
        <v>10405886.870199999</v>
      </c>
      <c r="F55" s="57">
        <f t="shared" si="0"/>
        <v>2705530.5862519997</v>
      </c>
      <c r="G55" s="57">
        <f t="shared" si="1"/>
        <v>13111417.456451999</v>
      </c>
      <c r="H55" s="58" t="str">
        <f>VLOOKUP(B55,'[1]GENERAL (2)'!$E$486:I1562,4,FALSE)</f>
        <v>ARBORIZADORA ALTA</v>
      </c>
      <c r="I55" s="59">
        <v>10405886.870199999</v>
      </c>
      <c r="J55" s="60">
        <f t="shared" si="2"/>
        <v>0</v>
      </c>
      <c r="K55" s="60"/>
      <c r="L55" s="60"/>
      <c r="M55" s="60"/>
      <c r="N55" s="52" t="e">
        <f>VLOOKUP(B55,#REF!,4,FALSE)</f>
        <v>#REF!</v>
      </c>
      <c r="P55" s="52">
        <v>1</v>
      </c>
      <c r="Q55" s="52" t="e">
        <f>VLOOKUP(B55,#REF!,2,FALSE)</f>
        <v>#REF!</v>
      </c>
    </row>
    <row r="56" spans="1:17">
      <c r="A56" s="53">
        <v>55</v>
      </c>
      <c r="B56" s="54" t="s">
        <v>116</v>
      </c>
      <c r="C56" s="53">
        <v>1</v>
      </c>
      <c r="D56" s="55" t="s">
        <v>117</v>
      </c>
      <c r="E56" s="56">
        <v>10251843.532950001</v>
      </c>
      <c r="F56" s="57">
        <f t="shared" si="0"/>
        <v>2665479.3185670003</v>
      </c>
      <c r="G56" s="57">
        <f t="shared" si="1"/>
        <v>12917322.851517001</v>
      </c>
      <c r="H56" s="58" t="str">
        <f>VLOOKUP(B56,'[1]GENERAL (2)'!$E$486:I1563,4,FALSE)</f>
        <v>ARBORIZADORA ALTA</v>
      </c>
      <c r="I56" s="59">
        <v>10251843.532950001</v>
      </c>
      <c r="J56" s="60">
        <f t="shared" si="2"/>
        <v>0</v>
      </c>
      <c r="K56" s="60"/>
      <c r="L56" s="60"/>
      <c r="M56" s="60"/>
      <c r="N56" s="52" t="e">
        <f>VLOOKUP(B56,#REF!,4,FALSE)</f>
        <v>#REF!</v>
      </c>
      <c r="P56" s="52">
        <v>1</v>
      </c>
      <c r="Q56" s="52" t="e">
        <f>VLOOKUP(B56,#REF!,2,FALSE)</f>
        <v>#REF!</v>
      </c>
    </row>
    <row r="57" spans="1:17">
      <c r="A57" s="53">
        <v>56</v>
      </c>
      <c r="B57" s="54" t="s">
        <v>118</v>
      </c>
      <c r="C57" s="53">
        <v>1</v>
      </c>
      <c r="D57" s="55" t="s">
        <v>119</v>
      </c>
      <c r="E57" s="56">
        <v>8308035.8583999993</v>
      </c>
      <c r="F57" s="57">
        <f t="shared" si="0"/>
        <v>2160089.3231839999</v>
      </c>
      <c r="G57" s="57">
        <f t="shared" si="1"/>
        <v>10468125.181583999</v>
      </c>
      <c r="H57" s="58" t="str">
        <f>VLOOKUP(B57,'[1]GENERAL (2)'!$E$486:I1564,4,FALSE)</f>
        <v>ARBORIZADORA ALTA</v>
      </c>
      <c r="I57" s="59">
        <v>8308035.8583999993</v>
      </c>
      <c r="J57" s="60">
        <f t="shared" si="2"/>
        <v>0</v>
      </c>
      <c r="K57" s="60"/>
      <c r="L57" s="60"/>
      <c r="M57" s="60"/>
      <c r="N57" s="52" t="e">
        <f>VLOOKUP(B57,#REF!,4,FALSE)</f>
        <v>#REF!</v>
      </c>
      <c r="P57" s="52">
        <v>1</v>
      </c>
      <c r="Q57" s="52" t="e">
        <f>VLOOKUP(B57,#REF!,2,FALSE)</f>
        <v>#REF!</v>
      </c>
    </row>
    <row r="58" spans="1:17">
      <c r="A58" s="53">
        <v>57</v>
      </c>
      <c r="B58" s="54" t="s">
        <v>120</v>
      </c>
      <c r="C58" s="53">
        <v>1</v>
      </c>
      <c r="D58" s="55" t="s">
        <v>121</v>
      </c>
      <c r="E58" s="56">
        <v>10287720.262799997</v>
      </c>
      <c r="F58" s="57">
        <f t="shared" si="0"/>
        <v>2674807.2683279994</v>
      </c>
      <c r="G58" s="57">
        <f t="shared" si="1"/>
        <v>12962527.531127997</v>
      </c>
      <c r="H58" s="58" t="str">
        <f>VLOOKUP(B58,'[1]GENERAL (2)'!$E$486:I1565,4,FALSE)</f>
        <v>ARBORIZADORA ALTA</v>
      </c>
      <c r="I58" s="59">
        <v>10287720.262799997</v>
      </c>
      <c r="J58" s="60">
        <f t="shared" si="2"/>
        <v>0</v>
      </c>
      <c r="K58" s="60"/>
      <c r="L58" s="60"/>
      <c r="M58" s="60"/>
      <c r="N58" s="52" t="e">
        <f>VLOOKUP(B58,#REF!,4,FALSE)</f>
        <v>#REF!</v>
      </c>
      <c r="P58" s="52">
        <v>1</v>
      </c>
      <c r="Q58" s="52" t="e">
        <f>VLOOKUP(B58,#REF!,2,FALSE)</f>
        <v>#REF!</v>
      </c>
    </row>
    <row r="59" spans="1:17">
      <c r="A59" s="53">
        <v>58</v>
      </c>
      <c r="B59" s="54" t="s">
        <v>122</v>
      </c>
      <c r="C59" s="53">
        <v>1</v>
      </c>
      <c r="D59" s="55" t="s">
        <v>123</v>
      </c>
      <c r="E59" s="56">
        <v>10407698.857000001</v>
      </c>
      <c r="F59" s="57">
        <f t="shared" si="0"/>
        <v>2706001.7028200002</v>
      </c>
      <c r="G59" s="57">
        <f t="shared" si="1"/>
        <v>13113700.55982</v>
      </c>
      <c r="H59" s="58" t="str">
        <f>VLOOKUP(B59,'[1]GENERAL (2)'!$E$486:I1566,4,FALSE)</f>
        <v>ARBORIZADORA ALTA</v>
      </c>
      <c r="I59" s="59">
        <v>10407698.857000001</v>
      </c>
      <c r="J59" s="60">
        <f t="shared" si="2"/>
        <v>0</v>
      </c>
      <c r="K59" s="60"/>
      <c r="L59" s="60"/>
      <c r="M59" s="60"/>
      <c r="N59" s="52" t="e">
        <f>VLOOKUP(B59,#REF!,4,FALSE)</f>
        <v>#REF!</v>
      </c>
      <c r="P59" s="52">
        <v>1</v>
      </c>
      <c r="Q59" s="52" t="e">
        <f>VLOOKUP(B59,#REF!,2,FALSE)</f>
        <v>#REF!</v>
      </c>
    </row>
    <row r="60" spans="1:17">
      <c r="A60" s="53">
        <v>59</v>
      </c>
      <c r="B60" s="54" t="s">
        <v>124</v>
      </c>
      <c r="C60" s="53">
        <v>1</v>
      </c>
      <c r="D60" s="55" t="s">
        <v>125</v>
      </c>
      <c r="E60" s="56">
        <v>7875797.2142000003</v>
      </c>
      <c r="F60" s="57">
        <f t="shared" si="0"/>
        <v>2047707.2756920001</v>
      </c>
      <c r="G60" s="57">
        <f t="shared" si="1"/>
        <v>9923504.4898920003</v>
      </c>
      <c r="H60" s="58" t="str">
        <f>VLOOKUP(B60,'[1]GENERAL (2)'!$E$486:I1567,4,FALSE)</f>
        <v>ARBORIZADORA ALTA</v>
      </c>
      <c r="I60" s="59">
        <v>7875797.2142000003</v>
      </c>
      <c r="J60" s="60">
        <f t="shared" si="2"/>
        <v>0</v>
      </c>
      <c r="K60" s="60"/>
      <c r="L60" s="60"/>
      <c r="M60" s="60"/>
      <c r="N60" s="52" t="e">
        <f>VLOOKUP(B60,#REF!,4,FALSE)</f>
        <v>#REF!</v>
      </c>
      <c r="P60" s="52">
        <v>1</v>
      </c>
      <c r="Q60" s="52" t="e">
        <f>VLOOKUP(B60,#REF!,2,FALSE)</f>
        <v>#REF!</v>
      </c>
    </row>
    <row r="61" spans="1:17">
      <c r="A61" s="53">
        <v>60</v>
      </c>
      <c r="B61" s="54" t="s">
        <v>126</v>
      </c>
      <c r="C61" s="53">
        <v>1</v>
      </c>
      <c r="D61" s="55" t="s">
        <v>127</v>
      </c>
      <c r="E61" s="56">
        <v>5752854</v>
      </c>
      <c r="F61" s="57">
        <f t="shared" si="0"/>
        <v>1495742.04</v>
      </c>
      <c r="G61" s="57">
        <f t="shared" si="1"/>
        <v>7248596.04</v>
      </c>
      <c r="H61" s="58" t="str">
        <f>VLOOKUP(B61,'[1]GENERAL (2)'!$E$486:I1568,4,FALSE)</f>
        <v>ARBORIZADORA ALTA</v>
      </c>
      <c r="I61" s="59">
        <v>5739846.8440000005</v>
      </c>
      <c r="J61" s="60">
        <f t="shared" si="2"/>
        <v>13007.155999999493</v>
      </c>
      <c r="K61" s="60"/>
      <c r="L61" s="60"/>
      <c r="M61" s="60"/>
      <c r="N61" s="52" t="e">
        <f>VLOOKUP(B61,#REF!,4,FALSE)</f>
        <v>#REF!</v>
      </c>
      <c r="P61" s="52">
        <v>1</v>
      </c>
      <c r="Q61" s="52" t="e">
        <f>VLOOKUP(B61,#REF!,2,FALSE)</f>
        <v>#REF!</v>
      </c>
    </row>
    <row r="62" spans="1:17">
      <c r="A62" s="53">
        <v>61</v>
      </c>
      <c r="B62" s="54" t="s">
        <v>128</v>
      </c>
      <c r="C62" s="53">
        <v>1</v>
      </c>
      <c r="D62" s="55" t="s">
        <v>129</v>
      </c>
      <c r="E62" s="56">
        <v>10274377.976</v>
      </c>
      <c r="F62" s="57">
        <f t="shared" si="0"/>
        <v>2671338.2737600002</v>
      </c>
      <c r="G62" s="57">
        <f t="shared" si="1"/>
        <v>12945716.24976</v>
      </c>
      <c r="H62" s="58" t="str">
        <f>VLOOKUP(B62,'[1]GENERAL (2)'!$E$486:I1569,4,FALSE)</f>
        <v>ARBORIZADORA ALTA</v>
      </c>
      <c r="I62" s="59">
        <v>10274377.976</v>
      </c>
      <c r="J62" s="60">
        <f t="shared" si="2"/>
        <v>0</v>
      </c>
      <c r="K62" s="60"/>
      <c r="L62" s="60"/>
      <c r="M62" s="60"/>
      <c r="N62" s="52" t="e">
        <f>VLOOKUP(B62,#REF!,4,FALSE)</f>
        <v>#REF!</v>
      </c>
      <c r="P62" s="52">
        <v>1</v>
      </c>
      <c r="Q62" s="52" t="e">
        <f>VLOOKUP(B62,#REF!,2,FALSE)</f>
        <v>#REF!</v>
      </c>
    </row>
    <row r="63" spans="1:17">
      <c r="A63" s="53">
        <v>62</v>
      </c>
      <c r="B63" s="54" t="s">
        <v>130</v>
      </c>
      <c r="C63" s="53">
        <v>1</v>
      </c>
      <c r="D63" s="55" t="s">
        <v>131</v>
      </c>
      <c r="E63" s="56">
        <v>6939544.5160000008</v>
      </c>
      <c r="F63" s="57">
        <f t="shared" si="0"/>
        <v>1804281.5741600003</v>
      </c>
      <c r="G63" s="57">
        <f t="shared" si="1"/>
        <v>8743826.0901600011</v>
      </c>
      <c r="H63" s="58" t="str">
        <f>VLOOKUP(B63,'[1]GENERAL (2)'!$E$486:I1570,4,FALSE)</f>
        <v>ARBORIZADORA ALTA</v>
      </c>
      <c r="I63" s="59">
        <v>6939544.5160000008</v>
      </c>
      <c r="J63" s="60">
        <f t="shared" si="2"/>
        <v>0</v>
      </c>
      <c r="K63" s="60"/>
      <c r="L63" s="60"/>
      <c r="M63" s="60"/>
      <c r="N63" s="52" t="e">
        <f>VLOOKUP(B63,#REF!,4,FALSE)</f>
        <v>#REF!</v>
      </c>
      <c r="P63" s="52">
        <v>1</v>
      </c>
      <c r="Q63" s="52" t="e">
        <f>VLOOKUP(B63,#REF!,2,FALSE)</f>
        <v>#REF!</v>
      </c>
    </row>
    <row r="64" spans="1:17">
      <c r="A64" s="53">
        <v>63</v>
      </c>
      <c r="B64" s="54" t="s">
        <v>132</v>
      </c>
      <c r="C64" s="53">
        <v>1</v>
      </c>
      <c r="D64" s="55" t="s">
        <v>133</v>
      </c>
      <c r="E64" s="56">
        <v>10330443.126</v>
      </c>
      <c r="F64" s="57">
        <f t="shared" si="0"/>
        <v>2685915.21276</v>
      </c>
      <c r="G64" s="57">
        <f t="shared" si="1"/>
        <v>13016358.33876</v>
      </c>
      <c r="H64" s="58" t="str">
        <f>VLOOKUP(B64,'[1]GENERAL (2)'!$E$486:I1571,4,FALSE)</f>
        <v>ARBORIZADORA ALTA</v>
      </c>
      <c r="I64" s="59">
        <v>10330443.126</v>
      </c>
      <c r="J64" s="60">
        <f t="shared" si="2"/>
        <v>0</v>
      </c>
      <c r="K64" s="60"/>
      <c r="L64" s="60"/>
      <c r="M64" s="60"/>
      <c r="N64" s="52" t="e">
        <f>VLOOKUP(B64,#REF!,4,FALSE)</f>
        <v>#REF!</v>
      </c>
      <c r="P64" s="52">
        <v>1</v>
      </c>
      <c r="Q64" s="52" t="e">
        <f>VLOOKUP(B64,#REF!,2,FALSE)</f>
        <v>#REF!</v>
      </c>
    </row>
    <row r="65" spans="1:17">
      <c r="A65" s="53">
        <v>64</v>
      </c>
      <c r="B65" s="54" t="s">
        <v>134</v>
      </c>
      <c r="C65" s="53">
        <v>1</v>
      </c>
      <c r="D65" s="55" t="s">
        <v>135</v>
      </c>
      <c r="E65" s="56">
        <v>10329824.578</v>
      </c>
      <c r="F65" s="57">
        <f t="shared" si="0"/>
        <v>2685754.3902799999</v>
      </c>
      <c r="G65" s="57">
        <f t="shared" si="1"/>
        <v>13015578.968279999</v>
      </c>
      <c r="H65" s="58" t="str">
        <f>VLOOKUP(B65,'[1]GENERAL (2)'!$E$486:I1572,4,FALSE)</f>
        <v>ARBORIZADORA ALTA</v>
      </c>
      <c r="I65" s="59">
        <v>10329824.578</v>
      </c>
      <c r="J65" s="60">
        <f t="shared" si="2"/>
        <v>0</v>
      </c>
      <c r="K65" s="60"/>
      <c r="L65" s="60"/>
      <c r="M65" s="60"/>
      <c r="N65" s="52" t="e">
        <f>VLOOKUP(B65,#REF!,4,FALSE)</f>
        <v>#REF!</v>
      </c>
      <c r="P65" s="52">
        <v>1</v>
      </c>
      <c r="Q65" s="52" t="e">
        <f>VLOOKUP(B65,#REF!,2,FALSE)</f>
        <v>#REF!</v>
      </c>
    </row>
    <row r="66" spans="1:17">
      <c r="A66" s="53">
        <v>65</v>
      </c>
      <c r="B66" s="54" t="s">
        <v>136</v>
      </c>
      <c r="C66" s="53">
        <v>1</v>
      </c>
      <c r="D66" s="55" t="s">
        <v>137</v>
      </c>
      <c r="E66" s="56">
        <v>10403559.026999999</v>
      </c>
      <c r="F66" s="57">
        <f t="shared" ref="F66:F129" si="3">E66*0.26</f>
        <v>2704925.3470199998</v>
      </c>
      <c r="G66" s="57">
        <f t="shared" ref="G66:G129" si="4">+E66+F66</f>
        <v>13108484.374019999</v>
      </c>
      <c r="H66" s="58" t="str">
        <f>VLOOKUP(B66,'[1]GENERAL (2)'!$E$486:I1573,4,FALSE)</f>
        <v>JERUSALEN</v>
      </c>
      <c r="I66" s="59">
        <v>10403559.026999999</v>
      </c>
      <c r="J66" s="60">
        <f t="shared" si="2"/>
        <v>0</v>
      </c>
      <c r="K66" s="60"/>
      <c r="L66" s="60"/>
      <c r="M66" s="60"/>
      <c r="N66" s="52" t="e">
        <f>VLOOKUP(B66,#REF!,4,FALSE)</f>
        <v>#REF!</v>
      </c>
      <c r="P66" s="52">
        <v>1</v>
      </c>
      <c r="Q66" s="52" t="e">
        <f>VLOOKUP(B66,#REF!,2,FALSE)</f>
        <v>#REF!</v>
      </c>
    </row>
    <row r="67" spans="1:17">
      <c r="A67" s="53">
        <v>66</v>
      </c>
      <c r="B67" s="54" t="s">
        <v>138</v>
      </c>
      <c r="C67" s="53">
        <v>1</v>
      </c>
      <c r="D67" s="55" t="s">
        <v>139</v>
      </c>
      <c r="E67" s="56">
        <v>10336975.918099999</v>
      </c>
      <c r="F67" s="57">
        <f t="shared" si="3"/>
        <v>2687613.7387060001</v>
      </c>
      <c r="G67" s="57">
        <f t="shared" si="4"/>
        <v>13024589.656806</v>
      </c>
      <c r="H67" s="58" t="str">
        <f>VLOOKUP(B67,'[1]GENERAL (2)'!$E$486:I1574,4,FALSE)</f>
        <v>ARBORIZADORA ALTA</v>
      </c>
      <c r="I67" s="59">
        <v>10336975.918099999</v>
      </c>
      <c r="J67" s="60">
        <f t="shared" ref="J67:J130" si="5">+E67-I67</f>
        <v>0</v>
      </c>
      <c r="K67" s="60"/>
      <c r="L67" s="60"/>
      <c r="M67" s="60"/>
      <c r="N67" s="52" t="e">
        <f>VLOOKUP(B67,#REF!,4,FALSE)</f>
        <v>#REF!</v>
      </c>
      <c r="P67" s="52">
        <v>1</v>
      </c>
      <c r="Q67" s="52" t="e">
        <f>VLOOKUP(B67,#REF!,2,FALSE)</f>
        <v>#REF!</v>
      </c>
    </row>
    <row r="68" spans="1:17">
      <c r="A68" s="53">
        <v>67</v>
      </c>
      <c r="B68" s="54" t="s">
        <v>140</v>
      </c>
      <c r="C68" s="53">
        <v>1</v>
      </c>
      <c r="D68" s="55" t="s">
        <v>141</v>
      </c>
      <c r="E68" s="56">
        <v>8375542</v>
      </c>
      <c r="F68" s="57">
        <f t="shared" si="3"/>
        <v>2177640.92</v>
      </c>
      <c r="G68" s="57">
        <f t="shared" si="4"/>
        <v>10553182.92</v>
      </c>
      <c r="H68" s="58" t="str">
        <f>VLOOKUP(B68,'[1]GENERAL (2)'!$E$486:I1575,4,FALSE)</f>
        <v>ARBORIZADORA ALTA</v>
      </c>
      <c r="I68" s="59">
        <v>8369837.8701999988</v>
      </c>
      <c r="J68" s="60">
        <f t="shared" si="5"/>
        <v>5704.1298000011593</v>
      </c>
      <c r="K68" s="60"/>
      <c r="L68" s="60"/>
      <c r="M68" s="60"/>
      <c r="N68" s="52" t="e">
        <f>VLOOKUP(B68,#REF!,4,FALSE)</f>
        <v>#REF!</v>
      </c>
      <c r="P68" s="52">
        <v>1</v>
      </c>
      <c r="Q68" s="52" t="e">
        <f>VLOOKUP(B68,#REF!,2,FALSE)</f>
        <v>#REF!</v>
      </c>
    </row>
    <row r="69" spans="1:17">
      <c r="A69" s="53">
        <v>68</v>
      </c>
      <c r="B69" s="54" t="s">
        <v>142</v>
      </c>
      <c r="C69" s="53">
        <v>1</v>
      </c>
      <c r="D69" s="55" t="s">
        <v>143</v>
      </c>
      <c r="E69" s="56">
        <v>9497616.4411999993</v>
      </c>
      <c r="F69" s="57">
        <f t="shared" si="3"/>
        <v>2469380.274712</v>
      </c>
      <c r="G69" s="57">
        <f t="shared" si="4"/>
        <v>11966996.715911999</v>
      </c>
      <c r="H69" s="58" t="str">
        <f>VLOOKUP(B69,'[1]GENERAL (2)'!$E$486:I1577,4,FALSE)</f>
        <v>ARBORIZADORA ALTA</v>
      </c>
      <c r="I69" s="59">
        <v>9497616.4411999993</v>
      </c>
      <c r="J69" s="60">
        <f t="shared" si="5"/>
        <v>0</v>
      </c>
      <c r="K69" s="60"/>
      <c r="L69" s="60"/>
      <c r="M69" s="60"/>
      <c r="N69" s="52" t="e">
        <f>VLOOKUP(B69,#REF!,4,FALSE)</f>
        <v>#REF!</v>
      </c>
      <c r="P69" s="52">
        <v>1</v>
      </c>
      <c r="Q69" s="52" t="e">
        <f>VLOOKUP(B69,#REF!,2,FALSE)</f>
        <v>#REF!</v>
      </c>
    </row>
    <row r="70" spans="1:17">
      <c r="A70" s="53">
        <v>69</v>
      </c>
      <c r="B70" s="54" t="s">
        <v>144</v>
      </c>
      <c r="C70" s="53">
        <v>1</v>
      </c>
      <c r="D70" s="55" t="s">
        <v>145</v>
      </c>
      <c r="E70" s="56">
        <v>9034892.8451000005</v>
      </c>
      <c r="F70" s="57">
        <f t="shared" si="3"/>
        <v>2349072.1397260004</v>
      </c>
      <c r="G70" s="57">
        <f t="shared" si="4"/>
        <v>11383964.984826</v>
      </c>
      <c r="H70" s="58" t="str">
        <f>VLOOKUP(B70,'[1]GENERAL (2)'!$E$486:I1578,4,FALSE)</f>
        <v>ARBORIZADORA ALTA</v>
      </c>
      <c r="I70" s="59">
        <v>9034892.8451000005</v>
      </c>
      <c r="J70" s="60">
        <f t="shared" si="5"/>
        <v>0</v>
      </c>
      <c r="K70" s="60"/>
      <c r="L70" s="60"/>
      <c r="M70" s="60"/>
      <c r="N70" s="52" t="e">
        <f>VLOOKUP(B70,#REF!,4,FALSE)</f>
        <v>#REF!</v>
      </c>
      <c r="P70" s="52">
        <v>1</v>
      </c>
      <c r="Q70" s="52" t="e">
        <f>VLOOKUP(B70,#REF!,2,FALSE)</f>
        <v>#REF!</v>
      </c>
    </row>
    <row r="71" spans="1:17">
      <c r="A71" s="53">
        <v>70</v>
      </c>
      <c r="B71" s="54" t="s">
        <v>146</v>
      </c>
      <c r="C71" s="53">
        <v>1</v>
      </c>
      <c r="D71" s="55" t="s">
        <v>147</v>
      </c>
      <c r="E71" s="56">
        <v>10371987.944200002</v>
      </c>
      <c r="F71" s="57">
        <f t="shared" si="3"/>
        <v>2696716.8654920007</v>
      </c>
      <c r="G71" s="57">
        <f t="shared" si="4"/>
        <v>13068704.809692003</v>
      </c>
      <c r="H71" s="58" t="str">
        <f>VLOOKUP(B71,'[1]GENERAL (2)'!$E$486:I1579,4,FALSE)</f>
        <v>ARBORIZADORA ALTA</v>
      </c>
      <c r="I71" s="59">
        <v>10371987.944200002</v>
      </c>
      <c r="J71" s="60">
        <f t="shared" si="5"/>
        <v>0</v>
      </c>
      <c r="K71" s="60"/>
      <c r="L71" s="60"/>
      <c r="M71" s="60"/>
      <c r="N71" s="52" t="e">
        <f>VLOOKUP(B71,#REF!,4,FALSE)</f>
        <v>#REF!</v>
      </c>
      <c r="P71" s="52">
        <v>1</v>
      </c>
      <c r="Q71" s="52" t="e">
        <f>VLOOKUP(B71,#REF!,2,FALSE)</f>
        <v>#REF!</v>
      </c>
    </row>
    <row r="72" spans="1:17">
      <c r="A72" s="53">
        <v>71</v>
      </c>
      <c r="B72" s="54" t="s">
        <v>148</v>
      </c>
      <c r="C72" s="53">
        <v>1</v>
      </c>
      <c r="D72" s="55" t="s">
        <v>149</v>
      </c>
      <c r="E72" s="56">
        <v>11126626.839</v>
      </c>
      <c r="F72" s="57">
        <f t="shared" si="3"/>
        <v>2892922.9781399998</v>
      </c>
      <c r="G72" s="57">
        <f t="shared" si="4"/>
        <v>14019549.81714</v>
      </c>
      <c r="H72" s="58" t="str">
        <f>VLOOKUP(B72,'[1]GENERAL (2)'!$E$486:I1580,4,FALSE)</f>
        <v>ARBORIZADORA ALTA</v>
      </c>
      <c r="I72" s="59">
        <v>11126626.839</v>
      </c>
      <c r="J72" s="60">
        <f t="shared" si="5"/>
        <v>0</v>
      </c>
      <c r="K72" s="60"/>
      <c r="L72" s="60"/>
      <c r="M72" s="60"/>
      <c r="N72" s="52" t="e">
        <f>VLOOKUP(B72,#REF!,4,FALSE)</f>
        <v>#REF!</v>
      </c>
      <c r="P72" s="52">
        <v>1</v>
      </c>
      <c r="Q72" s="52" t="e">
        <f>VLOOKUP(B72,#REF!,2,FALSE)</f>
        <v>#REF!</v>
      </c>
    </row>
    <row r="73" spans="1:17">
      <c r="A73" s="53">
        <v>72</v>
      </c>
      <c r="B73" s="54" t="s">
        <v>150</v>
      </c>
      <c r="C73" s="53">
        <v>1</v>
      </c>
      <c r="D73" s="55" t="s">
        <v>151</v>
      </c>
      <c r="E73" s="56">
        <v>9251242.9419999979</v>
      </c>
      <c r="F73" s="57">
        <f t="shared" si="3"/>
        <v>2405323.1649199994</v>
      </c>
      <c r="G73" s="57">
        <f t="shared" si="4"/>
        <v>11656566.106919996</v>
      </c>
      <c r="H73" s="58" t="str">
        <f>VLOOKUP(B73,'[1]GENERAL (2)'!$E$486:I1581,4,FALSE)</f>
        <v>ARBORIZADORA ALTA</v>
      </c>
      <c r="I73" s="59">
        <v>9251242.9419999979</v>
      </c>
      <c r="J73" s="60">
        <f t="shared" si="5"/>
        <v>0</v>
      </c>
      <c r="K73" s="60"/>
      <c r="L73" s="60"/>
      <c r="M73" s="60"/>
      <c r="N73" s="52" t="e">
        <f>VLOOKUP(B73,#REF!,4,FALSE)</f>
        <v>#REF!</v>
      </c>
      <c r="P73" s="52">
        <v>1</v>
      </c>
      <c r="Q73" s="52" t="e">
        <f>VLOOKUP(B73,#REF!,2,FALSE)</f>
        <v>#REF!</v>
      </c>
    </row>
    <row r="74" spans="1:17">
      <c r="A74" s="53">
        <v>73</v>
      </c>
      <c r="B74" s="54" t="s">
        <v>152</v>
      </c>
      <c r="C74" s="53">
        <v>1</v>
      </c>
      <c r="D74" s="55" t="s">
        <v>153</v>
      </c>
      <c r="E74" s="56">
        <v>8657054.7849000003</v>
      </c>
      <c r="F74" s="57">
        <f t="shared" si="3"/>
        <v>2250834.244074</v>
      </c>
      <c r="G74" s="57">
        <f t="shared" si="4"/>
        <v>10907889.028974</v>
      </c>
      <c r="H74" s="58" t="str">
        <f>VLOOKUP(B74,'[1]GENERAL (2)'!$E$486:I1582,4,FALSE)</f>
        <v>ARBORIZADORA ALTA</v>
      </c>
      <c r="I74" s="59">
        <v>8657054.7849000003</v>
      </c>
      <c r="J74" s="60">
        <f t="shared" si="5"/>
        <v>0</v>
      </c>
      <c r="K74" s="60"/>
      <c r="L74" s="60"/>
      <c r="M74" s="60"/>
      <c r="N74" s="52" t="e">
        <f>VLOOKUP(B74,#REF!,4,FALSE)</f>
        <v>#REF!</v>
      </c>
      <c r="P74" s="52">
        <v>1</v>
      </c>
      <c r="Q74" s="52" t="e">
        <f>VLOOKUP(B74,#REF!,2,FALSE)</f>
        <v>#REF!</v>
      </c>
    </row>
    <row r="75" spans="1:17">
      <c r="A75" s="53">
        <v>74</v>
      </c>
      <c r="B75" s="54" t="s">
        <v>154</v>
      </c>
      <c r="C75" s="53">
        <v>1</v>
      </c>
      <c r="D75" s="55" t="s">
        <v>155</v>
      </c>
      <c r="E75" s="56">
        <v>8347694.9048000006</v>
      </c>
      <c r="F75" s="57">
        <f t="shared" si="3"/>
        <v>2170400.6752480003</v>
      </c>
      <c r="G75" s="57">
        <f t="shared" si="4"/>
        <v>10518095.580048</v>
      </c>
      <c r="H75" s="58" t="str">
        <f>VLOOKUP(B75,'[1]GENERAL (2)'!$E$486:I1583,4,FALSE)</f>
        <v>ARBORIZADORA ALTA</v>
      </c>
      <c r="I75" s="59">
        <v>8347694.9048000006</v>
      </c>
      <c r="J75" s="60">
        <f t="shared" si="5"/>
        <v>0</v>
      </c>
      <c r="K75" s="60"/>
      <c r="L75" s="60"/>
      <c r="M75" s="60"/>
      <c r="N75" s="52" t="e">
        <f>VLOOKUP(B75,#REF!,4,FALSE)</f>
        <v>#REF!</v>
      </c>
      <c r="P75" s="52">
        <v>1</v>
      </c>
      <c r="Q75" s="52" t="e">
        <f>VLOOKUP(B75,#REF!,2,FALSE)</f>
        <v>#REF!</v>
      </c>
    </row>
    <row r="76" spans="1:17">
      <c r="A76" s="53">
        <v>75</v>
      </c>
      <c r="B76" s="54" t="s">
        <v>156</v>
      </c>
      <c r="C76" s="53">
        <v>1</v>
      </c>
      <c r="D76" s="55" t="s">
        <v>157</v>
      </c>
      <c r="E76" s="56">
        <v>10181772.692500001</v>
      </c>
      <c r="F76" s="57">
        <f t="shared" si="3"/>
        <v>2647260.9000500003</v>
      </c>
      <c r="G76" s="57">
        <f t="shared" si="4"/>
        <v>12829033.592550002</v>
      </c>
      <c r="H76" s="58" t="str">
        <f>VLOOKUP(B76,'[1]GENERAL (2)'!$E$486:I1584,4,FALSE)</f>
        <v>ARBORIZADORA ALTA</v>
      </c>
      <c r="I76" s="59">
        <v>10181772.692500001</v>
      </c>
      <c r="J76" s="60">
        <f t="shared" si="5"/>
        <v>0</v>
      </c>
      <c r="K76" s="60"/>
      <c r="L76" s="60"/>
      <c r="M76" s="60"/>
      <c r="N76" s="52" t="e">
        <f>VLOOKUP(B76,#REF!,4,FALSE)</f>
        <v>#REF!</v>
      </c>
      <c r="P76" s="52">
        <v>1</v>
      </c>
      <c r="Q76" s="52" t="e">
        <f>VLOOKUP(B76,#REF!,2,FALSE)</f>
        <v>#REF!</v>
      </c>
    </row>
    <row r="77" spans="1:17">
      <c r="A77" s="53">
        <v>76</v>
      </c>
      <c r="B77" s="54" t="s">
        <v>158</v>
      </c>
      <c r="C77" s="53">
        <v>1</v>
      </c>
      <c r="D77" s="55" t="s">
        <v>159</v>
      </c>
      <c r="E77" s="56">
        <v>10382530.271399999</v>
      </c>
      <c r="F77" s="57">
        <f t="shared" si="3"/>
        <v>2699457.8705639997</v>
      </c>
      <c r="G77" s="57">
        <f t="shared" si="4"/>
        <v>13081988.141964</v>
      </c>
      <c r="H77" s="58" t="str">
        <f>VLOOKUP(B77,'[1]GENERAL (2)'!$E$486:I1585,4,FALSE)</f>
        <v>ARBORIZADORA ALTA</v>
      </c>
      <c r="I77" s="59">
        <v>10382530.271399999</v>
      </c>
      <c r="J77" s="60">
        <f t="shared" si="5"/>
        <v>0</v>
      </c>
      <c r="K77" s="60"/>
      <c r="L77" s="60"/>
      <c r="M77" s="60"/>
      <c r="N77" s="52" t="e">
        <f>VLOOKUP(B77,#REF!,4,FALSE)</f>
        <v>#REF!</v>
      </c>
      <c r="P77" s="52">
        <v>1</v>
      </c>
      <c r="Q77" s="52" t="e">
        <f>VLOOKUP(B77,#REF!,2,FALSE)</f>
        <v>#REF!</v>
      </c>
    </row>
    <row r="78" spans="1:17">
      <c r="A78" s="53">
        <v>77</v>
      </c>
      <c r="B78" s="54" t="s">
        <v>160</v>
      </c>
      <c r="C78" s="53">
        <v>1</v>
      </c>
      <c r="D78" s="55" t="s">
        <v>161</v>
      </c>
      <c r="E78" s="56">
        <v>10406335.742700001</v>
      </c>
      <c r="F78" s="57">
        <f t="shared" si="3"/>
        <v>2705647.2931020004</v>
      </c>
      <c r="G78" s="57">
        <f t="shared" si="4"/>
        <v>13111983.035802001</v>
      </c>
      <c r="H78" s="58" t="str">
        <f>VLOOKUP(B78,'[1]GENERAL (2)'!$E$486:I1586,4,FALSE)</f>
        <v>ARBORIZADORA ALTA</v>
      </c>
      <c r="I78" s="59">
        <v>10406335.742700001</v>
      </c>
      <c r="J78" s="60">
        <f t="shared" si="5"/>
        <v>0</v>
      </c>
      <c r="K78" s="60"/>
      <c r="L78" s="60"/>
      <c r="M78" s="60"/>
      <c r="N78" s="52" t="e">
        <f>VLOOKUP(B78,#REF!,4,FALSE)</f>
        <v>#REF!</v>
      </c>
      <c r="P78" s="52">
        <v>1</v>
      </c>
      <c r="Q78" s="52" t="e">
        <f>VLOOKUP(B78,#REF!,2,FALSE)</f>
        <v>#REF!</v>
      </c>
    </row>
    <row r="79" spans="1:17">
      <c r="A79" s="53">
        <v>78</v>
      </c>
      <c r="B79" s="54" t="s">
        <v>162</v>
      </c>
      <c r="C79" s="53">
        <v>1</v>
      </c>
      <c r="D79" s="55" t="s">
        <v>163</v>
      </c>
      <c r="E79" s="56">
        <v>10401505.445000002</v>
      </c>
      <c r="F79" s="57">
        <f t="shared" si="3"/>
        <v>2704391.4157000007</v>
      </c>
      <c r="G79" s="57">
        <f t="shared" si="4"/>
        <v>13105896.860700004</v>
      </c>
      <c r="H79" s="58" t="str">
        <f>VLOOKUP(B79,'[1]GENERAL (2)'!$E$486:I1587,4,FALSE)</f>
        <v>ARBORIZADORA ALTA</v>
      </c>
      <c r="I79" s="59">
        <v>10401505.445000002</v>
      </c>
      <c r="J79" s="60">
        <f t="shared" si="5"/>
        <v>0</v>
      </c>
      <c r="K79" s="60"/>
      <c r="L79" s="60"/>
      <c r="M79" s="60"/>
      <c r="N79" s="52" t="e">
        <f>VLOOKUP(B79,#REF!,4,FALSE)</f>
        <v>#REF!</v>
      </c>
      <c r="P79" s="52">
        <v>1</v>
      </c>
      <c r="Q79" s="52" t="e">
        <f>VLOOKUP(B79,#REF!,2,FALSE)</f>
        <v>#REF!</v>
      </c>
    </row>
    <row r="80" spans="1:17">
      <c r="A80" s="53">
        <v>79</v>
      </c>
      <c r="B80" s="54" t="s">
        <v>164</v>
      </c>
      <c r="C80" s="53">
        <v>1</v>
      </c>
      <c r="D80" s="55" t="s">
        <v>165</v>
      </c>
      <c r="E80" s="56">
        <v>10409198.915377013</v>
      </c>
      <c r="F80" s="57">
        <f t="shared" si="3"/>
        <v>2706391.7179980236</v>
      </c>
      <c r="G80" s="57">
        <f t="shared" si="4"/>
        <v>13115590.633375037</v>
      </c>
      <c r="H80" s="58" t="str">
        <f>VLOOKUP(B80,'[1]GENERAL (2)'!$E$486:I1588,4,FALSE)</f>
        <v>ARBORIZADORA ALTA</v>
      </c>
      <c r="I80" s="59">
        <v>10409198.915377013</v>
      </c>
      <c r="J80" s="60">
        <f t="shared" si="5"/>
        <v>0</v>
      </c>
      <c r="K80" s="60"/>
      <c r="L80" s="60"/>
      <c r="M80" s="60"/>
      <c r="N80" s="52" t="e">
        <f>VLOOKUP(B80,#REF!,4,FALSE)</f>
        <v>#REF!</v>
      </c>
      <c r="P80" s="52">
        <v>1</v>
      </c>
      <c r="Q80" s="52" t="e">
        <f>VLOOKUP(B80,#REF!,2,FALSE)</f>
        <v>#REF!</v>
      </c>
    </row>
    <row r="81" spans="1:17">
      <c r="A81" s="53">
        <v>80</v>
      </c>
      <c r="B81" s="54" t="s">
        <v>166</v>
      </c>
      <c r="C81" s="53">
        <v>1</v>
      </c>
      <c r="D81" s="55" t="s">
        <v>167</v>
      </c>
      <c r="E81" s="56">
        <v>9522857.1808000002</v>
      </c>
      <c r="F81" s="57">
        <f t="shared" si="3"/>
        <v>2475942.8670080001</v>
      </c>
      <c r="G81" s="57">
        <f t="shared" si="4"/>
        <v>11998800.047808001</v>
      </c>
      <c r="H81" s="58" t="str">
        <f>VLOOKUP(B81,'[1]GENERAL (2)'!$E$486:I1590,4,FALSE)</f>
        <v>ARBORIZADORA ALTA</v>
      </c>
      <c r="I81" s="59">
        <v>9522857.1808000002</v>
      </c>
      <c r="J81" s="60">
        <f t="shared" si="5"/>
        <v>0</v>
      </c>
      <c r="K81" s="60"/>
      <c r="L81" s="60"/>
      <c r="M81" s="60"/>
      <c r="N81" s="52" t="e">
        <f>VLOOKUP(B81,#REF!,4,FALSE)</f>
        <v>#REF!</v>
      </c>
      <c r="P81" s="52">
        <v>1</v>
      </c>
      <c r="Q81" s="52" t="e">
        <f>VLOOKUP(B81,#REF!,2,FALSE)</f>
        <v>#REF!</v>
      </c>
    </row>
    <row r="82" spans="1:17">
      <c r="A82" s="53">
        <v>81</v>
      </c>
      <c r="B82" s="54" t="s">
        <v>168</v>
      </c>
      <c r="C82" s="53">
        <v>1</v>
      </c>
      <c r="D82" s="55" t="s">
        <v>169</v>
      </c>
      <c r="E82" s="56">
        <v>10390112.594800001</v>
      </c>
      <c r="F82" s="57">
        <f t="shared" si="3"/>
        <v>2701429.2746480005</v>
      </c>
      <c r="G82" s="57">
        <f t="shared" si="4"/>
        <v>13091541.869448002</v>
      </c>
      <c r="H82" s="58" t="str">
        <f>VLOOKUP(B82,'[1]GENERAL (2)'!$E$486:I1591,4,FALSE)</f>
        <v>ARBORIZADORA ALTA</v>
      </c>
      <c r="I82" s="59">
        <v>10390112.594800001</v>
      </c>
      <c r="J82" s="60">
        <f t="shared" si="5"/>
        <v>0</v>
      </c>
      <c r="K82" s="60"/>
      <c r="L82" s="60"/>
      <c r="M82" s="60"/>
      <c r="N82" s="52" t="e">
        <f>VLOOKUP(B82,#REF!,4,FALSE)</f>
        <v>#REF!</v>
      </c>
      <c r="P82" s="52">
        <v>1</v>
      </c>
      <c r="Q82" s="52" t="e">
        <f>VLOOKUP(B82,#REF!,2,FALSE)</f>
        <v>#REF!</v>
      </c>
    </row>
    <row r="83" spans="1:17">
      <c r="A83" s="53">
        <v>82</v>
      </c>
      <c r="B83" s="54" t="s">
        <v>170</v>
      </c>
      <c r="C83" s="53">
        <v>1</v>
      </c>
      <c r="D83" s="55" t="s">
        <v>171</v>
      </c>
      <c r="E83" s="56">
        <v>10331311.6083</v>
      </c>
      <c r="F83" s="57">
        <f t="shared" si="3"/>
        <v>2686141.0181580004</v>
      </c>
      <c r="G83" s="57">
        <f t="shared" si="4"/>
        <v>13017452.626458</v>
      </c>
      <c r="H83" s="58" t="str">
        <f>VLOOKUP(B83,'[1]GENERAL (2)'!$E$486:I1596,4,FALSE)</f>
        <v>ARBORIZADORA ALTA</v>
      </c>
      <c r="I83" s="59">
        <v>10331311.6083</v>
      </c>
      <c r="J83" s="60">
        <f t="shared" si="5"/>
        <v>0</v>
      </c>
      <c r="K83" s="60"/>
      <c r="L83" s="60"/>
      <c r="M83" s="60"/>
      <c r="N83" s="52" t="e">
        <f>VLOOKUP(B83,#REF!,4,FALSE)</f>
        <v>#REF!</v>
      </c>
      <c r="P83" s="52">
        <v>1</v>
      </c>
      <c r="Q83" s="52" t="e">
        <f>VLOOKUP(B83,#REF!,2,FALSE)</f>
        <v>#REF!</v>
      </c>
    </row>
    <row r="84" spans="1:17">
      <c r="A84" s="53">
        <v>83</v>
      </c>
      <c r="B84" s="54" t="s">
        <v>172</v>
      </c>
      <c r="C84" s="53">
        <v>1</v>
      </c>
      <c r="D84" s="55" t="s">
        <v>173</v>
      </c>
      <c r="E84" s="56">
        <v>10294128.288299998</v>
      </c>
      <c r="F84" s="57">
        <f t="shared" si="3"/>
        <v>2676473.3549579997</v>
      </c>
      <c r="G84" s="57">
        <f t="shared" si="4"/>
        <v>12970601.643257998</v>
      </c>
      <c r="H84" s="58" t="str">
        <f>VLOOKUP(B84,'[1]GENERAL (2)'!$E$486:I1599,4,FALSE)</f>
        <v>ARBORIZADORA ALTA</v>
      </c>
      <c r="I84" s="59">
        <v>10294128.288299998</v>
      </c>
      <c r="J84" s="60">
        <f t="shared" si="5"/>
        <v>0</v>
      </c>
      <c r="K84" s="60"/>
      <c r="L84" s="60"/>
      <c r="M84" s="60"/>
      <c r="N84" s="52" t="e">
        <f>VLOOKUP(B84,#REF!,4,FALSE)</f>
        <v>#REF!</v>
      </c>
      <c r="P84" s="52">
        <v>1</v>
      </c>
      <c r="Q84" s="52" t="e">
        <f>VLOOKUP(B84,#REF!,2,FALSE)</f>
        <v>#REF!</v>
      </c>
    </row>
    <row r="85" spans="1:17">
      <c r="A85" s="53">
        <v>84</v>
      </c>
      <c r="B85" s="54" t="s">
        <v>174</v>
      </c>
      <c r="C85" s="53">
        <v>1</v>
      </c>
      <c r="D85" s="55" t="s">
        <v>175</v>
      </c>
      <c r="E85" s="56">
        <v>10240980.826200003</v>
      </c>
      <c r="F85" s="57">
        <f t="shared" si="3"/>
        <v>2662655.014812001</v>
      </c>
      <c r="G85" s="57">
        <f t="shared" si="4"/>
        <v>12903635.841012005</v>
      </c>
      <c r="H85" s="58" t="str">
        <f>VLOOKUP(B85,'[1]GENERAL (2)'!$E$486:I1614,4,FALSE)</f>
        <v>ARBORIZADORA ALTA</v>
      </c>
      <c r="I85" s="59">
        <v>10240980.826200003</v>
      </c>
      <c r="J85" s="60">
        <f t="shared" si="5"/>
        <v>0</v>
      </c>
      <c r="K85" s="60"/>
      <c r="L85" s="60"/>
      <c r="M85" s="60"/>
      <c r="N85" s="52" t="e">
        <f>VLOOKUP(B85,#REF!,4,FALSE)</f>
        <v>#REF!</v>
      </c>
      <c r="P85" s="52">
        <v>1</v>
      </c>
      <c r="Q85" s="52" t="e">
        <f>VLOOKUP(B85,#REF!,2,FALSE)</f>
        <v>#REF!</v>
      </c>
    </row>
    <row r="86" spans="1:17">
      <c r="A86" s="53">
        <v>85</v>
      </c>
      <c r="B86" s="54" t="s">
        <v>176</v>
      </c>
      <c r="C86" s="53">
        <v>1</v>
      </c>
      <c r="D86" s="55" t="s">
        <v>177</v>
      </c>
      <c r="E86" s="56">
        <v>9640579.2278139982</v>
      </c>
      <c r="F86" s="57">
        <f t="shared" si="3"/>
        <v>2506550.5992316394</v>
      </c>
      <c r="G86" s="57">
        <f t="shared" si="4"/>
        <v>12147129.827045638</v>
      </c>
      <c r="H86" s="58" t="str">
        <f>VLOOKUP(B86,'[1]GENERAL (2)'!$E$486:I1619,4,FALSE)</f>
        <v>SANTA VIVIANA</v>
      </c>
      <c r="I86" s="59">
        <v>9640579.2278139982</v>
      </c>
      <c r="J86" s="60">
        <f t="shared" si="5"/>
        <v>0</v>
      </c>
      <c r="K86" s="60"/>
      <c r="L86" s="60"/>
      <c r="M86" s="60"/>
      <c r="N86" s="52" t="e">
        <f>VLOOKUP(B86,#REF!,4,FALSE)</f>
        <v>#REF!</v>
      </c>
      <c r="P86" s="52">
        <v>1</v>
      </c>
      <c r="Q86" s="52" t="e">
        <f>VLOOKUP(B86,#REF!,2,FALSE)</f>
        <v>#REF!</v>
      </c>
    </row>
    <row r="87" spans="1:17">
      <c r="A87" s="53">
        <v>86</v>
      </c>
      <c r="B87" s="54" t="s">
        <v>178</v>
      </c>
      <c r="C87" s="53">
        <v>1</v>
      </c>
      <c r="D87" s="55" t="s">
        <v>179</v>
      </c>
      <c r="E87" s="56">
        <v>9695716.3208000027</v>
      </c>
      <c r="F87" s="57">
        <f t="shared" si="3"/>
        <v>2520886.2434080006</v>
      </c>
      <c r="G87" s="57">
        <f t="shared" si="4"/>
        <v>12216602.564208003</v>
      </c>
      <c r="H87" s="58" t="str">
        <f>VLOOKUP(B87,'[1]GENERAL (2)'!$E$486:I1620,4,FALSE)</f>
        <v>ARBORIZADORA ALTA</v>
      </c>
      <c r="I87" s="59">
        <v>9695716.3208000027</v>
      </c>
      <c r="J87" s="60">
        <f t="shared" si="5"/>
        <v>0</v>
      </c>
      <c r="K87" s="60"/>
      <c r="L87" s="60"/>
      <c r="M87" s="60"/>
      <c r="N87" s="52" t="e">
        <f>VLOOKUP(B87,#REF!,4,FALSE)</f>
        <v>#REF!</v>
      </c>
      <c r="P87" s="52">
        <v>1</v>
      </c>
      <c r="Q87" s="52" t="e">
        <f>VLOOKUP(B87,#REF!,2,FALSE)</f>
        <v>#REF!</v>
      </c>
    </row>
    <row r="88" spans="1:17">
      <c r="A88" s="53">
        <v>87</v>
      </c>
      <c r="B88" s="54" t="s">
        <v>180</v>
      </c>
      <c r="C88" s="53">
        <v>1</v>
      </c>
      <c r="D88" s="61" t="s">
        <v>181</v>
      </c>
      <c r="E88" s="56">
        <v>10995058</v>
      </c>
      <c r="F88" s="57">
        <f t="shared" si="3"/>
        <v>2858715.08</v>
      </c>
      <c r="G88" s="57">
        <f t="shared" si="4"/>
        <v>13853773.08</v>
      </c>
      <c r="H88" s="58" t="str">
        <f>VLOOKUP(B88,'[1]GENERAL (2)'!$E$486:I1621,4,FALSE)</f>
        <v>ARBORIZADORA ALTA</v>
      </c>
      <c r="I88" s="58"/>
      <c r="J88" s="60">
        <f t="shared" si="5"/>
        <v>10995058</v>
      </c>
      <c r="K88" s="60"/>
      <c r="L88" s="60"/>
      <c r="M88" s="60"/>
      <c r="N88" s="52" t="e">
        <f>VLOOKUP(B88,#REF!,4,FALSE)</f>
        <v>#REF!</v>
      </c>
      <c r="P88" s="52">
        <v>1</v>
      </c>
      <c r="Q88" s="52" t="e">
        <f>VLOOKUP(B88,#REF!,2,FALSE)</f>
        <v>#REF!</v>
      </c>
    </row>
    <row r="89" spans="1:17">
      <c r="A89" s="53">
        <v>88</v>
      </c>
      <c r="B89" s="54" t="s">
        <v>182</v>
      </c>
      <c r="C89" s="53">
        <v>1</v>
      </c>
      <c r="D89" s="55" t="s">
        <v>183</v>
      </c>
      <c r="E89" s="56">
        <v>9528690.8050999995</v>
      </c>
      <c r="F89" s="57">
        <f t="shared" si="3"/>
        <v>2477459.6093259999</v>
      </c>
      <c r="G89" s="57">
        <f t="shared" si="4"/>
        <v>12006150.414425999</v>
      </c>
      <c r="H89" s="58" t="str">
        <f>VLOOKUP(B89,'[1]GENERAL (2)'!$E$486:I1622,4,FALSE)</f>
        <v>ARBORIZADORA ALTA</v>
      </c>
      <c r="I89" s="59">
        <v>9528690.8050999995</v>
      </c>
      <c r="J89" s="60">
        <f t="shared" si="5"/>
        <v>0</v>
      </c>
      <c r="K89" s="60"/>
      <c r="L89" s="60"/>
      <c r="M89" s="60"/>
      <c r="N89" s="52" t="e">
        <f>VLOOKUP(B89,#REF!,4,FALSE)</f>
        <v>#REF!</v>
      </c>
      <c r="P89" s="52">
        <v>1</v>
      </c>
      <c r="Q89" s="52" t="e">
        <f>VLOOKUP(B89,#REF!,2,FALSE)</f>
        <v>#REF!</v>
      </c>
    </row>
    <row r="90" spans="1:17">
      <c r="A90" s="53">
        <v>89</v>
      </c>
      <c r="B90" s="54" t="s">
        <v>184</v>
      </c>
      <c r="C90" s="53">
        <v>1</v>
      </c>
      <c r="D90" s="55" t="s">
        <v>185</v>
      </c>
      <c r="E90" s="56">
        <v>10402769.952000001</v>
      </c>
      <c r="F90" s="57">
        <f t="shared" si="3"/>
        <v>2704720.1875200006</v>
      </c>
      <c r="G90" s="57">
        <f t="shared" si="4"/>
        <v>13107490.139520003</v>
      </c>
      <c r="H90" s="58" t="str">
        <f>VLOOKUP(B90,'[1]GENERAL (2)'!$E$486:I1628,4,FALSE)</f>
        <v>ARBORIZADORA ALTA</v>
      </c>
      <c r="I90" s="59">
        <v>10402769.952000001</v>
      </c>
      <c r="J90" s="60">
        <f t="shared" si="5"/>
        <v>0</v>
      </c>
      <c r="K90" s="60"/>
      <c r="L90" s="60"/>
      <c r="M90" s="60"/>
      <c r="N90" s="52" t="e">
        <f>VLOOKUP(B90,#REF!,4,FALSE)</f>
        <v>#REF!</v>
      </c>
      <c r="P90" s="52">
        <v>1</v>
      </c>
      <c r="Q90" s="52" t="e">
        <f>VLOOKUP(B90,#REF!,2,FALSE)</f>
        <v>#REF!</v>
      </c>
    </row>
    <row r="91" spans="1:17">
      <c r="A91" s="53">
        <v>90</v>
      </c>
      <c r="B91" s="54" t="s">
        <v>186</v>
      </c>
      <c r="C91" s="53">
        <v>1</v>
      </c>
      <c r="D91" s="55" t="s">
        <v>187</v>
      </c>
      <c r="E91" s="56">
        <v>9777272.0398000013</v>
      </c>
      <c r="F91" s="57">
        <f t="shared" si="3"/>
        <v>2542090.7303480003</v>
      </c>
      <c r="G91" s="57">
        <f t="shared" si="4"/>
        <v>12319362.770148002</v>
      </c>
      <c r="H91" s="58" t="str">
        <f>VLOOKUP(B91,'[1]GENERAL (2)'!$E$486:I1629,4,FALSE)</f>
        <v>ARBORIZADORA ALTA</v>
      </c>
      <c r="I91" s="59">
        <v>9777272.0398000013</v>
      </c>
      <c r="J91" s="60">
        <f t="shared" si="5"/>
        <v>0</v>
      </c>
      <c r="K91" s="60"/>
      <c r="L91" s="60"/>
      <c r="M91" s="60"/>
      <c r="N91" s="52" t="e">
        <f>VLOOKUP(B91,#REF!,4,FALSE)</f>
        <v>#REF!</v>
      </c>
      <c r="P91" s="52">
        <v>1</v>
      </c>
      <c r="Q91" s="52" t="e">
        <f>VLOOKUP(B91,#REF!,2,FALSE)</f>
        <v>#REF!</v>
      </c>
    </row>
    <row r="92" spans="1:17">
      <c r="A92" s="53">
        <v>91</v>
      </c>
      <c r="B92" s="54" t="s">
        <v>188</v>
      </c>
      <c r="C92" s="53">
        <v>1</v>
      </c>
      <c r="D92" s="55" t="s">
        <v>189</v>
      </c>
      <c r="E92" s="56">
        <v>10201814.423381999</v>
      </c>
      <c r="F92" s="57">
        <f t="shared" si="3"/>
        <v>2652471.7500793198</v>
      </c>
      <c r="G92" s="57">
        <f t="shared" si="4"/>
        <v>12854286.173461318</v>
      </c>
      <c r="H92" s="58" t="str">
        <f>VLOOKUP(B92,'[1]GENERAL (2)'!$E$486:I1643,4,FALSE)</f>
        <v>ARBORIZADORA ALTA</v>
      </c>
      <c r="I92" s="59">
        <v>10201814.423381999</v>
      </c>
      <c r="J92" s="60">
        <f t="shared" si="5"/>
        <v>0</v>
      </c>
      <c r="K92" s="60"/>
      <c r="L92" s="60"/>
      <c r="M92" s="60"/>
      <c r="N92" s="52" t="e">
        <f>VLOOKUP(B92,#REF!,4,FALSE)</f>
        <v>#REF!</v>
      </c>
      <c r="P92" s="52">
        <v>1</v>
      </c>
      <c r="Q92" s="52" t="e">
        <f>VLOOKUP(B92,#REF!,2,FALSE)</f>
        <v>#REF!</v>
      </c>
    </row>
    <row r="93" spans="1:17">
      <c r="A93" s="53">
        <v>92</v>
      </c>
      <c r="B93" s="54" t="s">
        <v>190</v>
      </c>
      <c r="C93" s="53">
        <v>1</v>
      </c>
      <c r="D93" s="55" t="s">
        <v>191</v>
      </c>
      <c r="E93" s="56">
        <v>5674887.6809999999</v>
      </c>
      <c r="F93" s="57">
        <f t="shared" si="3"/>
        <v>1475470.79706</v>
      </c>
      <c r="G93" s="57">
        <f t="shared" si="4"/>
        <v>7150358.4780599996</v>
      </c>
      <c r="H93" s="58" t="str">
        <f>VLOOKUP(B93,'[1]GENERAL (2)'!$E$486:I1644,4,FALSE)</f>
        <v>ARBORIZADORA ALTA</v>
      </c>
      <c r="I93" s="58"/>
      <c r="J93" s="60">
        <f t="shared" si="5"/>
        <v>5674887.6809999999</v>
      </c>
      <c r="K93" s="60"/>
      <c r="L93" s="60"/>
      <c r="M93" s="60"/>
      <c r="N93" s="52" t="e">
        <f>VLOOKUP(B93,#REF!,4,FALSE)</f>
        <v>#REF!</v>
      </c>
      <c r="P93" s="52">
        <v>1</v>
      </c>
      <c r="Q93" s="52" t="e">
        <f>VLOOKUP(B93,#REF!,2,FALSE)</f>
        <v>#REF!</v>
      </c>
    </row>
    <row r="94" spans="1:17">
      <c r="A94" s="53">
        <v>93</v>
      </c>
      <c r="B94" s="54" t="s">
        <v>192</v>
      </c>
      <c r="C94" s="53">
        <v>1</v>
      </c>
      <c r="D94" s="55" t="s">
        <v>193</v>
      </c>
      <c r="E94" s="56">
        <v>10327407.089199999</v>
      </c>
      <c r="F94" s="57">
        <f t="shared" si="3"/>
        <v>2685125.8431919999</v>
      </c>
      <c r="G94" s="57">
        <f t="shared" si="4"/>
        <v>13012532.932391999</v>
      </c>
      <c r="H94" s="58" t="str">
        <f>VLOOKUP(B94,'[1]GENERAL (2)'!$E$486:I1710,4,FALSE)</f>
        <v>ARBORIZADORA ALTA</v>
      </c>
      <c r="I94" s="59">
        <v>10327407.089199999</v>
      </c>
      <c r="J94" s="60">
        <f t="shared" si="5"/>
        <v>0</v>
      </c>
      <c r="K94" s="60"/>
      <c r="L94" s="60"/>
      <c r="M94" s="60"/>
      <c r="N94" s="52" t="e">
        <f>VLOOKUP(B94,#REF!,4,FALSE)</f>
        <v>#REF!</v>
      </c>
      <c r="P94" s="52">
        <v>1</v>
      </c>
      <c r="Q94" s="52" t="e">
        <f>VLOOKUP(B94,#REF!,2,FALSE)</f>
        <v>#REF!</v>
      </c>
    </row>
    <row r="95" spans="1:17">
      <c r="A95" s="53">
        <v>94</v>
      </c>
      <c r="B95" s="54" t="s">
        <v>194</v>
      </c>
      <c r="C95" s="53">
        <v>1</v>
      </c>
      <c r="D95" s="55" t="s">
        <v>195</v>
      </c>
      <c r="E95" s="56">
        <v>11158441.24</v>
      </c>
      <c r="F95" s="57">
        <f t="shared" si="3"/>
        <v>2901194.7224000003</v>
      </c>
      <c r="G95" s="57">
        <f t="shared" si="4"/>
        <v>14059635.962400001</v>
      </c>
      <c r="H95" s="58" t="str">
        <f>VLOOKUP(B95,'[1]GENERAL (2)'!$E$486:I1743,4,FALSE)</f>
        <v>ARBORIZADORA ALTA</v>
      </c>
      <c r="I95" s="59">
        <v>11158441.24</v>
      </c>
      <c r="J95" s="60">
        <f t="shared" si="5"/>
        <v>0</v>
      </c>
      <c r="K95" s="60"/>
      <c r="L95" s="60"/>
      <c r="M95" s="60"/>
      <c r="N95" s="52" t="e">
        <f>VLOOKUP(B95,#REF!,4,FALSE)</f>
        <v>#REF!</v>
      </c>
      <c r="P95" s="52">
        <v>1</v>
      </c>
      <c r="Q95" s="52" t="e">
        <f>VLOOKUP(B95,#REF!,2,FALSE)</f>
        <v>#REF!</v>
      </c>
    </row>
    <row r="96" spans="1:17">
      <c r="A96" s="53">
        <v>95</v>
      </c>
      <c r="B96" s="54" t="s">
        <v>196</v>
      </c>
      <c r="C96" s="53">
        <v>1</v>
      </c>
      <c r="D96" s="55" t="s">
        <v>197</v>
      </c>
      <c r="E96" s="56">
        <v>11159675.330699999</v>
      </c>
      <c r="F96" s="57">
        <f t="shared" si="3"/>
        <v>2901515.585982</v>
      </c>
      <c r="G96" s="57">
        <f t="shared" si="4"/>
        <v>14061190.916681999</v>
      </c>
      <c r="H96" s="58" t="str">
        <f>VLOOKUP(B96,'[1]GENERAL (2)'!$E$486:I1744,4,FALSE)</f>
        <v>JERUSALEN</v>
      </c>
      <c r="I96" s="59">
        <v>11159675.330699999</v>
      </c>
      <c r="J96" s="60">
        <f t="shared" si="5"/>
        <v>0</v>
      </c>
      <c r="K96" s="60"/>
      <c r="L96" s="60"/>
      <c r="M96" s="60"/>
      <c r="N96" s="52" t="e">
        <f>VLOOKUP(B96,#REF!,4,FALSE)</f>
        <v>#REF!</v>
      </c>
      <c r="P96" s="52">
        <v>1</v>
      </c>
      <c r="Q96" s="52" t="e">
        <f>VLOOKUP(B96,#REF!,2,FALSE)</f>
        <v>#REF!</v>
      </c>
    </row>
    <row r="97" spans="1:17">
      <c r="A97" s="53">
        <v>96</v>
      </c>
      <c r="B97" s="54" t="s">
        <v>198</v>
      </c>
      <c r="C97" s="53">
        <v>1</v>
      </c>
      <c r="D97" s="55" t="s">
        <v>199</v>
      </c>
      <c r="E97" s="56">
        <v>10302517.866699999</v>
      </c>
      <c r="F97" s="57">
        <f t="shared" si="3"/>
        <v>2678654.6453419998</v>
      </c>
      <c r="G97" s="57">
        <f t="shared" si="4"/>
        <v>12981172.512041999</v>
      </c>
      <c r="H97" s="58" t="str">
        <f>VLOOKUP(B97,'[1]GENERAL (2)'!$E$486:I1756,4,FALSE)</f>
        <v>SANTO DOMINGO</v>
      </c>
      <c r="I97" s="59">
        <v>10302517.866699999</v>
      </c>
      <c r="J97" s="60">
        <f t="shared" si="5"/>
        <v>0</v>
      </c>
      <c r="K97" s="60"/>
      <c r="L97" s="60"/>
      <c r="M97" s="60"/>
      <c r="N97" s="52" t="e">
        <f>VLOOKUP(B97,#REF!,4,FALSE)</f>
        <v>#REF!</v>
      </c>
      <c r="P97" s="52">
        <v>1</v>
      </c>
      <c r="Q97" s="52" t="e">
        <f>VLOOKUP(B97,#REF!,2,FALSE)</f>
        <v>#REF!</v>
      </c>
    </row>
    <row r="98" spans="1:17">
      <c r="A98" s="53">
        <v>97</v>
      </c>
      <c r="B98" s="54" t="s">
        <v>200</v>
      </c>
      <c r="C98" s="53">
        <v>1</v>
      </c>
      <c r="D98" s="55" t="s">
        <v>201</v>
      </c>
      <c r="E98" s="56">
        <v>8641756.0282999985</v>
      </c>
      <c r="F98" s="57">
        <f t="shared" si="3"/>
        <v>2246856.5673579997</v>
      </c>
      <c r="G98" s="57">
        <f t="shared" si="4"/>
        <v>10888612.595657999</v>
      </c>
      <c r="H98" s="58" t="str">
        <f>VLOOKUP(B98,'[1]GENERAL (2)'!$E$486:I1770,4,FALSE)</f>
        <v>JERUSALEN</v>
      </c>
      <c r="I98" s="59">
        <v>8641756.0282999985</v>
      </c>
      <c r="J98" s="60">
        <f t="shared" si="5"/>
        <v>0</v>
      </c>
      <c r="K98" s="60"/>
      <c r="L98" s="60"/>
      <c r="M98" s="60"/>
      <c r="N98" s="52" t="e">
        <f>VLOOKUP(B98,#REF!,4,FALSE)</f>
        <v>#REF!</v>
      </c>
      <c r="P98" s="52">
        <v>1</v>
      </c>
      <c r="Q98" s="52" t="e">
        <f>VLOOKUP(B98,#REF!,2,FALSE)</f>
        <v>#REF!</v>
      </c>
    </row>
    <row r="99" spans="1:17">
      <c r="A99" s="53">
        <v>98</v>
      </c>
      <c r="B99" s="54" t="s">
        <v>202</v>
      </c>
      <c r="C99" s="53">
        <v>1</v>
      </c>
      <c r="D99" s="55" t="s">
        <v>203</v>
      </c>
      <c r="E99" s="56">
        <v>10280376</v>
      </c>
      <c r="F99" s="57">
        <f t="shared" si="3"/>
        <v>2672897.7600000002</v>
      </c>
      <c r="G99" s="57">
        <f t="shared" si="4"/>
        <v>12953273.76</v>
      </c>
      <c r="H99" s="58" t="str">
        <f>VLOOKUP(B99,'[1]GENERAL (2)'!$E$486:I1783,4,FALSE)</f>
        <v>SANTA VIVIANA</v>
      </c>
      <c r="I99" s="59">
        <v>10280154.5536</v>
      </c>
      <c r="J99" s="60">
        <f t="shared" si="5"/>
        <v>221.44639999978244</v>
      </c>
      <c r="K99" s="60"/>
      <c r="L99" s="60"/>
      <c r="M99" s="60"/>
      <c r="N99" s="52" t="e">
        <f>VLOOKUP(B99,#REF!,4,FALSE)</f>
        <v>#REF!</v>
      </c>
      <c r="P99" s="52">
        <v>1</v>
      </c>
      <c r="Q99" s="52" t="e">
        <f>VLOOKUP(B99,#REF!,2,FALSE)</f>
        <v>#REF!</v>
      </c>
    </row>
    <row r="100" spans="1:17">
      <c r="A100" s="53">
        <v>99</v>
      </c>
      <c r="B100" s="54" t="s">
        <v>204</v>
      </c>
      <c r="C100" s="53">
        <v>1</v>
      </c>
      <c r="D100" s="55" t="s">
        <v>205</v>
      </c>
      <c r="E100" s="56">
        <v>10391239.4845</v>
      </c>
      <c r="F100" s="57">
        <f t="shared" si="3"/>
        <v>2701722.2659700001</v>
      </c>
      <c r="G100" s="57">
        <f t="shared" si="4"/>
        <v>13092961.750470001</v>
      </c>
      <c r="H100" s="58" t="str">
        <f>VLOOKUP(B100,'[1]GENERAL (2)'!$E$486:I1784,4,FALSE)</f>
        <v>SANTA VIVIANA</v>
      </c>
      <c r="I100" s="59">
        <v>10391239.4845</v>
      </c>
      <c r="J100" s="60">
        <f t="shared" si="5"/>
        <v>0</v>
      </c>
      <c r="K100" s="60"/>
      <c r="L100" s="60"/>
      <c r="M100" s="60"/>
      <c r="N100" s="52" t="e">
        <f>VLOOKUP(B100,#REF!,4,FALSE)</f>
        <v>#REF!</v>
      </c>
      <c r="P100" s="52">
        <v>1</v>
      </c>
      <c r="Q100" s="52" t="e">
        <f>VLOOKUP(B100,#REF!,2,FALSE)</f>
        <v>#REF!</v>
      </c>
    </row>
    <row r="101" spans="1:17">
      <c r="A101" s="53">
        <v>100</v>
      </c>
      <c r="B101" s="54" t="s">
        <v>206</v>
      </c>
      <c r="C101" s="53">
        <v>1</v>
      </c>
      <c r="D101" s="55" t="s">
        <v>207</v>
      </c>
      <c r="E101" s="56">
        <v>9678506.5416000001</v>
      </c>
      <c r="F101" s="57">
        <f t="shared" si="3"/>
        <v>2516411.7008160003</v>
      </c>
      <c r="G101" s="57">
        <f t="shared" si="4"/>
        <v>12194918.242416</v>
      </c>
      <c r="H101" s="58" t="str">
        <f>VLOOKUP(B101,'[1]GENERAL (2)'!$E$486:I1788,4,FALSE)</f>
        <v>ARBORIZADORA ALTA</v>
      </c>
      <c r="I101" s="59">
        <v>9678506.5416000001</v>
      </c>
      <c r="J101" s="60">
        <f t="shared" si="5"/>
        <v>0</v>
      </c>
      <c r="K101" s="60"/>
      <c r="L101" s="60"/>
      <c r="M101" s="60"/>
      <c r="N101" s="52" t="e">
        <f>VLOOKUP(B101,#REF!,4,FALSE)</f>
        <v>#REF!</v>
      </c>
      <c r="P101" s="52">
        <v>1</v>
      </c>
      <c r="Q101" s="52" t="e">
        <f>VLOOKUP(B101,#REF!,2,FALSE)</f>
        <v>#REF!</v>
      </c>
    </row>
    <row r="102" spans="1:17">
      <c r="A102" s="53">
        <v>101</v>
      </c>
      <c r="B102" s="54" t="s">
        <v>208</v>
      </c>
      <c r="C102" s="53">
        <v>1</v>
      </c>
      <c r="D102" s="55" t="s">
        <v>209</v>
      </c>
      <c r="E102" s="56">
        <v>10354899.129999999</v>
      </c>
      <c r="F102" s="57">
        <f t="shared" si="3"/>
        <v>2692273.7737999996</v>
      </c>
      <c r="G102" s="57">
        <f t="shared" si="4"/>
        <v>13047172.9038</v>
      </c>
      <c r="H102" s="58" t="str">
        <f>VLOOKUP(B102,'[1]GENERAL (2)'!$E$486:I1789,4,FALSE)</f>
        <v>SANTO DOMINGO</v>
      </c>
      <c r="I102" s="59">
        <v>10354899.129999999</v>
      </c>
      <c r="J102" s="60">
        <f t="shared" si="5"/>
        <v>0</v>
      </c>
      <c r="K102" s="60"/>
      <c r="L102" s="60"/>
      <c r="M102" s="60"/>
      <c r="N102" s="52" t="e">
        <f>VLOOKUP(B102,#REF!,4,FALSE)</f>
        <v>#REF!</v>
      </c>
      <c r="P102" s="52">
        <v>1</v>
      </c>
      <c r="Q102" s="52" t="e">
        <f>VLOOKUP(B102,#REF!,2,FALSE)</f>
        <v>#REF!</v>
      </c>
    </row>
    <row r="103" spans="1:17">
      <c r="A103" s="53">
        <v>102</v>
      </c>
      <c r="B103" s="54" t="s">
        <v>210</v>
      </c>
      <c r="C103" s="53">
        <v>1</v>
      </c>
      <c r="D103" s="55" t="s">
        <v>211</v>
      </c>
      <c r="E103" s="56">
        <v>10401618.0318</v>
      </c>
      <c r="F103" s="57">
        <f t="shared" si="3"/>
        <v>2704420.6882680003</v>
      </c>
      <c r="G103" s="57">
        <f t="shared" si="4"/>
        <v>13106038.720068</v>
      </c>
      <c r="H103" s="58" t="str">
        <f>VLOOKUP(B103,'[1]GENERAL (2)'!$E$486:I1790,4,FALSE)</f>
        <v>JERUSALEN</v>
      </c>
      <c r="I103" s="59">
        <v>10401618.0318</v>
      </c>
      <c r="J103" s="60">
        <f t="shared" si="5"/>
        <v>0</v>
      </c>
      <c r="K103" s="60"/>
      <c r="L103" s="60"/>
      <c r="M103" s="60"/>
      <c r="N103" s="52" t="e">
        <f>VLOOKUP(B103,#REF!,4,FALSE)</f>
        <v>#REF!</v>
      </c>
      <c r="P103" s="52">
        <v>1</v>
      </c>
      <c r="Q103" s="52" t="e">
        <f>VLOOKUP(B103,#REF!,2,FALSE)</f>
        <v>#REF!</v>
      </c>
    </row>
    <row r="104" spans="1:17">
      <c r="A104" s="53">
        <v>103</v>
      </c>
      <c r="B104" s="54" t="s">
        <v>212</v>
      </c>
      <c r="C104" s="53">
        <v>1</v>
      </c>
      <c r="D104" s="55" t="s">
        <v>213</v>
      </c>
      <c r="E104" s="56">
        <v>9879864.8024999984</v>
      </c>
      <c r="F104" s="57">
        <f t="shared" si="3"/>
        <v>2568764.8486499996</v>
      </c>
      <c r="G104" s="57">
        <f t="shared" si="4"/>
        <v>12448629.651149997</v>
      </c>
      <c r="H104" s="58" t="str">
        <f>VLOOKUP(B104,'[1]GENERAL (2)'!$E$486:I1791,4,FALSE)</f>
        <v>ARBORIZADORA ALTA</v>
      </c>
      <c r="I104" s="59">
        <v>9879864.8024999984</v>
      </c>
      <c r="J104" s="60">
        <f t="shared" si="5"/>
        <v>0</v>
      </c>
      <c r="K104" s="60"/>
      <c r="L104" s="60"/>
      <c r="M104" s="60"/>
      <c r="N104" s="52" t="e">
        <f>VLOOKUP(B104,#REF!,4,FALSE)</f>
        <v>#REF!</v>
      </c>
      <c r="P104" s="52">
        <v>1</v>
      </c>
      <c r="Q104" s="52" t="e">
        <f>VLOOKUP(B104,#REF!,2,FALSE)</f>
        <v>#REF!</v>
      </c>
    </row>
    <row r="105" spans="1:17">
      <c r="A105" s="53">
        <v>104</v>
      </c>
      <c r="B105" s="54" t="s">
        <v>214</v>
      </c>
      <c r="C105" s="53">
        <v>1</v>
      </c>
      <c r="D105" s="55" t="s">
        <v>215</v>
      </c>
      <c r="E105" s="56">
        <v>11158658.880600002</v>
      </c>
      <c r="F105" s="57">
        <f t="shared" si="3"/>
        <v>2901251.3089560005</v>
      </c>
      <c r="G105" s="57">
        <f t="shared" si="4"/>
        <v>14059910.189556003</v>
      </c>
      <c r="H105" s="58" t="str">
        <f>VLOOKUP(B105,'[1]GENERAL (2)'!$E$486:I1792,4,FALSE)</f>
        <v>JERUSALEN</v>
      </c>
      <c r="I105" s="59">
        <v>11158658.880600002</v>
      </c>
      <c r="J105" s="60">
        <f t="shared" si="5"/>
        <v>0</v>
      </c>
      <c r="K105" s="60"/>
      <c r="L105" s="60"/>
      <c r="M105" s="60"/>
      <c r="N105" s="52" t="e">
        <f>VLOOKUP(B105,#REF!,4,FALSE)</f>
        <v>#REF!</v>
      </c>
      <c r="P105" s="52">
        <v>1</v>
      </c>
      <c r="Q105" s="52" t="e">
        <f>VLOOKUP(B105,#REF!,2,FALSE)</f>
        <v>#REF!</v>
      </c>
    </row>
    <row r="106" spans="1:17">
      <c r="A106" s="53">
        <v>105</v>
      </c>
      <c r="B106" s="54" t="s">
        <v>216</v>
      </c>
      <c r="C106" s="53">
        <v>1</v>
      </c>
      <c r="D106" s="55" t="s">
        <v>217</v>
      </c>
      <c r="E106" s="56">
        <v>10332959.3616</v>
      </c>
      <c r="F106" s="57">
        <f t="shared" si="3"/>
        <v>2686569.434016</v>
      </c>
      <c r="G106" s="57">
        <f t="shared" si="4"/>
        <v>13019528.795616001</v>
      </c>
      <c r="H106" s="58" t="str">
        <f>VLOOKUP(B106,'[1]GENERAL (2)'!$E$486:I1794,4,FALSE)</f>
        <v>JERUSALEN</v>
      </c>
      <c r="I106" s="59">
        <v>10332959.3616</v>
      </c>
      <c r="J106" s="60">
        <f t="shared" si="5"/>
        <v>0</v>
      </c>
      <c r="K106" s="60"/>
      <c r="L106" s="60"/>
      <c r="M106" s="60"/>
      <c r="N106" s="52" t="e">
        <f>VLOOKUP(B106,#REF!,4,FALSE)</f>
        <v>#REF!</v>
      </c>
      <c r="P106" s="52">
        <v>1</v>
      </c>
      <c r="Q106" s="52" t="e">
        <f>VLOOKUP(B106,#REF!,2,FALSE)</f>
        <v>#REF!</v>
      </c>
    </row>
    <row r="107" spans="1:17">
      <c r="A107" s="53">
        <v>106</v>
      </c>
      <c r="B107" s="54" t="s">
        <v>218</v>
      </c>
      <c r="C107" s="53">
        <v>1</v>
      </c>
      <c r="D107" s="55" t="s">
        <v>219</v>
      </c>
      <c r="E107" s="56">
        <v>10266316.059599999</v>
      </c>
      <c r="F107" s="57">
        <f t="shared" si="3"/>
        <v>2669242.1754959999</v>
      </c>
      <c r="G107" s="57">
        <f t="shared" si="4"/>
        <v>12935558.235096</v>
      </c>
      <c r="H107" s="58" t="str">
        <f>VLOOKUP(B107,'[1]GENERAL (2)'!$E$486:I1795,4,FALSE)</f>
        <v>JERUSALEN</v>
      </c>
      <c r="I107" s="59">
        <v>10266316.059599999</v>
      </c>
      <c r="J107" s="60">
        <f t="shared" si="5"/>
        <v>0</v>
      </c>
      <c r="K107" s="60"/>
      <c r="L107" s="60"/>
      <c r="M107" s="60"/>
      <c r="N107" s="52" t="e">
        <f>VLOOKUP(B107,#REF!,4,FALSE)</f>
        <v>#REF!</v>
      </c>
      <c r="P107" s="52">
        <v>1</v>
      </c>
      <c r="Q107" s="52" t="e">
        <f>VLOOKUP(B107,#REF!,2,FALSE)</f>
        <v>#REF!</v>
      </c>
    </row>
    <row r="108" spans="1:17">
      <c r="A108" s="53">
        <v>107</v>
      </c>
      <c r="B108" s="54" t="s">
        <v>220</v>
      </c>
      <c r="C108" s="53">
        <v>1</v>
      </c>
      <c r="D108" s="55" t="s">
        <v>221</v>
      </c>
      <c r="E108" s="56">
        <v>9727645.8836000003</v>
      </c>
      <c r="F108" s="57">
        <f t="shared" si="3"/>
        <v>2529187.929736</v>
      </c>
      <c r="G108" s="57">
        <f t="shared" si="4"/>
        <v>12256833.813336</v>
      </c>
      <c r="H108" s="58" t="str">
        <f>VLOOKUP(B108,'[1]GENERAL (2)'!$E$486:I1796,4,FALSE)</f>
        <v>SANTO DOMINGO</v>
      </c>
      <c r="I108" s="59">
        <v>9727645.8836000003</v>
      </c>
      <c r="J108" s="60">
        <f t="shared" si="5"/>
        <v>0</v>
      </c>
      <c r="K108" s="60"/>
      <c r="L108" s="60"/>
      <c r="M108" s="60"/>
      <c r="N108" s="52" t="e">
        <f>VLOOKUP(B108,#REF!,4,FALSE)</f>
        <v>#REF!</v>
      </c>
      <c r="P108" s="52">
        <v>1</v>
      </c>
      <c r="Q108" s="52" t="e">
        <f>VLOOKUP(B108,#REF!,2,FALSE)</f>
        <v>#REF!</v>
      </c>
    </row>
    <row r="109" spans="1:17">
      <c r="A109" s="53">
        <v>108</v>
      </c>
      <c r="B109" s="54" t="s">
        <v>222</v>
      </c>
      <c r="C109" s="53">
        <v>1</v>
      </c>
      <c r="D109" s="55" t="s">
        <v>223</v>
      </c>
      <c r="E109" s="56">
        <v>10405437.17</v>
      </c>
      <c r="F109" s="57">
        <f t="shared" si="3"/>
        <v>2705413.6642</v>
      </c>
      <c r="G109" s="57">
        <f t="shared" si="4"/>
        <v>13110850.8342</v>
      </c>
      <c r="H109" s="58" t="str">
        <f>VLOOKUP(B109,'[1]GENERAL (2)'!$E$486:I1863,4,FALSE)</f>
        <v>SANTO DOMINGO</v>
      </c>
      <c r="I109" s="59">
        <v>10405437.172199998</v>
      </c>
      <c r="J109" s="60">
        <f t="shared" si="5"/>
        <v>-2.1999981254339218E-3</v>
      </c>
      <c r="K109" s="60"/>
      <c r="L109" s="60"/>
      <c r="M109" s="60"/>
      <c r="N109" s="52" t="e">
        <f>VLOOKUP(B109,#REF!,4,FALSE)</f>
        <v>#REF!</v>
      </c>
      <c r="P109" s="52">
        <v>1</v>
      </c>
      <c r="Q109" s="52" t="e">
        <f>VLOOKUP(B109,#REF!,2,FALSE)</f>
        <v>#REF!</v>
      </c>
    </row>
    <row r="110" spans="1:17">
      <c r="A110" s="53">
        <v>109</v>
      </c>
      <c r="B110" s="54" t="s">
        <v>224</v>
      </c>
      <c r="C110" s="53">
        <v>1</v>
      </c>
      <c r="D110" s="55" t="s">
        <v>225</v>
      </c>
      <c r="E110" s="56">
        <v>8155448</v>
      </c>
      <c r="F110" s="57">
        <f t="shared" si="3"/>
        <v>2120416.48</v>
      </c>
      <c r="G110" s="57">
        <f t="shared" si="4"/>
        <v>10275864.48</v>
      </c>
      <c r="H110" s="58" t="str">
        <f>VLOOKUP(B110,'[1]GENERAL (2)'!$E$486:I1874,4,FALSE)</f>
        <v>CARACOLI</v>
      </c>
      <c r="I110" s="59">
        <v>8834990.3258999996</v>
      </c>
      <c r="J110" s="60">
        <f t="shared" si="5"/>
        <v>-679542.32589999959</v>
      </c>
      <c r="K110" s="60"/>
      <c r="L110" s="60"/>
      <c r="M110" s="60"/>
      <c r="N110" s="52" t="e">
        <f>VLOOKUP(B110,#REF!,4,FALSE)</f>
        <v>#REF!</v>
      </c>
      <c r="P110" s="52">
        <v>1</v>
      </c>
      <c r="Q110" s="52" t="e">
        <f>VLOOKUP(B110,#REF!,2,FALSE)</f>
        <v>#REF!</v>
      </c>
    </row>
    <row r="111" spans="1:17">
      <c r="A111" s="53">
        <v>110</v>
      </c>
      <c r="B111" s="54" t="s">
        <v>226</v>
      </c>
      <c r="C111" s="53">
        <v>1</v>
      </c>
      <c r="D111" s="55" t="s">
        <v>227</v>
      </c>
      <c r="E111" s="56">
        <v>6329926.8874999983</v>
      </c>
      <c r="F111" s="57">
        <f t="shared" si="3"/>
        <v>1645780.9907499996</v>
      </c>
      <c r="G111" s="57">
        <f t="shared" si="4"/>
        <v>7975707.8782499982</v>
      </c>
      <c r="H111" s="58" t="str">
        <f>VLOOKUP(B111,'[1]GENERAL (2)'!$E$486:I1886,4,FALSE)</f>
        <v>JERUSALEN</v>
      </c>
      <c r="I111" s="59">
        <v>6329926.8874999983</v>
      </c>
      <c r="J111" s="60">
        <f t="shared" si="5"/>
        <v>0</v>
      </c>
      <c r="K111" s="60"/>
      <c r="L111" s="60"/>
      <c r="M111" s="60"/>
      <c r="N111" s="52" t="e">
        <f>VLOOKUP(B111,#REF!,4,FALSE)</f>
        <v>#REF!</v>
      </c>
      <c r="P111" s="52">
        <v>1</v>
      </c>
      <c r="Q111" s="52" t="e">
        <f>VLOOKUP(B111,#REF!,2,FALSE)</f>
        <v>#REF!</v>
      </c>
    </row>
    <row r="112" spans="1:17">
      <c r="A112" s="53">
        <v>111</v>
      </c>
      <c r="B112" s="54" t="s">
        <v>228</v>
      </c>
      <c r="C112" s="53">
        <v>1</v>
      </c>
      <c r="D112" s="55" t="s">
        <v>229</v>
      </c>
      <c r="E112" s="56">
        <v>10385608.172</v>
      </c>
      <c r="F112" s="57">
        <f t="shared" si="3"/>
        <v>2700258.1247200002</v>
      </c>
      <c r="G112" s="57">
        <f t="shared" si="4"/>
        <v>13085866.29672</v>
      </c>
      <c r="H112" s="58" t="str">
        <f>VLOOKUP(B112,'[1]GENERAL (2)'!$E$486:I1890,4,FALSE)</f>
        <v>JERUSALEN</v>
      </c>
      <c r="I112" s="59">
        <v>10385608.172</v>
      </c>
      <c r="J112" s="60">
        <f t="shared" si="5"/>
        <v>0</v>
      </c>
      <c r="K112" s="60"/>
      <c r="L112" s="60"/>
      <c r="M112" s="60"/>
      <c r="N112" s="52" t="e">
        <f>VLOOKUP(B112,#REF!,4,FALSE)</f>
        <v>#REF!</v>
      </c>
      <c r="P112" s="52">
        <v>1</v>
      </c>
      <c r="Q112" s="52" t="e">
        <f>VLOOKUP(B112,#REF!,2,FALSE)</f>
        <v>#REF!</v>
      </c>
    </row>
    <row r="113" spans="1:17">
      <c r="A113" s="53">
        <v>112</v>
      </c>
      <c r="B113" s="54" t="s">
        <v>230</v>
      </c>
      <c r="C113" s="53">
        <v>1</v>
      </c>
      <c r="D113" s="55" t="s">
        <v>231</v>
      </c>
      <c r="E113" s="56">
        <v>10301362.104000002</v>
      </c>
      <c r="F113" s="57">
        <f t="shared" si="3"/>
        <v>2678354.1470400007</v>
      </c>
      <c r="G113" s="57">
        <f t="shared" si="4"/>
        <v>12979716.251040002</v>
      </c>
      <c r="H113" s="58" t="str">
        <f>VLOOKUP(B113,'[1]GENERAL (2)'!$E$486:I1891,4,FALSE)</f>
        <v>SANTA VIVIANA</v>
      </c>
      <c r="I113" s="59">
        <v>10301362.104000002</v>
      </c>
      <c r="J113" s="60">
        <f t="shared" si="5"/>
        <v>0</v>
      </c>
      <c r="K113" s="60"/>
      <c r="L113" s="60"/>
      <c r="M113" s="60"/>
      <c r="N113" s="52" t="e">
        <f>VLOOKUP(B113,#REF!,4,FALSE)</f>
        <v>#REF!</v>
      </c>
      <c r="P113" s="52">
        <v>1</v>
      </c>
      <c r="Q113" s="52" t="e">
        <f>VLOOKUP(B113,#REF!,2,FALSE)</f>
        <v>#REF!</v>
      </c>
    </row>
    <row r="114" spans="1:17">
      <c r="A114" s="53">
        <v>113</v>
      </c>
      <c r="B114" s="54" t="s">
        <v>232</v>
      </c>
      <c r="C114" s="53">
        <v>1</v>
      </c>
      <c r="D114" s="55" t="s">
        <v>233</v>
      </c>
      <c r="E114" s="56">
        <v>10301076.698599998</v>
      </c>
      <c r="F114" s="57">
        <f t="shared" si="3"/>
        <v>2678279.9416359994</v>
      </c>
      <c r="G114" s="57">
        <f t="shared" si="4"/>
        <v>12979356.640235998</v>
      </c>
      <c r="H114" s="58" t="str">
        <f>VLOOKUP(B114,'[1]GENERAL (2)'!$E$486:I1906,4,FALSE)</f>
        <v>JERUSALEN</v>
      </c>
      <c r="I114" s="59">
        <v>10301076.698599998</v>
      </c>
      <c r="J114" s="60">
        <f t="shared" si="5"/>
        <v>0</v>
      </c>
      <c r="K114" s="60"/>
      <c r="L114" s="60"/>
      <c r="M114" s="60"/>
      <c r="N114" s="52" t="e">
        <f>VLOOKUP(B114,#REF!,4,FALSE)</f>
        <v>#REF!</v>
      </c>
      <c r="P114" s="52">
        <v>1</v>
      </c>
      <c r="Q114" s="52" t="e">
        <f>VLOOKUP(B114,#REF!,2,FALSE)</f>
        <v>#REF!</v>
      </c>
    </row>
    <row r="115" spans="1:17">
      <c r="A115" s="53">
        <v>114</v>
      </c>
      <c r="B115" s="54" t="s">
        <v>234</v>
      </c>
      <c r="C115" s="53">
        <v>1</v>
      </c>
      <c r="D115" s="55" t="s">
        <v>235</v>
      </c>
      <c r="E115" s="56">
        <v>9658782.4783999994</v>
      </c>
      <c r="F115" s="57">
        <f t="shared" si="3"/>
        <v>2511283.4443839998</v>
      </c>
      <c r="G115" s="57">
        <f t="shared" si="4"/>
        <v>12170065.922783999</v>
      </c>
      <c r="H115" s="58" t="str">
        <f>VLOOKUP(B115,'[1]GENERAL (2)'!$E$486:I1922,4,FALSE)</f>
        <v>SANTO DOMINGO</v>
      </c>
      <c r="I115" s="59">
        <v>9658782.4783999994</v>
      </c>
      <c r="J115" s="60">
        <f t="shared" si="5"/>
        <v>0</v>
      </c>
      <c r="K115" s="60"/>
      <c r="L115" s="60"/>
      <c r="M115" s="60"/>
      <c r="N115" s="52" t="e">
        <f>VLOOKUP(B115,#REF!,4,FALSE)</f>
        <v>#REF!</v>
      </c>
      <c r="P115" s="52">
        <v>1</v>
      </c>
      <c r="Q115" s="52" t="e">
        <f>VLOOKUP(B115,#REF!,2,FALSE)</f>
        <v>#REF!</v>
      </c>
    </row>
    <row r="116" spans="1:17">
      <c r="A116" s="53">
        <v>115</v>
      </c>
      <c r="B116" s="54" t="s">
        <v>236</v>
      </c>
      <c r="C116" s="53">
        <v>1</v>
      </c>
      <c r="D116" s="55" t="s">
        <v>237</v>
      </c>
      <c r="E116" s="56">
        <v>9436758.5374999978</v>
      </c>
      <c r="F116" s="57">
        <f t="shared" si="3"/>
        <v>2453557.2197499997</v>
      </c>
      <c r="G116" s="57">
        <f t="shared" si="4"/>
        <v>11890315.757249998</v>
      </c>
      <c r="H116" s="58" t="str">
        <f>VLOOKUP(B116,'[1]GENERAL (2)'!$E$486:I1930,4,FALSE)</f>
        <v>CARACOLI</v>
      </c>
      <c r="I116" s="59">
        <v>9436758.5374999978</v>
      </c>
      <c r="J116" s="60">
        <f t="shared" si="5"/>
        <v>0</v>
      </c>
      <c r="K116" s="60"/>
      <c r="L116" s="60"/>
      <c r="M116" s="60"/>
      <c r="N116" s="52" t="e">
        <f>VLOOKUP(B116,#REF!,4,FALSE)</f>
        <v>#REF!</v>
      </c>
      <c r="P116" s="52">
        <v>1</v>
      </c>
      <c r="Q116" s="52" t="e">
        <f>VLOOKUP(B116,#REF!,2,FALSE)</f>
        <v>#REF!</v>
      </c>
    </row>
    <row r="117" spans="1:17">
      <c r="A117" s="53">
        <v>116</v>
      </c>
      <c r="B117" s="54" t="s">
        <v>238</v>
      </c>
      <c r="C117" s="53">
        <v>1</v>
      </c>
      <c r="D117" s="55" t="s">
        <v>239</v>
      </c>
      <c r="E117" s="56">
        <v>10409104.083364042</v>
      </c>
      <c r="F117" s="57">
        <f t="shared" si="3"/>
        <v>2706367.0616746508</v>
      </c>
      <c r="G117" s="57">
        <f t="shared" si="4"/>
        <v>13115471.145038692</v>
      </c>
      <c r="H117" s="58" t="str">
        <f>VLOOKUP(B117,'[1]GENERAL (2)'!$E$486:I1931,4,FALSE)</f>
        <v>ESPINO I SECTOR</v>
      </c>
      <c r="I117" s="59">
        <v>10409104.083364042</v>
      </c>
      <c r="J117" s="60">
        <f t="shared" si="5"/>
        <v>0</v>
      </c>
      <c r="K117" s="60"/>
      <c r="L117" s="60"/>
      <c r="M117" s="60"/>
      <c r="N117" s="52" t="e">
        <f>VLOOKUP(B117,#REF!,4,FALSE)</f>
        <v>#REF!</v>
      </c>
      <c r="P117" s="52">
        <v>1</v>
      </c>
      <c r="Q117" s="52" t="e">
        <f>VLOOKUP(B117,#REF!,2,FALSE)</f>
        <v>#REF!</v>
      </c>
    </row>
    <row r="118" spans="1:17">
      <c r="A118" s="53">
        <v>117</v>
      </c>
      <c r="B118" s="54" t="s">
        <v>240</v>
      </c>
      <c r="C118" s="53">
        <v>1</v>
      </c>
      <c r="D118" s="55" t="s">
        <v>241</v>
      </c>
      <c r="E118" s="56">
        <v>9971119.5152000003</v>
      </c>
      <c r="F118" s="57">
        <f t="shared" si="3"/>
        <v>2592491.0739520001</v>
      </c>
      <c r="G118" s="57">
        <f t="shared" si="4"/>
        <v>12563610.589152001</v>
      </c>
      <c r="H118" s="58" t="str">
        <f>VLOOKUP(B118,'[1]GENERAL (2)'!$E$486:I1938,4,FALSE)</f>
        <v>JERUSALEN</v>
      </c>
      <c r="I118" s="59">
        <v>9971119.5152000003</v>
      </c>
      <c r="J118" s="60">
        <f t="shared" si="5"/>
        <v>0</v>
      </c>
      <c r="K118" s="60"/>
      <c r="L118" s="60"/>
      <c r="M118" s="60"/>
      <c r="N118" s="52" t="e">
        <f>VLOOKUP(B118,#REF!,4,FALSE)</f>
        <v>#REF!</v>
      </c>
      <c r="P118" s="52">
        <v>1</v>
      </c>
      <c r="Q118" s="52" t="e">
        <f>VLOOKUP(B118,#REF!,2,FALSE)</f>
        <v>#REF!</v>
      </c>
    </row>
    <row r="119" spans="1:17">
      <c r="A119" s="53">
        <v>118</v>
      </c>
      <c r="B119" s="54" t="s">
        <v>242</v>
      </c>
      <c r="C119" s="53">
        <v>1</v>
      </c>
      <c r="D119" s="55" t="s">
        <v>243</v>
      </c>
      <c r="E119" s="56">
        <v>10336913.506199999</v>
      </c>
      <c r="F119" s="57">
        <f t="shared" si="3"/>
        <v>2687597.5116119999</v>
      </c>
      <c r="G119" s="57">
        <f t="shared" si="4"/>
        <v>13024511.017811999</v>
      </c>
      <c r="H119" s="58" t="str">
        <f>VLOOKUP(B119,'[1]GENERAL (2)'!$E$486:I1946,4,FALSE)</f>
        <v>SANTA VIVIANA</v>
      </c>
      <c r="I119" s="59">
        <v>10336913.506199999</v>
      </c>
      <c r="J119" s="60">
        <f t="shared" si="5"/>
        <v>0</v>
      </c>
      <c r="K119" s="60"/>
      <c r="L119" s="60"/>
      <c r="M119" s="60"/>
      <c r="N119" s="52" t="e">
        <f>VLOOKUP(B119,#REF!,4,FALSE)</f>
        <v>#REF!</v>
      </c>
      <c r="P119" s="52">
        <v>1</v>
      </c>
      <c r="Q119" s="52" t="e">
        <f>VLOOKUP(B119,#REF!,2,FALSE)</f>
        <v>#REF!</v>
      </c>
    </row>
    <row r="120" spans="1:17">
      <c r="A120" s="53">
        <v>119</v>
      </c>
      <c r="B120" s="54" t="s">
        <v>244</v>
      </c>
      <c r="C120" s="53">
        <v>1</v>
      </c>
      <c r="D120" s="55" t="s">
        <v>245</v>
      </c>
      <c r="E120" s="56">
        <v>8631434.0449999999</v>
      </c>
      <c r="F120" s="57">
        <f t="shared" si="3"/>
        <v>2244172.8517</v>
      </c>
      <c r="G120" s="57">
        <f t="shared" si="4"/>
        <v>10875606.8967</v>
      </c>
      <c r="H120" s="58" t="str">
        <f>VLOOKUP(B120,'[1]GENERAL (2)'!$E$486:I1949,4,FALSE)</f>
        <v>JERUSALEN</v>
      </c>
      <c r="I120" s="59">
        <v>8631434.0449999999</v>
      </c>
      <c r="J120" s="60">
        <f t="shared" si="5"/>
        <v>0</v>
      </c>
      <c r="K120" s="60"/>
      <c r="L120" s="60"/>
      <c r="M120" s="60"/>
      <c r="N120" s="52" t="e">
        <f>VLOOKUP(B120,#REF!,4,FALSE)</f>
        <v>#REF!</v>
      </c>
      <c r="P120" s="52">
        <v>1</v>
      </c>
      <c r="Q120" s="52" t="e">
        <f>VLOOKUP(B120,#REF!,2,FALSE)</f>
        <v>#REF!</v>
      </c>
    </row>
    <row r="121" spans="1:17">
      <c r="A121" s="53">
        <v>120</v>
      </c>
      <c r="B121" s="54" t="s">
        <v>246</v>
      </c>
      <c r="C121" s="53">
        <v>1</v>
      </c>
      <c r="D121" s="55" t="s">
        <v>247</v>
      </c>
      <c r="E121" s="56">
        <v>10408086.748000002</v>
      </c>
      <c r="F121" s="57">
        <f t="shared" si="3"/>
        <v>2706102.5544800004</v>
      </c>
      <c r="G121" s="57">
        <f t="shared" si="4"/>
        <v>13114189.302480001</v>
      </c>
      <c r="H121" s="58" t="str">
        <f>VLOOKUP(B121,'[1]GENERAL (2)'!$E$486:I1960,4,FALSE)</f>
        <v>SANTA VIVIANA</v>
      </c>
      <c r="I121" s="59">
        <v>10408086.748000002</v>
      </c>
      <c r="J121" s="60">
        <f t="shared" si="5"/>
        <v>0</v>
      </c>
      <c r="K121" s="60"/>
      <c r="L121" s="60"/>
      <c r="M121" s="60"/>
      <c r="N121" s="52" t="e">
        <f>VLOOKUP(B121,#REF!,4,FALSE)</f>
        <v>#REF!</v>
      </c>
      <c r="P121" s="52">
        <v>1</v>
      </c>
      <c r="Q121" s="52" t="e">
        <f>VLOOKUP(B121,#REF!,2,FALSE)</f>
        <v>#REF!</v>
      </c>
    </row>
    <row r="122" spans="1:17">
      <c r="A122" s="53">
        <v>121</v>
      </c>
      <c r="B122" s="54" t="s">
        <v>248</v>
      </c>
      <c r="C122" s="53">
        <v>1</v>
      </c>
      <c r="D122" s="55" t="s">
        <v>249</v>
      </c>
      <c r="E122" s="56">
        <v>10281745.345600002</v>
      </c>
      <c r="F122" s="57">
        <f t="shared" si="3"/>
        <v>2673253.7898560003</v>
      </c>
      <c r="G122" s="57">
        <f t="shared" si="4"/>
        <v>12954999.135456001</v>
      </c>
      <c r="H122" s="58" t="str">
        <f>VLOOKUP(B122,'[1]GENERAL (2)'!$E$486:I1961,4,FALSE)</f>
        <v>SANTO DOMINGO</v>
      </c>
      <c r="I122" s="59">
        <v>10281745.345600002</v>
      </c>
      <c r="J122" s="60">
        <f t="shared" si="5"/>
        <v>0</v>
      </c>
      <c r="K122" s="60"/>
      <c r="L122" s="60"/>
      <c r="M122" s="60"/>
      <c r="N122" s="52" t="e">
        <f>VLOOKUP(B122,#REF!,4,FALSE)</f>
        <v>#REF!</v>
      </c>
      <c r="P122" s="52">
        <v>1</v>
      </c>
      <c r="Q122" s="52" t="e">
        <f>VLOOKUP(B122,#REF!,2,FALSE)</f>
        <v>#REF!</v>
      </c>
    </row>
    <row r="123" spans="1:17">
      <c r="A123" s="53">
        <v>122</v>
      </c>
      <c r="B123" s="54" t="s">
        <v>250</v>
      </c>
      <c r="C123" s="53">
        <v>1</v>
      </c>
      <c r="D123" s="55" t="s">
        <v>251</v>
      </c>
      <c r="E123" s="56">
        <v>10376204.941</v>
      </c>
      <c r="F123" s="57">
        <f t="shared" si="3"/>
        <v>2697813.2846599999</v>
      </c>
      <c r="G123" s="57">
        <f t="shared" si="4"/>
        <v>13074018.22566</v>
      </c>
      <c r="H123" s="58" t="str">
        <f>VLOOKUP(B123,'[1]GENERAL (2)'!$E$486:I1962,4,FALSE)</f>
        <v>ARBORIZADORA ALTA</v>
      </c>
      <c r="I123" s="59">
        <v>10376204.941</v>
      </c>
      <c r="J123" s="60">
        <f t="shared" si="5"/>
        <v>0</v>
      </c>
      <c r="K123" s="60"/>
      <c r="L123" s="60"/>
      <c r="M123" s="60"/>
      <c r="N123" s="52" t="e">
        <f>VLOOKUP(B123,#REF!,4,FALSE)</f>
        <v>#REF!</v>
      </c>
      <c r="P123" s="52">
        <v>1</v>
      </c>
      <c r="Q123" s="52" t="e">
        <f>VLOOKUP(B123,#REF!,2,FALSE)</f>
        <v>#REF!</v>
      </c>
    </row>
    <row r="124" spans="1:17">
      <c r="A124" s="53">
        <v>123</v>
      </c>
      <c r="B124" s="54" t="s">
        <v>252</v>
      </c>
      <c r="C124" s="53">
        <v>1</v>
      </c>
      <c r="D124" s="55" t="s">
        <v>253</v>
      </c>
      <c r="E124" s="56">
        <v>9331301.645299999</v>
      </c>
      <c r="F124" s="57">
        <f t="shared" si="3"/>
        <v>2426138.427778</v>
      </c>
      <c r="G124" s="57">
        <f t="shared" si="4"/>
        <v>11757440.073077999</v>
      </c>
      <c r="H124" s="58" t="str">
        <f>VLOOKUP(B124,'[1]GENERAL (2)'!$E$486:I1977,4,FALSE)</f>
        <v>JERUSALEN</v>
      </c>
      <c r="I124" s="59">
        <v>9331301.645299999</v>
      </c>
      <c r="J124" s="60">
        <f t="shared" si="5"/>
        <v>0</v>
      </c>
      <c r="K124" s="60"/>
      <c r="L124" s="60"/>
      <c r="M124" s="60"/>
      <c r="N124" s="52" t="e">
        <f>VLOOKUP(B124,#REF!,4,FALSE)</f>
        <v>#REF!</v>
      </c>
      <c r="P124" s="52">
        <v>1</v>
      </c>
      <c r="Q124" s="52" t="e">
        <f>VLOOKUP(B124,#REF!,2,FALSE)</f>
        <v>#REF!</v>
      </c>
    </row>
    <row r="125" spans="1:17">
      <c r="A125" s="53">
        <v>124</v>
      </c>
      <c r="B125" s="54" t="s">
        <v>254</v>
      </c>
      <c r="C125" s="53">
        <v>1</v>
      </c>
      <c r="D125" s="55" t="s">
        <v>255</v>
      </c>
      <c r="E125" s="56">
        <v>10346020.444600003</v>
      </c>
      <c r="F125" s="57">
        <f t="shared" si="3"/>
        <v>2689965.3155960008</v>
      </c>
      <c r="G125" s="57">
        <f t="shared" si="4"/>
        <v>13035985.760196004</v>
      </c>
      <c r="H125" s="58" t="str">
        <f>VLOOKUP(B125,'[1]GENERAL (2)'!$E$486:I1980,4,FALSE)</f>
        <v>JERUSALEN</v>
      </c>
      <c r="I125" s="59">
        <v>10346020.444600003</v>
      </c>
      <c r="J125" s="60">
        <f t="shared" si="5"/>
        <v>0</v>
      </c>
      <c r="K125" s="60"/>
      <c r="L125" s="60"/>
      <c r="M125" s="60"/>
      <c r="N125" s="52" t="e">
        <f>VLOOKUP(B125,#REF!,4,FALSE)</f>
        <v>#REF!</v>
      </c>
      <c r="P125" s="52">
        <v>1</v>
      </c>
      <c r="Q125" s="52" t="e">
        <f>VLOOKUP(B125,#REF!,2,FALSE)</f>
        <v>#REF!</v>
      </c>
    </row>
    <row r="126" spans="1:17">
      <c r="A126" s="53">
        <v>125</v>
      </c>
      <c r="B126" s="54" t="s">
        <v>256</v>
      </c>
      <c r="C126" s="53">
        <v>1</v>
      </c>
      <c r="D126" s="55" t="s">
        <v>257</v>
      </c>
      <c r="E126" s="56">
        <v>10383487.373900002</v>
      </c>
      <c r="F126" s="57">
        <f t="shared" si="3"/>
        <v>2699706.7172140004</v>
      </c>
      <c r="G126" s="57">
        <f t="shared" si="4"/>
        <v>13083194.091114003</v>
      </c>
      <c r="H126" s="58" t="str">
        <f>VLOOKUP(B126,'[1]GENERAL (2)'!$E$486:I1991,4,FALSE)</f>
        <v>JERUSALEN</v>
      </c>
      <c r="I126" s="59">
        <v>10383487.373900002</v>
      </c>
      <c r="J126" s="60">
        <f t="shared" si="5"/>
        <v>0</v>
      </c>
      <c r="K126" s="60"/>
      <c r="L126" s="60"/>
      <c r="M126" s="60"/>
      <c r="N126" s="52" t="e">
        <f>VLOOKUP(B126,#REF!,4,FALSE)</f>
        <v>#REF!</v>
      </c>
      <c r="P126" s="52">
        <v>1</v>
      </c>
      <c r="Q126" s="52" t="e">
        <f>VLOOKUP(B126,#REF!,2,FALSE)</f>
        <v>#REF!</v>
      </c>
    </row>
    <row r="127" spans="1:17">
      <c r="A127" s="53">
        <v>126</v>
      </c>
      <c r="B127" s="54" t="s">
        <v>258</v>
      </c>
      <c r="C127" s="53">
        <v>1</v>
      </c>
      <c r="D127" s="55" t="s">
        <v>259</v>
      </c>
      <c r="E127" s="56">
        <v>10371137.097800002</v>
      </c>
      <c r="F127" s="57">
        <f t="shared" si="3"/>
        <v>2696495.6454280005</v>
      </c>
      <c r="G127" s="57">
        <f t="shared" si="4"/>
        <v>13067632.743228002</v>
      </c>
      <c r="H127" s="58" t="str">
        <f>VLOOKUP(B127,'[1]GENERAL (2)'!$E$486:I1996,4,FALSE)</f>
        <v>JERUSALEN</v>
      </c>
      <c r="I127" s="59">
        <v>10371137.097800002</v>
      </c>
      <c r="J127" s="60">
        <f t="shared" si="5"/>
        <v>0</v>
      </c>
      <c r="K127" s="60"/>
      <c r="L127" s="60"/>
      <c r="M127" s="60"/>
      <c r="N127" s="52" t="e">
        <f>VLOOKUP(B127,#REF!,4,FALSE)</f>
        <v>#REF!</v>
      </c>
      <c r="P127" s="52">
        <v>1</v>
      </c>
      <c r="Q127" s="52" t="e">
        <f>VLOOKUP(B127,#REF!,2,FALSE)</f>
        <v>#REF!</v>
      </c>
    </row>
    <row r="128" spans="1:17">
      <c r="A128" s="53">
        <v>127</v>
      </c>
      <c r="B128" s="54" t="s">
        <v>260</v>
      </c>
      <c r="C128" s="53">
        <v>1</v>
      </c>
      <c r="D128" s="55" t="s">
        <v>261</v>
      </c>
      <c r="E128" s="56">
        <v>9925033.934799999</v>
      </c>
      <c r="F128" s="57">
        <f t="shared" si="3"/>
        <v>2580508.8230479998</v>
      </c>
      <c r="G128" s="57">
        <f t="shared" si="4"/>
        <v>12505542.757847998</v>
      </c>
      <c r="H128" s="58" t="str">
        <f>VLOOKUP(B128,'[1]GENERAL (2)'!$E$486:I2001,4,FALSE)</f>
        <v>ARBORIZADORA ALTA</v>
      </c>
      <c r="I128" s="59">
        <v>9925033.934799999</v>
      </c>
      <c r="J128" s="60">
        <f t="shared" si="5"/>
        <v>0</v>
      </c>
      <c r="K128" s="60"/>
      <c r="L128" s="60"/>
      <c r="M128" s="60"/>
      <c r="N128" s="52" t="e">
        <f>VLOOKUP(B128,#REF!,4,FALSE)</f>
        <v>#REF!</v>
      </c>
      <c r="P128" s="52">
        <v>1</v>
      </c>
      <c r="Q128" s="52" t="e">
        <f>VLOOKUP(B128,#REF!,2,FALSE)</f>
        <v>#REF!</v>
      </c>
    </row>
    <row r="129" spans="1:17">
      <c r="A129" s="53">
        <v>128</v>
      </c>
      <c r="B129" s="54" t="s">
        <v>262</v>
      </c>
      <c r="C129" s="53">
        <v>1</v>
      </c>
      <c r="D129" s="55" t="s">
        <v>263</v>
      </c>
      <c r="E129" s="56">
        <v>6662938.4501999998</v>
      </c>
      <c r="F129" s="57">
        <f t="shared" si="3"/>
        <v>1732363.9970519999</v>
      </c>
      <c r="G129" s="57">
        <f t="shared" si="4"/>
        <v>8395302.4472519998</v>
      </c>
      <c r="H129" s="58" t="str">
        <f>VLOOKUP(B129,'[1]GENERAL (2)'!$E$486:I2003,4,FALSE)</f>
        <v>ARBORIZADORA ALTA</v>
      </c>
      <c r="I129" s="59">
        <v>6662938.4501999998</v>
      </c>
      <c r="J129" s="60">
        <f t="shared" si="5"/>
        <v>0</v>
      </c>
      <c r="K129" s="60"/>
      <c r="L129" s="60"/>
      <c r="M129" s="60"/>
      <c r="N129" s="52" t="e">
        <f>VLOOKUP(B129,#REF!,4,FALSE)</f>
        <v>#REF!</v>
      </c>
      <c r="P129" s="52">
        <v>1</v>
      </c>
      <c r="Q129" s="52" t="e">
        <f>VLOOKUP(B129,#REF!,2,FALSE)</f>
        <v>#REF!</v>
      </c>
    </row>
    <row r="130" spans="1:17">
      <c r="A130" s="53">
        <v>129</v>
      </c>
      <c r="B130" s="54" t="s">
        <v>264</v>
      </c>
      <c r="C130" s="53">
        <v>1</v>
      </c>
      <c r="D130" s="55" t="s">
        <v>265</v>
      </c>
      <c r="E130" s="56">
        <v>10406255.874199999</v>
      </c>
      <c r="F130" s="57">
        <f t="shared" ref="F130:F193" si="6">E130*0.26</f>
        <v>2705626.5272920001</v>
      </c>
      <c r="G130" s="57">
        <f t="shared" ref="G130:G193" si="7">+E130+F130</f>
        <v>13111882.401492</v>
      </c>
      <c r="H130" s="58" t="str">
        <f>VLOOKUP(B130,'[1]GENERAL (2)'!$E$486:I2016,4,FALSE)</f>
        <v>ARBORIZADORA ALTA</v>
      </c>
      <c r="I130" s="59">
        <v>10406255.874199999</v>
      </c>
      <c r="J130" s="60">
        <f t="shared" si="5"/>
        <v>0</v>
      </c>
      <c r="K130" s="60"/>
      <c r="L130" s="60"/>
      <c r="M130" s="60"/>
      <c r="N130" s="52" t="e">
        <f>VLOOKUP(B130,#REF!,4,FALSE)</f>
        <v>#REF!</v>
      </c>
      <c r="P130" s="52">
        <v>1</v>
      </c>
      <c r="Q130" s="52" t="e">
        <f>VLOOKUP(B130,#REF!,2,FALSE)</f>
        <v>#REF!</v>
      </c>
    </row>
    <row r="131" spans="1:17">
      <c r="A131" s="53">
        <v>130</v>
      </c>
      <c r="B131" s="54" t="s">
        <v>266</v>
      </c>
      <c r="C131" s="53">
        <v>1</v>
      </c>
      <c r="D131" s="55" t="s">
        <v>267</v>
      </c>
      <c r="E131" s="56">
        <v>9815216.8823999986</v>
      </c>
      <c r="F131" s="57">
        <f t="shared" si="6"/>
        <v>2551956.3894239999</v>
      </c>
      <c r="G131" s="57">
        <f t="shared" si="7"/>
        <v>12367173.271823999</v>
      </c>
      <c r="H131" s="58" t="str">
        <f>VLOOKUP(B131,'[1]GENERAL (2)'!$E$486:I2020,4,FALSE)</f>
        <v>ARBORIZADORA ALTA</v>
      </c>
      <c r="I131" s="59">
        <v>9815216.8823999986</v>
      </c>
      <c r="J131" s="60">
        <f t="shared" ref="J131:J194" si="8">+E131-I131</f>
        <v>0</v>
      </c>
      <c r="K131" s="60"/>
      <c r="L131" s="60"/>
      <c r="M131" s="60"/>
      <c r="N131" s="52" t="e">
        <f>VLOOKUP(B131,#REF!,4,FALSE)</f>
        <v>#REF!</v>
      </c>
      <c r="P131" s="52">
        <v>1</v>
      </c>
      <c r="Q131" s="52" t="e">
        <f>VLOOKUP(B131,#REF!,2,FALSE)</f>
        <v>#REF!</v>
      </c>
    </row>
    <row r="132" spans="1:17">
      <c r="A132" s="53">
        <v>131</v>
      </c>
      <c r="B132" s="54" t="s">
        <v>268</v>
      </c>
      <c r="C132" s="53">
        <v>1</v>
      </c>
      <c r="D132" s="55" t="s">
        <v>269</v>
      </c>
      <c r="E132" s="56">
        <v>10347637.416799998</v>
      </c>
      <c r="F132" s="57">
        <f t="shared" si="6"/>
        <v>2690385.7283679997</v>
      </c>
      <c r="G132" s="57">
        <f t="shared" si="7"/>
        <v>13038023.145167997</v>
      </c>
      <c r="H132" s="58" t="str">
        <f>VLOOKUP(B132,'[1]GENERAL (2)'!$E$486:I2036,4,FALSE)</f>
        <v>SANTA VIVIANA</v>
      </c>
      <c r="I132" s="59">
        <v>10347637.416799998</v>
      </c>
      <c r="J132" s="60">
        <f t="shared" si="8"/>
        <v>0</v>
      </c>
      <c r="K132" s="60"/>
      <c r="L132" s="60"/>
      <c r="M132" s="60"/>
      <c r="N132" s="52" t="e">
        <f>VLOOKUP(B132,#REF!,4,FALSE)</f>
        <v>#REF!</v>
      </c>
      <c r="P132" s="52">
        <v>1</v>
      </c>
      <c r="Q132" s="52" t="e">
        <f>VLOOKUP(B132,#REF!,2,FALSE)</f>
        <v>#REF!</v>
      </c>
    </row>
    <row r="133" spans="1:17">
      <c r="A133" s="53">
        <v>132</v>
      </c>
      <c r="B133" s="54" t="s">
        <v>270</v>
      </c>
      <c r="C133" s="53">
        <v>1</v>
      </c>
      <c r="D133" s="55" t="s">
        <v>271</v>
      </c>
      <c r="E133" s="56">
        <v>10501980</v>
      </c>
      <c r="F133" s="57">
        <f t="shared" si="6"/>
        <v>2730514.8000000003</v>
      </c>
      <c r="G133" s="57">
        <f t="shared" si="7"/>
        <v>13232494.800000001</v>
      </c>
      <c r="H133" s="58" t="str">
        <f>VLOOKUP(B133,'[1]GENERAL (2)'!$E$486:I2037,4,FALSE)</f>
        <v>JERUSALEN</v>
      </c>
      <c r="I133" s="59">
        <v>10297169.700999999</v>
      </c>
      <c r="J133" s="60">
        <f t="shared" si="8"/>
        <v>204810.29900000058</v>
      </c>
      <c r="K133" s="60"/>
      <c r="L133" s="60"/>
      <c r="M133" s="60"/>
      <c r="N133" s="52" t="e">
        <f>VLOOKUP(B133,#REF!,4,FALSE)</f>
        <v>#REF!</v>
      </c>
      <c r="P133" s="52">
        <v>1</v>
      </c>
      <c r="Q133" s="52" t="e">
        <f>VLOOKUP(B133,#REF!,2,FALSE)</f>
        <v>#REF!</v>
      </c>
    </row>
    <row r="134" spans="1:17">
      <c r="A134" s="53">
        <v>133</v>
      </c>
      <c r="B134" s="54" t="s">
        <v>272</v>
      </c>
      <c r="C134" s="53">
        <v>1</v>
      </c>
      <c r="D134" s="55" t="s">
        <v>273</v>
      </c>
      <c r="E134" s="56">
        <v>10357590.739299998</v>
      </c>
      <c r="F134" s="57">
        <f t="shared" si="6"/>
        <v>2692973.5922179995</v>
      </c>
      <c r="G134" s="57">
        <f t="shared" si="7"/>
        <v>13050564.331517998</v>
      </c>
      <c r="H134" s="58" t="str">
        <f>VLOOKUP(B134,'[1]GENERAL (2)'!$E$486:I2038,4,FALSE)</f>
        <v>SANTO DOMINGO</v>
      </c>
      <c r="I134" s="59">
        <v>10357590.739299998</v>
      </c>
      <c r="J134" s="60">
        <f t="shared" si="8"/>
        <v>0</v>
      </c>
      <c r="K134" s="60"/>
      <c r="L134" s="60"/>
      <c r="M134" s="60"/>
      <c r="N134" s="52" t="e">
        <f>VLOOKUP(B134,#REF!,4,FALSE)</f>
        <v>#REF!</v>
      </c>
      <c r="P134" s="52">
        <v>1</v>
      </c>
      <c r="Q134" s="52" t="e">
        <f>VLOOKUP(B134,#REF!,2,FALSE)</f>
        <v>#REF!</v>
      </c>
    </row>
    <row r="135" spans="1:17">
      <c r="A135" s="53">
        <v>134</v>
      </c>
      <c r="B135" s="54" t="s">
        <v>274</v>
      </c>
      <c r="C135" s="53">
        <v>1</v>
      </c>
      <c r="D135" s="55" t="s">
        <v>275</v>
      </c>
      <c r="E135" s="56">
        <v>8967033.8145000003</v>
      </c>
      <c r="F135" s="57">
        <f t="shared" si="6"/>
        <v>2331428.79177</v>
      </c>
      <c r="G135" s="57">
        <f t="shared" si="7"/>
        <v>11298462.60627</v>
      </c>
      <c r="H135" s="58" t="str">
        <f>VLOOKUP(B135,'[1]GENERAL (2)'!$E$486:I2039,4,FALSE)</f>
        <v>CARACOLI</v>
      </c>
      <c r="I135" s="59">
        <v>8967033.8145000003</v>
      </c>
      <c r="J135" s="60">
        <f t="shared" si="8"/>
        <v>0</v>
      </c>
      <c r="K135" s="60"/>
      <c r="L135" s="60"/>
      <c r="M135" s="60"/>
      <c r="N135" s="52" t="e">
        <f>VLOOKUP(B135,#REF!,4,FALSE)</f>
        <v>#REF!</v>
      </c>
      <c r="P135" s="52">
        <v>1</v>
      </c>
      <c r="Q135" s="52" t="e">
        <f>VLOOKUP(B135,#REF!,2,FALSE)</f>
        <v>#REF!</v>
      </c>
    </row>
    <row r="136" spans="1:17">
      <c r="A136" s="53">
        <v>135</v>
      </c>
      <c r="B136" s="54" t="s">
        <v>276</v>
      </c>
      <c r="C136" s="53">
        <v>1</v>
      </c>
      <c r="D136" s="55" t="s">
        <v>277</v>
      </c>
      <c r="E136" s="56">
        <v>10075447</v>
      </c>
      <c r="F136" s="57">
        <f t="shared" si="6"/>
        <v>2619616.2200000002</v>
      </c>
      <c r="G136" s="57">
        <f t="shared" si="7"/>
        <v>12695063.220000001</v>
      </c>
      <c r="H136" s="58" t="str">
        <f>VLOOKUP(B136,'[1]GENERAL (2)'!$E$486:I2040,4,FALSE)</f>
        <v>JERUSALEN</v>
      </c>
      <c r="I136" s="59">
        <v>10048838.749</v>
      </c>
      <c r="J136" s="60">
        <f t="shared" si="8"/>
        <v>26608.251000000164</v>
      </c>
      <c r="K136" s="60"/>
      <c r="L136" s="60"/>
      <c r="M136" s="60"/>
      <c r="N136" s="52" t="e">
        <f>VLOOKUP(B136,#REF!,4,FALSE)</f>
        <v>#REF!</v>
      </c>
      <c r="P136" s="52">
        <v>1</v>
      </c>
      <c r="Q136" s="52" t="e">
        <f>VLOOKUP(B136,#REF!,2,FALSE)</f>
        <v>#REF!</v>
      </c>
    </row>
    <row r="137" spans="1:17">
      <c r="A137" s="53">
        <v>136</v>
      </c>
      <c r="B137" s="54" t="s">
        <v>278</v>
      </c>
      <c r="C137" s="53">
        <v>1</v>
      </c>
      <c r="D137" s="55" t="s">
        <v>279</v>
      </c>
      <c r="E137" s="56">
        <v>10138324.047900001</v>
      </c>
      <c r="F137" s="57">
        <f t="shared" si="6"/>
        <v>2635964.2524540001</v>
      </c>
      <c r="G137" s="57">
        <f t="shared" si="7"/>
        <v>12774288.300354</v>
      </c>
      <c r="H137" s="58" t="str">
        <f>VLOOKUP(B137,'[1]GENERAL (2)'!$E$486:I2041,4,FALSE)</f>
        <v>ARBORIZADORA ALTA</v>
      </c>
      <c r="I137" s="59">
        <v>10138324.047900001</v>
      </c>
      <c r="J137" s="60">
        <f t="shared" si="8"/>
        <v>0</v>
      </c>
      <c r="K137" s="60"/>
      <c r="L137" s="60"/>
      <c r="M137" s="60"/>
      <c r="N137" s="52" t="e">
        <f>VLOOKUP(B137,#REF!,4,FALSE)</f>
        <v>#REF!</v>
      </c>
      <c r="P137" s="52">
        <v>1</v>
      </c>
      <c r="Q137" s="52" t="e">
        <f>VLOOKUP(B137,#REF!,2,FALSE)</f>
        <v>#REF!</v>
      </c>
    </row>
    <row r="138" spans="1:17">
      <c r="A138" s="53">
        <v>137</v>
      </c>
      <c r="B138" s="54" t="s">
        <v>280</v>
      </c>
      <c r="C138" s="53">
        <v>1</v>
      </c>
      <c r="D138" s="55" t="s">
        <v>281</v>
      </c>
      <c r="E138" s="56">
        <v>9537457.086749997</v>
      </c>
      <c r="F138" s="57">
        <f t="shared" si="6"/>
        <v>2479738.8425549995</v>
      </c>
      <c r="G138" s="57">
        <f t="shared" si="7"/>
        <v>12017195.929304997</v>
      </c>
      <c r="H138" s="58" t="str">
        <f>VLOOKUP(B138,'[1]GENERAL (2)'!$E$486:I2042,4,FALSE)</f>
        <v>ARBORIZADORA ALTA</v>
      </c>
      <c r="I138" s="59">
        <v>9537457.086749997</v>
      </c>
      <c r="J138" s="60">
        <f t="shared" si="8"/>
        <v>0</v>
      </c>
      <c r="K138" s="60"/>
      <c r="L138" s="60"/>
      <c r="M138" s="60"/>
      <c r="N138" s="52" t="e">
        <f>VLOOKUP(B138,#REF!,4,FALSE)</f>
        <v>#REF!</v>
      </c>
      <c r="P138" s="52">
        <v>1</v>
      </c>
      <c r="Q138" s="52" t="e">
        <f>VLOOKUP(B138,#REF!,2,FALSE)</f>
        <v>#REF!</v>
      </c>
    </row>
    <row r="139" spans="1:17">
      <c r="A139" s="53">
        <v>138</v>
      </c>
      <c r="B139" s="54" t="s">
        <v>282</v>
      </c>
      <c r="C139" s="53">
        <v>1</v>
      </c>
      <c r="D139" s="55" t="s">
        <v>283</v>
      </c>
      <c r="E139" s="56">
        <v>10407239.473600002</v>
      </c>
      <c r="F139" s="57">
        <f t="shared" si="6"/>
        <v>2705882.2631360008</v>
      </c>
      <c r="G139" s="57">
        <f t="shared" si="7"/>
        <v>13113121.736736003</v>
      </c>
      <c r="H139" s="58" t="str">
        <f>VLOOKUP(B139,'[1]GENERAL (2)'!$E$486:I2043,4,FALSE)</f>
        <v>SANTO DOMINGO</v>
      </c>
      <c r="I139" s="59">
        <v>10407239.473600002</v>
      </c>
      <c r="J139" s="60">
        <f t="shared" si="8"/>
        <v>0</v>
      </c>
      <c r="K139" s="60"/>
      <c r="L139" s="60"/>
      <c r="M139" s="60"/>
      <c r="N139" s="52" t="e">
        <f>VLOOKUP(B139,#REF!,4,FALSE)</f>
        <v>#REF!</v>
      </c>
      <c r="P139" s="52">
        <v>1</v>
      </c>
      <c r="Q139" s="52" t="e">
        <f>VLOOKUP(B139,#REF!,2,FALSE)</f>
        <v>#REF!</v>
      </c>
    </row>
    <row r="140" spans="1:17">
      <c r="A140" s="53">
        <v>139</v>
      </c>
      <c r="B140" s="54" t="s">
        <v>284</v>
      </c>
      <c r="C140" s="53">
        <v>1</v>
      </c>
      <c r="D140" s="55" t="s">
        <v>285</v>
      </c>
      <c r="E140" s="56">
        <v>10280750.532000002</v>
      </c>
      <c r="F140" s="57">
        <f t="shared" si="6"/>
        <v>2672995.1383200004</v>
      </c>
      <c r="G140" s="57">
        <f t="shared" si="7"/>
        <v>12953745.670320002</v>
      </c>
      <c r="H140" s="58" t="str">
        <f>VLOOKUP(B140,'[1]GENERAL (2)'!$E$486:I2044,4,FALSE)</f>
        <v>SANTO DOMINGO</v>
      </c>
      <c r="I140" s="59">
        <v>10280750.532000002</v>
      </c>
      <c r="J140" s="60">
        <f t="shared" si="8"/>
        <v>0</v>
      </c>
      <c r="K140" s="60"/>
      <c r="L140" s="60"/>
      <c r="M140" s="60"/>
      <c r="N140" s="52" t="e">
        <f>VLOOKUP(B140,#REF!,4,FALSE)</f>
        <v>#REF!</v>
      </c>
      <c r="P140" s="52">
        <v>1</v>
      </c>
      <c r="Q140" s="52" t="e">
        <f>VLOOKUP(B140,#REF!,2,FALSE)</f>
        <v>#REF!</v>
      </c>
    </row>
    <row r="141" spans="1:17">
      <c r="A141" s="53">
        <v>140</v>
      </c>
      <c r="B141" s="54" t="s">
        <v>286</v>
      </c>
      <c r="C141" s="53">
        <v>1</v>
      </c>
      <c r="D141" s="55" t="s">
        <v>287</v>
      </c>
      <c r="E141" s="56">
        <v>8761865.2060000002</v>
      </c>
      <c r="F141" s="57">
        <f t="shared" si="6"/>
        <v>2278084.9535600003</v>
      </c>
      <c r="G141" s="57">
        <f t="shared" si="7"/>
        <v>11039950.159560001</v>
      </c>
      <c r="H141" s="58" t="str">
        <f>VLOOKUP(B141,'[1]GENERAL (2)'!$E$486:I2045,4,FALSE)</f>
        <v>JERUSALEN</v>
      </c>
      <c r="I141" s="59">
        <v>8761865.2060000002</v>
      </c>
      <c r="J141" s="60">
        <f t="shared" si="8"/>
        <v>0</v>
      </c>
      <c r="K141" s="60"/>
      <c r="L141" s="60"/>
      <c r="M141" s="60"/>
      <c r="N141" s="52" t="e">
        <f>VLOOKUP(B141,#REF!,4,FALSE)</f>
        <v>#REF!</v>
      </c>
      <c r="P141" s="52">
        <v>1</v>
      </c>
      <c r="Q141" s="52" t="e">
        <f>VLOOKUP(B141,#REF!,2,FALSE)</f>
        <v>#REF!</v>
      </c>
    </row>
    <row r="142" spans="1:17">
      <c r="A142" s="53">
        <v>141</v>
      </c>
      <c r="B142" s="54" t="s">
        <v>288</v>
      </c>
      <c r="C142" s="53">
        <v>1</v>
      </c>
      <c r="D142" s="55" t="s">
        <v>289</v>
      </c>
      <c r="E142" s="56">
        <v>10400927.589500001</v>
      </c>
      <c r="F142" s="57">
        <f t="shared" si="6"/>
        <v>2704241.1732700001</v>
      </c>
      <c r="G142" s="57">
        <f t="shared" si="7"/>
        <v>13105168.762770001</v>
      </c>
      <c r="H142" s="58" t="str">
        <f>VLOOKUP(B142,'[1]GENERAL (2)'!$E$486:I2046,4,FALSE)</f>
        <v>JERUSALEN</v>
      </c>
      <c r="I142" s="59">
        <v>10400927.589500001</v>
      </c>
      <c r="J142" s="60">
        <f t="shared" si="8"/>
        <v>0</v>
      </c>
      <c r="K142" s="60"/>
      <c r="L142" s="60"/>
      <c r="M142" s="60"/>
      <c r="N142" s="52" t="e">
        <f>VLOOKUP(B142,#REF!,4,FALSE)</f>
        <v>#REF!</v>
      </c>
      <c r="P142" s="52">
        <v>1</v>
      </c>
      <c r="Q142" s="52" t="e">
        <f>VLOOKUP(B142,#REF!,2,FALSE)</f>
        <v>#REF!</v>
      </c>
    </row>
    <row r="143" spans="1:17">
      <c r="A143" s="53">
        <v>142</v>
      </c>
      <c r="B143" s="54" t="s">
        <v>290</v>
      </c>
      <c r="C143" s="53">
        <v>1</v>
      </c>
      <c r="D143" s="55" t="s">
        <v>291</v>
      </c>
      <c r="E143" s="56">
        <v>10409121.285097653</v>
      </c>
      <c r="F143" s="57">
        <f t="shared" si="6"/>
        <v>2706371.53412539</v>
      </c>
      <c r="G143" s="57">
        <f t="shared" si="7"/>
        <v>13115492.819223043</v>
      </c>
      <c r="H143" s="58" t="str">
        <f>VLOOKUP(B143,'[1]GENERAL (2)'!$E$486:I2057,4,FALSE)</f>
        <v>JERUSALEN</v>
      </c>
      <c r="I143" s="59">
        <v>10409121.285097653</v>
      </c>
      <c r="J143" s="60">
        <f t="shared" si="8"/>
        <v>0</v>
      </c>
      <c r="K143" s="60"/>
      <c r="L143" s="60"/>
      <c r="M143" s="60"/>
      <c r="N143" s="52" t="e">
        <f>VLOOKUP(B143,#REF!,4,FALSE)</f>
        <v>#REF!</v>
      </c>
      <c r="P143" s="52">
        <v>1</v>
      </c>
      <c r="Q143" s="52" t="e">
        <f>VLOOKUP(B143,#REF!,2,FALSE)</f>
        <v>#REF!</v>
      </c>
    </row>
    <row r="144" spans="1:17">
      <c r="A144" s="53">
        <v>143</v>
      </c>
      <c r="B144" s="54" t="s">
        <v>292</v>
      </c>
      <c r="C144" s="53">
        <v>1</v>
      </c>
      <c r="D144" s="55" t="s">
        <v>293</v>
      </c>
      <c r="E144" s="56">
        <v>10251498.2837</v>
      </c>
      <c r="F144" s="57">
        <f t="shared" si="6"/>
        <v>2665389.5537620001</v>
      </c>
      <c r="G144" s="57">
        <f t="shared" si="7"/>
        <v>12916887.837462001</v>
      </c>
      <c r="H144" s="58" t="str">
        <f>VLOOKUP(B144,'[1]GENERAL (2)'!$E$486:I2058,4,FALSE)</f>
        <v>JERUSALEN</v>
      </c>
      <c r="I144" s="59">
        <v>10251498.2837</v>
      </c>
      <c r="J144" s="60">
        <f t="shared" si="8"/>
        <v>0</v>
      </c>
      <c r="K144" s="60"/>
      <c r="L144" s="60"/>
      <c r="M144" s="60"/>
      <c r="N144" s="52" t="e">
        <f>VLOOKUP(B144,#REF!,4,FALSE)</f>
        <v>#REF!</v>
      </c>
      <c r="P144" s="52">
        <v>1</v>
      </c>
      <c r="Q144" s="52" t="e">
        <f>VLOOKUP(B144,#REF!,2,FALSE)</f>
        <v>#REF!</v>
      </c>
    </row>
    <row r="145" spans="1:17">
      <c r="A145" s="53">
        <v>144</v>
      </c>
      <c r="B145" s="54" t="s">
        <v>294</v>
      </c>
      <c r="C145" s="53">
        <v>1</v>
      </c>
      <c r="D145" s="55" t="s">
        <v>295</v>
      </c>
      <c r="E145" s="56">
        <v>10381337.472900001</v>
      </c>
      <c r="F145" s="57">
        <f t="shared" si="6"/>
        <v>2699147.7429540004</v>
      </c>
      <c r="G145" s="57">
        <f t="shared" si="7"/>
        <v>13080485.215854002</v>
      </c>
      <c r="H145" s="58" t="str">
        <f>VLOOKUP(B145,'[1]GENERAL (2)'!$E$486:I2059,4,FALSE)</f>
        <v>JERUSALEN</v>
      </c>
      <c r="I145" s="59">
        <v>10381337.472900001</v>
      </c>
      <c r="J145" s="60">
        <f t="shared" si="8"/>
        <v>0</v>
      </c>
      <c r="K145" s="60"/>
      <c r="L145" s="60"/>
      <c r="M145" s="60"/>
      <c r="N145" s="52" t="e">
        <f>VLOOKUP(B145,#REF!,4,FALSE)</f>
        <v>#REF!</v>
      </c>
      <c r="P145" s="52">
        <v>1</v>
      </c>
      <c r="Q145" s="52" t="e">
        <f>VLOOKUP(B145,#REF!,2,FALSE)</f>
        <v>#REF!</v>
      </c>
    </row>
    <row r="146" spans="1:17">
      <c r="A146" s="53">
        <v>145</v>
      </c>
      <c r="B146" s="54" t="s">
        <v>296</v>
      </c>
      <c r="C146" s="53">
        <v>1</v>
      </c>
      <c r="D146" s="55" t="s">
        <v>297</v>
      </c>
      <c r="E146" s="56">
        <v>9932937.8769000005</v>
      </c>
      <c r="F146" s="57">
        <f t="shared" si="6"/>
        <v>2582563.8479940002</v>
      </c>
      <c r="G146" s="57">
        <f t="shared" si="7"/>
        <v>12515501.724894</v>
      </c>
      <c r="H146" s="58" t="str">
        <f>VLOOKUP(B146,'[1]GENERAL (2)'!$E$486:I2060,4,FALSE)</f>
        <v>JERUSALEN</v>
      </c>
      <c r="I146" s="58"/>
      <c r="J146" s="60">
        <f t="shared" si="8"/>
        <v>9932937.8769000005</v>
      </c>
      <c r="K146" s="60"/>
      <c r="L146" s="60"/>
      <c r="M146" s="60"/>
      <c r="N146" s="52" t="e">
        <f>VLOOKUP(B146,#REF!,4,FALSE)</f>
        <v>#REF!</v>
      </c>
      <c r="P146" s="52">
        <v>1</v>
      </c>
      <c r="Q146" s="52" t="e">
        <f>VLOOKUP(B146,#REF!,2,FALSE)</f>
        <v>#REF!</v>
      </c>
    </row>
    <row r="147" spans="1:17">
      <c r="A147" s="53">
        <v>146</v>
      </c>
      <c r="B147" s="54" t="s">
        <v>298</v>
      </c>
      <c r="C147" s="53">
        <v>1</v>
      </c>
      <c r="D147" s="55" t="s">
        <v>299</v>
      </c>
      <c r="E147" s="56">
        <v>10396694.0788</v>
      </c>
      <c r="F147" s="57">
        <f t="shared" si="6"/>
        <v>2703140.460488</v>
      </c>
      <c r="G147" s="57">
        <f t="shared" si="7"/>
        <v>13099834.539287999</v>
      </c>
      <c r="H147" s="58" t="str">
        <f>VLOOKUP(B147,'[1]GENERAL (2)'!$E$486:I2061,4,FALSE)</f>
        <v>CARACOLI</v>
      </c>
      <c r="I147" s="59">
        <v>10396694.0788</v>
      </c>
      <c r="J147" s="60">
        <f t="shared" si="8"/>
        <v>0</v>
      </c>
      <c r="K147" s="60"/>
      <c r="L147" s="60"/>
      <c r="M147" s="60"/>
      <c r="N147" s="52" t="e">
        <f>VLOOKUP(B147,#REF!,4,FALSE)</f>
        <v>#REF!</v>
      </c>
      <c r="P147" s="52">
        <v>1</v>
      </c>
      <c r="Q147" s="52" t="e">
        <f>VLOOKUP(B147,#REF!,2,FALSE)</f>
        <v>#REF!</v>
      </c>
    </row>
    <row r="148" spans="1:17">
      <c r="A148" s="53">
        <v>147</v>
      </c>
      <c r="B148" s="54" t="s">
        <v>300</v>
      </c>
      <c r="C148" s="53">
        <v>1</v>
      </c>
      <c r="D148" s="55" t="s">
        <v>301</v>
      </c>
      <c r="E148" s="56">
        <v>9156497</v>
      </c>
      <c r="F148" s="57">
        <f t="shared" si="6"/>
        <v>2380689.2200000002</v>
      </c>
      <c r="G148" s="57">
        <f t="shared" si="7"/>
        <v>11537186.220000001</v>
      </c>
      <c r="H148" s="58" t="str">
        <f>VLOOKUP(B148,'[1]GENERAL (2)'!$E$486:I2062,4,FALSE)</f>
        <v>ARBORIZADORA ALTA</v>
      </c>
      <c r="I148" s="59">
        <v>9105167.4265000001</v>
      </c>
      <c r="J148" s="60">
        <f t="shared" si="8"/>
        <v>51329.57349999994</v>
      </c>
      <c r="K148" s="60"/>
      <c r="L148" s="60"/>
      <c r="M148" s="60"/>
      <c r="N148" s="52" t="e">
        <f>VLOOKUP(B148,#REF!,4,FALSE)</f>
        <v>#REF!</v>
      </c>
      <c r="P148" s="52">
        <v>1</v>
      </c>
      <c r="Q148" s="52" t="e">
        <f>VLOOKUP(B148,#REF!,2,FALSE)</f>
        <v>#REF!</v>
      </c>
    </row>
    <row r="149" spans="1:17">
      <c r="A149" s="53">
        <v>148</v>
      </c>
      <c r="B149" s="54" t="s">
        <v>302</v>
      </c>
      <c r="C149" s="53">
        <v>1</v>
      </c>
      <c r="D149" s="55" t="s">
        <v>303</v>
      </c>
      <c r="E149" s="56">
        <v>10346808.42</v>
      </c>
      <c r="F149" s="57">
        <f t="shared" si="6"/>
        <v>2690170.1891999999</v>
      </c>
      <c r="G149" s="57">
        <f t="shared" si="7"/>
        <v>13036978.609200001</v>
      </c>
      <c r="H149" s="58" t="str">
        <f>VLOOKUP(B149,'[1]GENERAL (2)'!$E$486:I2064,4,FALSE)</f>
        <v>JERUSALEN</v>
      </c>
      <c r="I149" s="59">
        <v>10346808.42</v>
      </c>
      <c r="J149" s="60">
        <f t="shared" si="8"/>
        <v>0</v>
      </c>
      <c r="K149" s="60"/>
      <c r="L149" s="60"/>
      <c r="M149" s="60"/>
      <c r="N149" s="52" t="e">
        <f>VLOOKUP(B149,#REF!,4,FALSE)</f>
        <v>#REF!</v>
      </c>
      <c r="P149" s="52">
        <v>1</v>
      </c>
      <c r="Q149" s="52" t="e">
        <f>VLOOKUP(B149,#REF!,2,FALSE)</f>
        <v>#REF!</v>
      </c>
    </row>
    <row r="150" spans="1:17">
      <c r="A150" s="53">
        <v>149</v>
      </c>
      <c r="B150" s="54" t="s">
        <v>304</v>
      </c>
      <c r="C150" s="53">
        <v>1</v>
      </c>
      <c r="D150" s="55" t="s">
        <v>305</v>
      </c>
      <c r="E150" s="56">
        <v>9597627.437599998</v>
      </c>
      <c r="F150" s="57">
        <f t="shared" si="6"/>
        <v>2495383.1337759998</v>
      </c>
      <c r="G150" s="57">
        <f t="shared" si="7"/>
        <v>12093010.571375998</v>
      </c>
      <c r="H150" s="58" t="str">
        <f>VLOOKUP(B150,'[1]GENERAL (2)'!$E$486:I2068,4,FALSE)</f>
        <v>SANTA VIVIANA</v>
      </c>
      <c r="I150" s="59">
        <v>9597627.437599998</v>
      </c>
      <c r="J150" s="60">
        <f t="shared" si="8"/>
        <v>0</v>
      </c>
      <c r="K150" s="60"/>
      <c r="L150" s="60"/>
      <c r="M150" s="60"/>
      <c r="N150" s="52" t="e">
        <f>VLOOKUP(B150,#REF!,4,FALSE)</f>
        <v>#REF!</v>
      </c>
      <c r="P150" s="52">
        <v>1</v>
      </c>
      <c r="Q150" s="52" t="e">
        <f>VLOOKUP(B150,#REF!,2,FALSE)</f>
        <v>#REF!</v>
      </c>
    </row>
    <row r="151" spans="1:17">
      <c r="A151" s="53">
        <v>150</v>
      </c>
      <c r="B151" s="54" t="s">
        <v>306</v>
      </c>
      <c r="C151" s="53">
        <v>1</v>
      </c>
      <c r="D151" s="55" t="s">
        <v>307</v>
      </c>
      <c r="E151" s="56">
        <v>10409192.405575391</v>
      </c>
      <c r="F151" s="57">
        <f t="shared" si="6"/>
        <v>2706390.0254496019</v>
      </c>
      <c r="G151" s="57">
        <f t="shared" si="7"/>
        <v>13115582.431024993</v>
      </c>
      <c r="H151" s="58" t="str">
        <f>VLOOKUP(B151,'[1]GENERAL (2)'!$E$486:I2075,4,FALSE)</f>
        <v>SANTO DOMINGO</v>
      </c>
      <c r="I151" s="59">
        <v>10409192.405575391</v>
      </c>
      <c r="J151" s="60">
        <f t="shared" si="8"/>
        <v>0</v>
      </c>
      <c r="K151" s="60"/>
      <c r="L151" s="60"/>
      <c r="M151" s="60"/>
      <c r="N151" s="52" t="e">
        <f>VLOOKUP(B151,#REF!,4,FALSE)</f>
        <v>#REF!</v>
      </c>
      <c r="P151" s="52">
        <v>1</v>
      </c>
      <c r="Q151" s="52" t="e">
        <f>VLOOKUP(B151,#REF!,2,FALSE)</f>
        <v>#REF!</v>
      </c>
    </row>
    <row r="152" spans="1:17">
      <c r="A152" s="53">
        <v>151</v>
      </c>
      <c r="B152" s="54" t="s">
        <v>308</v>
      </c>
      <c r="C152" s="53">
        <v>1</v>
      </c>
      <c r="D152" s="55" t="s">
        <v>309</v>
      </c>
      <c r="E152" s="56">
        <v>10357451.247000001</v>
      </c>
      <c r="F152" s="57">
        <f t="shared" si="6"/>
        <v>2692937.3242200003</v>
      </c>
      <c r="G152" s="57">
        <f t="shared" si="7"/>
        <v>13050388.571220001</v>
      </c>
      <c r="H152" s="58" t="str">
        <f>VLOOKUP(B152,'[1]GENERAL (2)'!$E$486:I2077,4,FALSE)</f>
        <v>SANTO DOMINGO</v>
      </c>
      <c r="I152" s="59">
        <v>10357451.247000001</v>
      </c>
      <c r="J152" s="60">
        <f t="shared" si="8"/>
        <v>0</v>
      </c>
      <c r="K152" s="60"/>
      <c r="L152" s="60"/>
      <c r="M152" s="60"/>
      <c r="N152" s="52" t="e">
        <f>VLOOKUP(B152,#REF!,4,FALSE)</f>
        <v>#REF!</v>
      </c>
      <c r="P152" s="52">
        <v>1</v>
      </c>
      <c r="Q152" s="52" t="e">
        <f>VLOOKUP(B152,#REF!,2,FALSE)</f>
        <v>#REF!</v>
      </c>
    </row>
    <row r="153" spans="1:17">
      <c r="A153" s="53">
        <v>152</v>
      </c>
      <c r="B153" s="54" t="s">
        <v>310</v>
      </c>
      <c r="C153" s="53">
        <v>1</v>
      </c>
      <c r="D153" s="55" t="s">
        <v>311</v>
      </c>
      <c r="E153" s="56">
        <v>10070498.590600001</v>
      </c>
      <c r="F153" s="57">
        <f t="shared" si="6"/>
        <v>2618329.6335560004</v>
      </c>
      <c r="G153" s="57">
        <f t="shared" si="7"/>
        <v>12688828.224156002</v>
      </c>
      <c r="H153" s="58" t="str">
        <f>VLOOKUP(B153,'[1]GENERAL (2)'!$E$486:I2080,4,FALSE)</f>
        <v>SANTO DOMINGO</v>
      </c>
      <c r="I153" s="59">
        <v>10070498.590600001</v>
      </c>
      <c r="J153" s="60">
        <f t="shared" si="8"/>
        <v>0</v>
      </c>
      <c r="K153" s="60"/>
      <c r="L153" s="60"/>
      <c r="M153" s="60"/>
      <c r="N153" s="52" t="e">
        <f>VLOOKUP(B153,#REF!,4,FALSE)</f>
        <v>#REF!</v>
      </c>
      <c r="P153" s="52">
        <v>1</v>
      </c>
      <c r="Q153" s="52" t="e">
        <f>VLOOKUP(B153,#REF!,2,FALSE)</f>
        <v>#REF!</v>
      </c>
    </row>
    <row r="154" spans="1:17">
      <c r="A154" s="53">
        <v>153</v>
      </c>
      <c r="B154" s="54" t="s">
        <v>312</v>
      </c>
      <c r="C154" s="53">
        <v>1</v>
      </c>
      <c r="D154" s="55" t="s">
        <v>313</v>
      </c>
      <c r="E154" s="56">
        <v>9884611.0379999988</v>
      </c>
      <c r="F154" s="57">
        <f t="shared" si="6"/>
        <v>2569998.8698799997</v>
      </c>
      <c r="G154" s="57">
        <f t="shared" si="7"/>
        <v>12454609.907879999</v>
      </c>
      <c r="H154" s="58" t="str">
        <f>VLOOKUP(B154,'[1]GENERAL (2)'!$E$486:I2083,4,FALSE)</f>
        <v>ARBORIZADORA ALTA</v>
      </c>
      <c r="I154" s="59">
        <v>9884611.0379999988</v>
      </c>
      <c r="J154" s="60">
        <f t="shared" si="8"/>
        <v>0</v>
      </c>
      <c r="K154" s="60"/>
      <c r="L154" s="60"/>
      <c r="M154" s="60"/>
      <c r="N154" s="52" t="e">
        <f>VLOOKUP(B154,#REF!,4,FALSE)</f>
        <v>#REF!</v>
      </c>
      <c r="P154" s="52">
        <v>1</v>
      </c>
      <c r="Q154" s="52" t="e">
        <f>VLOOKUP(B154,#REF!,2,FALSE)</f>
        <v>#REF!</v>
      </c>
    </row>
    <row r="155" spans="1:17">
      <c r="A155" s="53">
        <v>154</v>
      </c>
      <c r="B155" s="54" t="s">
        <v>314</v>
      </c>
      <c r="C155" s="53">
        <v>1</v>
      </c>
      <c r="D155" s="55" t="s">
        <v>315</v>
      </c>
      <c r="E155" s="56">
        <v>10264287.9734</v>
      </c>
      <c r="F155" s="57">
        <f t="shared" si="6"/>
        <v>2668714.8730840003</v>
      </c>
      <c r="G155" s="57">
        <f t="shared" si="7"/>
        <v>12933002.846484002</v>
      </c>
      <c r="H155" s="58" t="str">
        <f>VLOOKUP(B155,'[1]GENERAL (2)'!$E$486:I2084,4,FALSE)</f>
        <v>ARBORIZADORA ALTA</v>
      </c>
      <c r="I155" s="59">
        <v>10264287.9734</v>
      </c>
      <c r="J155" s="60">
        <f t="shared" si="8"/>
        <v>0</v>
      </c>
      <c r="K155" s="60"/>
      <c r="L155" s="60"/>
      <c r="M155" s="60"/>
      <c r="N155" s="52" t="e">
        <f>VLOOKUP(B155,#REF!,4,FALSE)</f>
        <v>#REF!</v>
      </c>
      <c r="P155" s="52">
        <v>1</v>
      </c>
      <c r="Q155" s="52" t="e">
        <f>VLOOKUP(B155,#REF!,2,FALSE)</f>
        <v>#REF!</v>
      </c>
    </row>
    <row r="156" spans="1:17">
      <c r="A156" s="53">
        <v>155</v>
      </c>
      <c r="B156" s="54" t="s">
        <v>316</v>
      </c>
      <c r="C156" s="53">
        <v>1</v>
      </c>
      <c r="D156" s="55" t="s">
        <v>317</v>
      </c>
      <c r="E156" s="56">
        <v>10379914.090100002</v>
      </c>
      <c r="F156" s="57">
        <f t="shared" si="6"/>
        <v>2698777.6634260006</v>
      </c>
      <c r="G156" s="57">
        <f t="shared" si="7"/>
        <v>13078691.753526002</v>
      </c>
      <c r="H156" s="58" t="str">
        <f>VLOOKUP(B156,'[1]GENERAL (2)'!$E$486:I2092,4,FALSE)</f>
        <v>JERUSALEN</v>
      </c>
      <c r="I156" s="59">
        <v>10379914.090100002</v>
      </c>
      <c r="J156" s="60">
        <f t="shared" si="8"/>
        <v>0</v>
      </c>
      <c r="K156" s="60"/>
      <c r="L156" s="60"/>
      <c r="M156" s="60"/>
      <c r="N156" s="52" t="e">
        <f>VLOOKUP(B156,#REF!,4,FALSE)</f>
        <v>#REF!</v>
      </c>
      <c r="P156" s="52">
        <v>1</v>
      </c>
      <c r="Q156" s="52" t="e">
        <f>VLOOKUP(B156,#REF!,2,FALSE)</f>
        <v>#REF!</v>
      </c>
    </row>
    <row r="157" spans="1:17">
      <c r="A157" s="53">
        <v>156</v>
      </c>
      <c r="B157" s="54" t="s">
        <v>318</v>
      </c>
      <c r="C157" s="53">
        <v>1</v>
      </c>
      <c r="D157" s="55" t="s">
        <v>319</v>
      </c>
      <c r="E157" s="56">
        <v>11158405.012424001</v>
      </c>
      <c r="F157" s="57">
        <f t="shared" si="6"/>
        <v>2901185.3032302405</v>
      </c>
      <c r="G157" s="57">
        <f t="shared" si="7"/>
        <v>14059590.315654242</v>
      </c>
      <c r="H157" s="58" t="str">
        <f>VLOOKUP(B157,'[1]GENERAL (2)'!$E$486:I2094,4,FALSE)</f>
        <v>SANTO DOMINGO</v>
      </c>
      <c r="I157" s="59">
        <v>11158405.012424001</v>
      </c>
      <c r="J157" s="60">
        <f t="shared" si="8"/>
        <v>0</v>
      </c>
      <c r="K157" s="60"/>
      <c r="L157" s="60"/>
      <c r="M157" s="60"/>
      <c r="N157" s="52" t="e">
        <f>VLOOKUP(B157,#REF!,4,FALSE)</f>
        <v>#REF!</v>
      </c>
      <c r="P157" s="52">
        <v>1</v>
      </c>
      <c r="Q157" s="52" t="e">
        <f>VLOOKUP(B157,#REF!,2,FALSE)</f>
        <v>#REF!</v>
      </c>
    </row>
    <row r="158" spans="1:17">
      <c r="A158" s="53">
        <v>157</v>
      </c>
      <c r="B158" s="54" t="s">
        <v>320</v>
      </c>
      <c r="C158" s="53">
        <v>1</v>
      </c>
      <c r="D158" s="55" t="s">
        <v>321</v>
      </c>
      <c r="E158" s="56">
        <v>11155616.405384</v>
      </c>
      <c r="F158" s="57">
        <f t="shared" si="6"/>
        <v>2900460.2653998402</v>
      </c>
      <c r="G158" s="57">
        <f t="shared" si="7"/>
        <v>14056076.67078384</v>
      </c>
      <c r="H158" s="58" t="str">
        <f>VLOOKUP(B158,'[1]GENERAL (2)'!$E$486:I2104,4,FALSE)</f>
        <v>SANTO DOMINGO</v>
      </c>
      <c r="I158" s="59">
        <v>11155616.405384</v>
      </c>
      <c r="J158" s="60">
        <f t="shared" si="8"/>
        <v>0</v>
      </c>
      <c r="K158" s="60"/>
      <c r="L158" s="60"/>
      <c r="M158" s="60"/>
      <c r="N158" s="52" t="e">
        <f>VLOOKUP(B158,#REF!,4,FALSE)</f>
        <v>#REF!</v>
      </c>
      <c r="P158" s="52">
        <v>1</v>
      </c>
      <c r="Q158" s="52" t="e">
        <f>VLOOKUP(B158,#REF!,2,FALSE)</f>
        <v>#REF!</v>
      </c>
    </row>
    <row r="159" spans="1:17">
      <c r="A159" s="53">
        <v>158</v>
      </c>
      <c r="B159" s="54" t="s">
        <v>322</v>
      </c>
      <c r="C159" s="53">
        <v>1</v>
      </c>
      <c r="D159" s="55" t="s">
        <v>323</v>
      </c>
      <c r="E159" s="56">
        <v>6085796.0488</v>
      </c>
      <c r="F159" s="57">
        <f t="shared" si="6"/>
        <v>1582306.972688</v>
      </c>
      <c r="G159" s="57">
        <f t="shared" si="7"/>
        <v>7668103.0214879997</v>
      </c>
      <c r="H159" s="58" t="str">
        <f>VLOOKUP(B159,'[1]GENERAL (2)'!$E$486:I2106,4,FALSE)</f>
        <v>SANTO DOMINGO</v>
      </c>
      <c r="I159" s="59">
        <v>6085796.0488</v>
      </c>
      <c r="J159" s="60">
        <f t="shared" si="8"/>
        <v>0</v>
      </c>
      <c r="K159" s="60"/>
      <c r="L159" s="60"/>
      <c r="M159" s="60"/>
      <c r="N159" s="52" t="e">
        <f>VLOOKUP(B159,#REF!,4,FALSE)</f>
        <v>#REF!</v>
      </c>
      <c r="P159" s="52">
        <v>1</v>
      </c>
      <c r="Q159" s="52" t="e">
        <f>VLOOKUP(B159,#REF!,2,FALSE)</f>
        <v>#REF!</v>
      </c>
    </row>
    <row r="160" spans="1:17">
      <c r="A160" s="53">
        <v>159</v>
      </c>
      <c r="B160" s="54" t="s">
        <v>324</v>
      </c>
      <c r="C160" s="53">
        <v>1</v>
      </c>
      <c r="D160" s="55" t="s">
        <v>325</v>
      </c>
      <c r="E160" s="56">
        <v>10397423.328</v>
      </c>
      <c r="F160" s="57">
        <f t="shared" si="6"/>
        <v>2703330.0652800002</v>
      </c>
      <c r="G160" s="57">
        <f t="shared" si="7"/>
        <v>13100753.393279999</v>
      </c>
      <c r="H160" s="58" t="str">
        <f>VLOOKUP(B160,'[1]GENERAL (2)'!$E$486:I2109,4,FALSE)</f>
        <v>SANTO DOMINGO</v>
      </c>
      <c r="I160" s="59">
        <v>10397423.328</v>
      </c>
      <c r="J160" s="60">
        <f t="shared" si="8"/>
        <v>0</v>
      </c>
      <c r="K160" s="60"/>
      <c r="L160" s="60"/>
      <c r="M160" s="60"/>
      <c r="N160" s="52" t="e">
        <f>VLOOKUP(B160,#REF!,4,FALSE)</f>
        <v>#REF!</v>
      </c>
      <c r="P160" s="52">
        <v>1</v>
      </c>
      <c r="Q160" s="52" t="e">
        <f>VLOOKUP(B160,#REF!,2,FALSE)</f>
        <v>#REF!</v>
      </c>
    </row>
    <row r="161" spans="1:17">
      <c r="A161" s="53">
        <v>160</v>
      </c>
      <c r="B161" s="54" t="s">
        <v>326</v>
      </c>
      <c r="C161" s="53">
        <v>1</v>
      </c>
      <c r="D161" s="55" t="s">
        <v>327</v>
      </c>
      <c r="E161" s="56">
        <v>10408758.784299999</v>
      </c>
      <c r="F161" s="57">
        <f t="shared" si="6"/>
        <v>2706277.2839179998</v>
      </c>
      <c r="G161" s="57">
        <f t="shared" si="7"/>
        <v>13115036.068218</v>
      </c>
      <c r="H161" s="58" t="str">
        <f>VLOOKUP(B161,'[1]GENERAL (2)'!$E$486:I2110,4,FALSE)</f>
        <v>SANTA VIVIANA</v>
      </c>
      <c r="I161" s="59">
        <v>10408758.784299999</v>
      </c>
      <c r="J161" s="60">
        <f t="shared" si="8"/>
        <v>0</v>
      </c>
      <c r="K161" s="60"/>
      <c r="L161" s="60"/>
      <c r="M161" s="60"/>
      <c r="N161" s="52" t="e">
        <f>VLOOKUP(B161,#REF!,4,FALSE)</f>
        <v>#REF!</v>
      </c>
      <c r="P161" s="52">
        <v>1</v>
      </c>
      <c r="Q161" s="52" t="e">
        <f>VLOOKUP(B161,#REF!,2,FALSE)</f>
        <v>#REF!</v>
      </c>
    </row>
    <row r="162" spans="1:17">
      <c r="A162" s="53">
        <v>161</v>
      </c>
      <c r="B162" s="54" t="s">
        <v>328</v>
      </c>
      <c r="C162" s="53">
        <v>1</v>
      </c>
      <c r="D162" s="55" t="s">
        <v>329</v>
      </c>
      <c r="E162" s="56">
        <v>10407108.190200001</v>
      </c>
      <c r="F162" s="57">
        <f t="shared" si="6"/>
        <v>2705848.1294520004</v>
      </c>
      <c r="G162" s="57">
        <f t="shared" si="7"/>
        <v>13112956.319652002</v>
      </c>
      <c r="H162" s="58" t="str">
        <f>VLOOKUP(B162,'[1]GENERAL (2)'!$E$486:I2111,4,FALSE)</f>
        <v>CARACOLI</v>
      </c>
      <c r="I162" s="59">
        <v>10407108.190200001</v>
      </c>
      <c r="J162" s="60">
        <f t="shared" si="8"/>
        <v>0</v>
      </c>
      <c r="K162" s="60"/>
      <c r="L162" s="60"/>
      <c r="M162" s="60"/>
      <c r="N162" s="52" t="e">
        <f>VLOOKUP(B162,#REF!,4,FALSE)</f>
        <v>#REF!</v>
      </c>
      <c r="P162" s="52">
        <v>1</v>
      </c>
      <c r="Q162" s="52" t="e">
        <f>VLOOKUP(B162,#REF!,2,FALSE)</f>
        <v>#REF!</v>
      </c>
    </row>
    <row r="163" spans="1:17">
      <c r="A163" s="53">
        <v>162</v>
      </c>
      <c r="B163" s="54" t="s">
        <v>330</v>
      </c>
      <c r="C163" s="53">
        <v>1</v>
      </c>
      <c r="D163" s="55" t="s">
        <v>331</v>
      </c>
      <c r="E163" s="56">
        <v>9659488</v>
      </c>
      <c r="F163" s="57">
        <f t="shared" si="6"/>
        <v>2511466.88</v>
      </c>
      <c r="G163" s="57">
        <f t="shared" si="7"/>
        <v>12170954.879999999</v>
      </c>
      <c r="H163" s="58" t="str">
        <f>VLOOKUP(B163,'[1]GENERAL (2)'!$E$486:I2112,4,FALSE)</f>
        <v>CARACOLI</v>
      </c>
      <c r="I163" s="59">
        <v>10398764.336399999</v>
      </c>
      <c r="J163" s="60">
        <f t="shared" si="8"/>
        <v>-739276.33639999852</v>
      </c>
      <c r="K163" s="60"/>
      <c r="L163" s="60"/>
      <c r="M163" s="60"/>
      <c r="N163" s="52" t="e">
        <f>VLOOKUP(B163,#REF!,4,FALSE)</f>
        <v>#REF!</v>
      </c>
      <c r="P163" s="52">
        <v>1</v>
      </c>
      <c r="Q163" s="52" t="e">
        <f>VLOOKUP(B163,#REF!,2,FALSE)</f>
        <v>#REF!</v>
      </c>
    </row>
    <row r="164" spans="1:17">
      <c r="A164" s="53">
        <v>163</v>
      </c>
      <c r="B164" s="54" t="s">
        <v>332</v>
      </c>
      <c r="C164" s="53">
        <v>1</v>
      </c>
      <c r="D164" s="55" t="s">
        <v>333</v>
      </c>
      <c r="E164" s="56">
        <v>9905278.0858000014</v>
      </c>
      <c r="F164" s="57">
        <f t="shared" si="6"/>
        <v>2575372.3023080006</v>
      </c>
      <c r="G164" s="57">
        <f t="shared" si="7"/>
        <v>12480650.388108002</v>
      </c>
      <c r="H164" s="58" t="str">
        <f>VLOOKUP(B164,'[1]GENERAL (2)'!$E$486:I2113,4,FALSE)</f>
        <v>SANTA VIVIANA</v>
      </c>
      <c r="I164" s="59">
        <v>9905278.0858000014</v>
      </c>
      <c r="J164" s="60">
        <f t="shared" si="8"/>
        <v>0</v>
      </c>
      <c r="K164" s="60"/>
      <c r="L164" s="60"/>
      <c r="M164" s="60"/>
      <c r="N164" s="52" t="e">
        <f>VLOOKUP(B164,#REF!,4,FALSE)</f>
        <v>#REF!</v>
      </c>
      <c r="P164" s="52">
        <v>1</v>
      </c>
      <c r="Q164" s="52" t="e">
        <f>VLOOKUP(B164,#REF!,2,FALSE)</f>
        <v>#REF!</v>
      </c>
    </row>
    <row r="165" spans="1:17">
      <c r="A165" s="53">
        <v>164</v>
      </c>
      <c r="B165" s="54" t="s">
        <v>334</v>
      </c>
      <c r="C165" s="53">
        <v>1</v>
      </c>
      <c r="D165" s="55" t="s">
        <v>335</v>
      </c>
      <c r="E165" s="56">
        <v>8927507.3600999992</v>
      </c>
      <c r="F165" s="57">
        <f t="shared" si="6"/>
        <v>2321151.9136259998</v>
      </c>
      <c r="G165" s="57">
        <f t="shared" si="7"/>
        <v>11248659.273726</v>
      </c>
      <c r="H165" s="58" t="str">
        <f>VLOOKUP(B165,'[1]GENERAL (2)'!$E$486:I2115,4,FALSE)</f>
        <v>SANTA VIVIANA</v>
      </c>
      <c r="I165" s="59">
        <v>8927507.3600999992</v>
      </c>
      <c r="J165" s="60">
        <f t="shared" si="8"/>
        <v>0</v>
      </c>
      <c r="K165" s="60"/>
      <c r="L165" s="60"/>
      <c r="M165" s="60"/>
      <c r="N165" s="52" t="e">
        <f>VLOOKUP(B165,#REF!,4,FALSE)</f>
        <v>#REF!</v>
      </c>
      <c r="P165" s="52">
        <v>1</v>
      </c>
      <c r="Q165" s="52" t="e">
        <f>VLOOKUP(B165,#REF!,2,FALSE)</f>
        <v>#REF!</v>
      </c>
    </row>
    <row r="166" spans="1:17">
      <c r="A166" s="53">
        <v>165</v>
      </c>
      <c r="B166" s="54" t="s">
        <v>336</v>
      </c>
      <c r="C166" s="53">
        <v>1</v>
      </c>
      <c r="D166" s="55" t="s">
        <v>337</v>
      </c>
      <c r="E166" s="56">
        <v>8538658.9536000006</v>
      </c>
      <c r="F166" s="57">
        <f t="shared" si="6"/>
        <v>2220051.3279360002</v>
      </c>
      <c r="G166" s="57">
        <f t="shared" si="7"/>
        <v>10758710.281536002</v>
      </c>
      <c r="H166" s="58" t="str">
        <f>VLOOKUP(B166,'[1]GENERAL (2)'!$E$486:I2119,4,FALSE)</f>
        <v>SANTA VIVIANA</v>
      </c>
      <c r="I166" s="59">
        <v>8538658.9536000006</v>
      </c>
      <c r="J166" s="60">
        <f t="shared" si="8"/>
        <v>0</v>
      </c>
      <c r="K166" s="60"/>
      <c r="L166" s="60"/>
      <c r="M166" s="60"/>
      <c r="N166" s="52" t="e">
        <f>VLOOKUP(B166,#REF!,4,FALSE)</f>
        <v>#REF!</v>
      </c>
      <c r="P166" s="52">
        <v>1</v>
      </c>
      <c r="Q166" s="52" t="e">
        <f>VLOOKUP(B166,#REF!,2,FALSE)</f>
        <v>#REF!</v>
      </c>
    </row>
    <row r="167" spans="1:17">
      <c r="A167" s="53">
        <v>166</v>
      </c>
      <c r="B167" s="54" t="s">
        <v>338</v>
      </c>
      <c r="C167" s="53">
        <v>1</v>
      </c>
      <c r="D167" s="55" t="s">
        <v>339</v>
      </c>
      <c r="E167" s="56">
        <v>10378643.726940002</v>
      </c>
      <c r="F167" s="57">
        <f t="shared" si="6"/>
        <v>2698447.3690044009</v>
      </c>
      <c r="G167" s="57">
        <f t="shared" si="7"/>
        <v>13077091.095944403</v>
      </c>
      <c r="H167" s="58" t="str">
        <f>VLOOKUP(B167,'[1]GENERAL (2)'!$E$486:I2121,4,FALSE)</f>
        <v>JERUSALEN</v>
      </c>
      <c r="I167" s="59">
        <v>10378643.726940002</v>
      </c>
      <c r="J167" s="60">
        <f t="shared" si="8"/>
        <v>0</v>
      </c>
      <c r="K167" s="60"/>
      <c r="L167" s="60"/>
      <c r="M167" s="60"/>
      <c r="N167" s="52" t="e">
        <f>VLOOKUP(B167,#REF!,4,FALSE)</f>
        <v>#REF!</v>
      </c>
      <c r="P167" s="52">
        <v>1</v>
      </c>
      <c r="Q167" s="52" t="e">
        <f>VLOOKUP(B167,#REF!,2,FALSE)</f>
        <v>#REF!</v>
      </c>
    </row>
    <row r="168" spans="1:17">
      <c r="A168" s="53">
        <v>167</v>
      </c>
      <c r="B168" s="54" t="s">
        <v>340</v>
      </c>
      <c r="C168" s="53">
        <v>1</v>
      </c>
      <c r="D168" s="55" t="s">
        <v>341</v>
      </c>
      <c r="E168" s="56">
        <v>9998780.4722999986</v>
      </c>
      <c r="F168" s="57">
        <f t="shared" si="6"/>
        <v>2599682.9227979998</v>
      </c>
      <c r="G168" s="57">
        <f t="shared" si="7"/>
        <v>12598463.395097999</v>
      </c>
      <c r="H168" s="58" t="str">
        <f>VLOOKUP(B168,'[1]GENERAL (2)'!$E$486:I2122,4,FALSE)</f>
        <v>SANTA VIVIANA</v>
      </c>
      <c r="I168" s="59">
        <v>9998780.4722999986</v>
      </c>
      <c r="J168" s="60">
        <f t="shared" si="8"/>
        <v>0</v>
      </c>
      <c r="K168" s="60"/>
      <c r="L168" s="60"/>
      <c r="M168" s="60"/>
      <c r="N168" s="52" t="e">
        <f>VLOOKUP(B168,#REF!,4,FALSE)</f>
        <v>#REF!</v>
      </c>
      <c r="P168" s="52">
        <v>1</v>
      </c>
      <c r="Q168" s="52" t="e">
        <f>VLOOKUP(B168,#REF!,2,FALSE)</f>
        <v>#REF!</v>
      </c>
    </row>
    <row r="169" spans="1:17">
      <c r="A169" s="53">
        <v>168</v>
      </c>
      <c r="B169" s="54" t="s">
        <v>342</v>
      </c>
      <c r="C169" s="53">
        <v>1</v>
      </c>
      <c r="D169" s="55" t="s">
        <v>343</v>
      </c>
      <c r="E169" s="56">
        <v>9247576.6329999994</v>
      </c>
      <c r="F169" s="57">
        <f t="shared" si="6"/>
        <v>2404369.9245799999</v>
      </c>
      <c r="G169" s="57">
        <f t="shared" si="7"/>
        <v>11651946.55758</v>
      </c>
      <c r="H169" s="58" t="str">
        <f>VLOOKUP(B169,'[1]GENERAL (2)'!$E$486:I2123,4,FALSE)</f>
        <v>SANTA VIVIANA</v>
      </c>
      <c r="I169" s="59">
        <v>9247576.6329999994</v>
      </c>
      <c r="J169" s="60">
        <f t="shared" si="8"/>
        <v>0</v>
      </c>
      <c r="K169" s="60"/>
      <c r="L169" s="60"/>
      <c r="M169" s="60"/>
      <c r="N169" s="52" t="e">
        <f>VLOOKUP(B169,#REF!,4,FALSE)</f>
        <v>#REF!</v>
      </c>
      <c r="P169" s="52">
        <v>1</v>
      </c>
      <c r="Q169" s="52" t="e">
        <f>VLOOKUP(B169,#REF!,2,FALSE)</f>
        <v>#REF!</v>
      </c>
    </row>
    <row r="170" spans="1:17">
      <c r="A170" s="53">
        <v>169</v>
      </c>
      <c r="B170" s="54" t="s">
        <v>344</v>
      </c>
      <c r="C170" s="53">
        <v>1</v>
      </c>
      <c r="D170" s="55" t="s">
        <v>345</v>
      </c>
      <c r="E170" s="56">
        <v>11156297.240999999</v>
      </c>
      <c r="F170" s="57">
        <f t="shared" si="6"/>
        <v>2900637.2826599996</v>
      </c>
      <c r="G170" s="57">
        <f t="shared" si="7"/>
        <v>14056934.523659999</v>
      </c>
      <c r="H170" s="58" t="str">
        <f>VLOOKUP(B170,'[1]GENERAL (2)'!$E$486:I2124,4,FALSE)</f>
        <v>SANTA VIVIANA</v>
      </c>
      <c r="I170" s="59">
        <v>11156297.240999999</v>
      </c>
      <c r="J170" s="60">
        <f t="shared" si="8"/>
        <v>0</v>
      </c>
      <c r="K170" s="60"/>
      <c r="L170" s="60"/>
      <c r="M170" s="60"/>
      <c r="N170" s="52" t="e">
        <f>VLOOKUP(B170,#REF!,4,FALSE)</f>
        <v>#REF!</v>
      </c>
      <c r="P170" s="52">
        <v>1</v>
      </c>
      <c r="Q170" s="52" t="e">
        <f>VLOOKUP(B170,#REF!,2,FALSE)</f>
        <v>#REF!</v>
      </c>
    </row>
    <row r="171" spans="1:17">
      <c r="A171" s="53">
        <v>170</v>
      </c>
      <c r="B171" s="54" t="s">
        <v>346</v>
      </c>
      <c r="C171" s="53">
        <v>1</v>
      </c>
      <c r="D171" s="55" t="s">
        <v>347</v>
      </c>
      <c r="E171" s="56">
        <v>10238053</v>
      </c>
      <c r="F171" s="57">
        <f t="shared" si="6"/>
        <v>2661893.7800000003</v>
      </c>
      <c r="G171" s="57">
        <f t="shared" si="7"/>
        <v>12899946.780000001</v>
      </c>
      <c r="H171" s="58" t="str">
        <f>VLOOKUP(B171,'[1]GENERAL (2)'!$E$486:I2128,4,FALSE)</f>
        <v>SANTA VIVIANA</v>
      </c>
      <c r="I171" s="59">
        <v>10305976.067500001</v>
      </c>
      <c r="J171" s="60">
        <f t="shared" si="8"/>
        <v>-67923.06750000082</v>
      </c>
      <c r="K171" s="60"/>
      <c r="L171" s="60"/>
      <c r="M171" s="60"/>
      <c r="N171" s="52" t="e">
        <f>VLOOKUP(B171,#REF!,4,FALSE)</f>
        <v>#REF!</v>
      </c>
      <c r="P171" s="52">
        <v>1</v>
      </c>
      <c r="Q171" s="52" t="e">
        <f>VLOOKUP(B171,#REF!,2,FALSE)</f>
        <v>#REF!</v>
      </c>
    </row>
    <row r="172" spans="1:17">
      <c r="A172" s="53">
        <v>171</v>
      </c>
      <c r="B172" s="54" t="s">
        <v>348</v>
      </c>
      <c r="C172" s="53">
        <v>1</v>
      </c>
      <c r="D172" s="55" t="s">
        <v>349</v>
      </c>
      <c r="E172" s="56">
        <v>10238528.411</v>
      </c>
      <c r="F172" s="57">
        <f t="shared" si="6"/>
        <v>2662017.38686</v>
      </c>
      <c r="G172" s="57">
        <f t="shared" si="7"/>
        <v>12900545.79786</v>
      </c>
      <c r="H172" s="58" t="str">
        <f>VLOOKUP(B172,'[1]GENERAL (2)'!$E$486:I2129,4,FALSE)</f>
        <v>SANTA VIVIANA</v>
      </c>
      <c r="I172" s="59">
        <v>10238528.411</v>
      </c>
      <c r="J172" s="60">
        <f t="shared" si="8"/>
        <v>0</v>
      </c>
      <c r="K172" s="60"/>
      <c r="L172" s="60"/>
      <c r="M172" s="60"/>
      <c r="N172" s="52" t="e">
        <f>VLOOKUP(B172,#REF!,4,FALSE)</f>
        <v>#REF!</v>
      </c>
      <c r="P172" s="52">
        <v>1</v>
      </c>
      <c r="Q172" s="52" t="e">
        <f>VLOOKUP(B172,#REF!,2,FALSE)</f>
        <v>#REF!</v>
      </c>
    </row>
    <row r="173" spans="1:17">
      <c r="A173" s="53">
        <v>172</v>
      </c>
      <c r="B173" s="54" t="s">
        <v>350</v>
      </c>
      <c r="C173" s="53">
        <v>1</v>
      </c>
      <c r="D173" s="55" t="s">
        <v>351</v>
      </c>
      <c r="E173" s="56">
        <v>9464764.5513999984</v>
      </c>
      <c r="F173" s="57">
        <f t="shared" si="6"/>
        <v>2460838.7833639998</v>
      </c>
      <c r="G173" s="57">
        <f t="shared" si="7"/>
        <v>11925603.334763998</v>
      </c>
      <c r="H173" s="58" t="str">
        <f>VLOOKUP(B173,'[1]GENERAL (2)'!$E$486:I2130,4,FALSE)</f>
        <v>SANTA VIVIANA</v>
      </c>
      <c r="I173" s="59">
        <v>9464764.5513999984</v>
      </c>
      <c r="J173" s="60">
        <f t="shared" si="8"/>
        <v>0</v>
      </c>
      <c r="K173" s="60"/>
      <c r="L173" s="60"/>
      <c r="M173" s="60"/>
      <c r="N173" s="52" t="e">
        <f>VLOOKUP(B173,#REF!,4,FALSE)</f>
        <v>#REF!</v>
      </c>
      <c r="P173" s="52">
        <v>1</v>
      </c>
      <c r="Q173" s="52" t="e">
        <f>VLOOKUP(B173,#REF!,2,FALSE)</f>
        <v>#REF!</v>
      </c>
    </row>
    <row r="174" spans="1:17">
      <c r="A174" s="53">
        <v>173</v>
      </c>
      <c r="B174" s="54" t="s">
        <v>352</v>
      </c>
      <c r="C174" s="53">
        <v>1</v>
      </c>
      <c r="D174" s="55" t="s">
        <v>353</v>
      </c>
      <c r="E174" s="56">
        <v>9473280.5659999978</v>
      </c>
      <c r="F174" s="57">
        <f t="shared" si="6"/>
        <v>2463052.9471599995</v>
      </c>
      <c r="G174" s="57">
        <f t="shared" si="7"/>
        <v>11936333.513159998</v>
      </c>
      <c r="H174" s="58" t="str">
        <f>VLOOKUP(B174,'[1]GENERAL (2)'!$E$486:I2131,4,FALSE)</f>
        <v>SANTA VIVIANA</v>
      </c>
      <c r="I174" s="59">
        <v>9473280.5659999978</v>
      </c>
      <c r="J174" s="60">
        <f t="shared" si="8"/>
        <v>0</v>
      </c>
      <c r="K174" s="60"/>
      <c r="L174" s="60"/>
      <c r="M174" s="60"/>
      <c r="N174" s="52" t="e">
        <f>VLOOKUP(B174,#REF!,4,FALSE)</f>
        <v>#REF!</v>
      </c>
      <c r="P174" s="52">
        <v>1</v>
      </c>
      <c r="Q174" s="52" t="e">
        <f>VLOOKUP(B174,#REF!,2,FALSE)</f>
        <v>#REF!</v>
      </c>
    </row>
    <row r="175" spans="1:17">
      <c r="A175" s="53">
        <v>174</v>
      </c>
      <c r="B175" s="54" t="s">
        <v>354</v>
      </c>
      <c r="C175" s="53">
        <v>1</v>
      </c>
      <c r="D175" s="55" t="s">
        <v>355</v>
      </c>
      <c r="E175" s="56">
        <v>10381968.912700001</v>
      </c>
      <c r="F175" s="57">
        <f t="shared" si="6"/>
        <v>2699311.9173020003</v>
      </c>
      <c r="G175" s="57">
        <f t="shared" si="7"/>
        <v>13081280.830002002</v>
      </c>
      <c r="H175" s="58" t="str">
        <f>VLOOKUP(B175,'[1]GENERAL (2)'!$E$486:I2132,4,FALSE)</f>
        <v>SANTA VIVIANA</v>
      </c>
      <c r="I175" s="59">
        <v>10381968.912700001</v>
      </c>
      <c r="J175" s="60">
        <f t="shared" si="8"/>
        <v>0</v>
      </c>
      <c r="K175" s="60"/>
      <c r="L175" s="60"/>
      <c r="M175" s="60"/>
      <c r="N175" s="52" t="e">
        <f>VLOOKUP(B175,#REF!,4,FALSE)</f>
        <v>#REF!</v>
      </c>
      <c r="P175" s="52">
        <v>1</v>
      </c>
      <c r="Q175" s="52" t="e">
        <f>VLOOKUP(B175,#REF!,2,FALSE)</f>
        <v>#REF!</v>
      </c>
    </row>
    <row r="176" spans="1:17">
      <c r="A176" s="53">
        <v>175</v>
      </c>
      <c r="B176" s="54" t="s">
        <v>356</v>
      </c>
      <c r="C176" s="53">
        <v>1</v>
      </c>
      <c r="D176" s="55" t="s">
        <v>357</v>
      </c>
      <c r="E176" s="56">
        <v>9830873.7942999993</v>
      </c>
      <c r="F176" s="57">
        <f t="shared" si="6"/>
        <v>2556027.186518</v>
      </c>
      <c r="G176" s="57">
        <f t="shared" si="7"/>
        <v>12386900.980818</v>
      </c>
      <c r="H176" s="58" t="str">
        <f>VLOOKUP(B176,'[1]GENERAL (2)'!$E$486:I2291,4,FALSE)</f>
        <v>SANTA VIVIANA</v>
      </c>
      <c r="I176" s="59">
        <v>9830873.7942999993</v>
      </c>
      <c r="J176" s="60">
        <f t="shared" si="8"/>
        <v>0</v>
      </c>
      <c r="K176" s="60"/>
      <c r="L176" s="60"/>
      <c r="M176" s="60"/>
      <c r="N176" s="52" t="e">
        <f>VLOOKUP(B176,#REF!,4,FALSE)</f>
        <v>#REF!</v>
      </c>
      <c r="P176" s="52">
        <v>1</v>
      </c>
      <c r="Q176" s="52" t="e">
        <f>VLOOKUP(B176,#REF!,2,FALSE)</f>
        <v>#REF!</v>
      </c>
    </row>
    <row r="177" spans="1:17">
      <c r="A177" s="53">
        <v>176</v>
      </c>
      <c r="B177" s="54" t="s">
        <v>358</v>
      </c>
      <c r="C177" s="53">
        <v>1</v>
      </c>
      <c r="D177" s="55" t="s">
        <v>359</v>
      </c>
      <c r="E177" s="56">
        <v>10405629.467599999</v>
      </c>
      <c r="F177" s="57">
        <f t="shared" si="6"/>
        <v>2705463.661576</v>
      </c>
      <c r="G177" s="57">
        <f t="shared" si="7"/>
        <v>13111093.129175998</v>
      </c>
      <c r="H177" s="58" t="str">
        <f>VLOOKUP(B177,'[1]GENERAL (2)'!$E$486:I2216,4,FALSE)</f>
        <v>SANTA VIVIANA</v>
      </c>
      <c r="I177" s="59">
        <v>10405629.467599999</v>
      </c>
      <c r="J177" s="60">
        <f t="shared" si="8"/>
        <v>0</v>
      </c>
      <c r="K177" s="60"/>
      <c r="L177" s="60"/>
      <c r="M177" s="60"/>
      <c r="N177" s="52" t="e">
        <f>VLOOKUP(B177,#REF!,4,FALSE)</f>
        <v>#REF!</v>
      </c>
      <c r="P177" s="52">
        <v>1</v>
      </c>
      <c r="Q177" s="52" t="e">
        <f>VLOOKUP(B177,#REF!,2,FALSE)</f>
        <v>#REF!</v>
      </c>
    </row>
    <row r="178" spans="1:17">
      <c r="A178" s="53">
        <v>177</v>
      </c>
      <c r="B178" s="54" t="s">
        <v>360</v>
      </c>
      <c r="C178" s="53">
        <v>1</v>
      </c>
      <c r="D178" s="55" t="s">
        <v>361</v>
      </c>
      <c r="E178" s="56">
        <v>9082066.5920000002</v>
      </c>
      <c r="F178" s="57">
        <f t="shared" si="6"/>
        <v>2361337.3139200001</v>
      </c>
      <c r="G178" s="57">
        <f t="shared" si="7"/>
        <v>11443403.905920001</v>
      </c>
      <c r="H178" s="58" t="str">
        <f>VLOOKUP(B178,'[1]GENERAL (2)'!$E$486:I2217,4,FALSE)</f>
        <v>SANTA VIVIANA</v>
      </c>
      <c r="I178" s="59">
        <v>9082066.5920000002</v>
      </c>
      <c r="J178" s="60">
        <f t="shared" si="8"/>
        <v>0</v>
      </c>
      <c r="K178" s="60"/>
      <c r="L178" s="60"/>
      <c r="M178" s="60"/>
      <c r="N178" s="52" t="e">
        <f>VLOOKUP(B178,#REF!,4,FALSE)</f>
        <v>#REF!</v>
      </c>
      <c r="P178" s="52">
        <v>1</v>
      </c>
      <c r="Q178" s="52" t="e">
        <f>VLOOKUP(B178,#REF!,2,FALSE)</f>
        <v>#REF!</v>
      </c>
    </row>
    <row r="179" spans="1:17">
      <c r="A179" s="53">
        <v>178</v>
      </c>
      <c r="B179" s="54" t="s">
        <v>362</v>
      </c>
      <c r="C179" s="53">
        <v>1</v>
      </c>
      <c r="D179" s="55" t="s">
        <v>363</v>
      </c>
      <c r="E179" s="56">
        <v>10227312.325999999</v>
      </c>
      <c r="F179" s="57">
        <f t="shared" si="6"/>
        <v>2659101.2047600001</v>
      </c>
      <c r="G179" s="57">
        <f t="shared" si="7"/>
        <v>12886413.53076</v>
      </c>
      <c r="H179" s="58" t="str">
        <f>VLOOKUP(B179,'[1]GENERAL (2)'!$E$486:I2218,4,FALSE)</f>
        <v>SANTA VIVIANA</v>
      </c>
      <c r="I179" s="59">
        <v>10227312.325999999</v>
      </c>
      <c r="J179" s="60">
        <f t="shared" si="8"/>
        <v>0</v>
      </c>
      <c r="K179" s="60"/>
      <c r="L179" s="60"/>
      <c r="M179" s="60"/>
      <c r="N179" s="52" t="e">
        <f>VLOOKUP(B179,#REF!,4,FALSE)</f>
        <v>#REF!</v>
      </c>
      <c r="P179" s="52">
        <v>1</v>
      </c>
      <c r="Q179" s="52" t="e">
        <f>VLOOKUP(B179,#REF!,2,FALSE)</f>
        <v>#REF!</v>
      </c>
    </row>
    <row r="180" spans="1:17">
      <c r="A180" s="53">
        <v>179</v>
      </c>
      <c r="B180" s="54" t="s">
        <v>364</v>
      </c>
      <c r="C180" s="53">
        <v>1</v>
      </c>
      <c r="D180" s="55" t="s">
        <v>365</v>
      </c>
      <c r="E180" s="56">
        <v>10368182.7928</v>
      </c>
      <c r="F180" s="57">
        <f t="shared" si="6"/>
        <v>2695727.5261280001</v>
      </c>
      <c r="G180" s="57">
        <f t="shared" si="7"/>
        <v>13063910.318928</v>
      </c>
      <c r="H180" s="58" t="str">
        <f>VLOOKUP(B180,'[1]GENERAL (2)'!$E$486:I2219,4,FALSE)</f>
        <v>SANTA VIVIANA</v>
      </c>
      <c r="I180" s="59">
        <v>10368182.7928</v>
      </c>
      <c r="J180" s="60">
        <f t="shared" si="8"/>
        <v>0</v>
      </c>
      <c r="K180" s="60"/>
      <c r="L180" s="60"/>
      <c r="M180" s="60"/>
      <c r="N180" s="52" t="e">
        <f>VLOOKUP(B180,#REF!,4,FALSE)</f>
        <v>#REF!</v>
      </c>
      <c r="P180" s="52">
        <v>1</v>
      </c>
      <c r="Q180" s="52" t="e">
        <f>VLOOKUP(B180,#REF!,2,FALSE)</f>
        <v>#REF!</v>
      </c>
    </row>
    <row r="181" spans="1:17">
      <c r="A181" s="53">
        <v>180</v>
      </c>
      <c r="B181" s="54" t="s">
        <v>366</v>
      </c>
      <c r="C181" s="53">
        <v>1</v>
      </c>
      <c r="D181" s="55" t="s">
        <v>367</v>
      </c>
      <c r="E181" s="56">
        <v>10384749.7071</v>
      </c>
      <c r="F181" s="57">
        <f t="shared" si="6"/>
        <v>2700034.9238460003</v>
      </c>
      <c r="G181" s="57">
        <f t="shared" si="7"/>
        <v>13084784.630946001</v>
      </c>
      <c r="H181" s="58" t="str">
        <f>VLOOKUP(B181,'[1]GENERAL (2)'!$E$486:I2220,4,FALSE)</f>
        <v>SANTA VIVIANA</v>
      </c>
      <c r="I181" s="59">
        <v>10384749.7071</v>
      </c>
      <c r="J181" s="60">
        <f t="shared" si="8"/>
        <v>0</v>
      </c>
      <c r="K181" s="60"/>
      <c r="L181" s="60"/>
      <c r="M181" s="60"/>
      <c r="N181" s="52" t="e">
        <f>VLOOKUP(B181,#REF!,4,FALSE)</f>
        <v>#REF!</v>
      </c>
      <c r="P181" s="52">
        <v>1</v>
      </c>
      <c r="Q181" s="52" t="e">
        <f>VLOOKUP(B181,#REF!,2,FALSE)</f>
        <v>#REF!</v>
      </c>
    </row>
    <row r="182" spans="1:17">
      <c r="A182" s="53">
        <v>181</v>
      </c>
      <c r="B182" s="54" t="s">
        <v>368</v>
      </c>
      <c r="C182" s="53">
        <v>1</v>
      </c>
      <c r="D182" s="55" t="s">
        <v>369</v>
      </c>
      <c r="E182" s="56">
        <v>4932398.49</v>
      </c>
      <c r="F182" s="57">
        <f t="shared" si="6"/>
        <v>1282423.6074000001</v>
      </c>
      <c r="G182" s="57">
        <f t="shared" si="7"/>
        <v>6214822.0974000003</v>
      </c>
      <c r="H182" s="58" t="str">
        <f>VLOOKUP(B182,'[1]GENERAL (2)'!$E$486:I2221,4,FALSE)</f>
        <v>SANTA VIVIANA</v>
      </c>
      <c r="I182" s="59">
        <v>4932398.49</v>
      </c>
      <c r="J182" s="60">
        <f t="shared" si="8"/>
        <v>0</v>
      </c>
      <c r="K182" s="60"/>
      <c r="L182" s="60"/>
      <c r="M182" s="60"/>
      <c r="N182" s="52" t="e">
        <f>VLOOKUP(B182,#REF!,4,FALSE)</f>
        <v>#REF!</v>
      </c>
      <c r="P182" s="52">
        <v>1</v>
      </c>
      <c r="Q182" s="52" t="e">
        <f>VLOOKUP(B182,#REF!,2,FALSE)</f>
        <v>#REF!</v>
      </c>
    </row>
    <row r="183" spans="1:17">
      <c r="A183" s="53">
        <v>182</v>
      </c>
      <c r="B183" s="54" t="s">
        <v>370</v>
      </c>
      <c r="C183" s="53">
        <v>1</v>
      </c>
      <c r="D183" s="55" t="s">
        <v>371</v>
      </c>
      <c r="E183" s="56">
        <v>10270987.6568</v>
      </c>
      <c r="F183" s="57">
        <f t="shared" si="6"/>
        <v>2670456.7907680003</v>
      </c>
      <c r="G183" s="57">
        <f t="shared" si="7"/>
        <v>12941444.447567999</v>
      </c>
      <c r="H183" s="58" t="str">
        <f>VLOOKUP(B183,'[1]GENERAL (2)'!$E$486:I2222,4,FALSE)</f>
        <v>SANTA VIVIANA</v>
      </c>
      <c r="I183" s="59">
        <v>10270987.6568</v>
      </c>
      <c r="J183" s="60">
        <f t="shared" si="8"/>
        <v>0</v>
      </c>
      <c r="K183" s="60"/>
      <c r="L183" s="60"/>
      <c r="M183" s="60"/>
      <c r="N183" s="52" t="e">
        <f>VLOOKUP(B183,#REF!,4,FALSE)</f>
        <v>#REF!</v>
      </c>
      <c r="P183" s="52">
        <v>1</v>
      </c>
      <c r="Q183" s="52" t="e">
        <f>VLOOKUP(B183,#REF!,2,FALSE)</f>
        <v>#REF!</v>
      </c>
    </row>
    <row r="184" spans="1:17">
      <c r="A184" s="53">
        <v>183</v>
      </c>
      <c r="B184" s="54" t="s">
        <v>372</v>
      </c>
      <c r="C184" s="53">
        <v>1</v>
      </c>
      <c r="D184" s="55" t="s">
        <v>373</v>
      </c>
      <c r="E184" s="56">
        <v>10398792.299000001</v>
      </c>
      <c r="F184" s="57">
        <f t="shared" si="6"/>
        <v>2703685.99774</v>
      </c>
      <c r="G184" s="57">
        <f t="shared" si="7"/>
        <v>13102478.296740001</v>
      </c>
      <c r="H184" s="58" t="str">
        <f>VLOOKUP(B184,'[1]GENERAL (2)'!$E$486:I2223,4,FALSE)</f>
        <v>SANTA VIVIANA</v>
      </c>
      <c r="I184" s="59">
        <v>10398792.299000001</v>
      </c>
      <c r="J184" s="60">
        <f t="shared" si="8"/>
        <v>0</v>
      </c>
      <c r="K184" s="60"/>
      <c r="L184" s="60"/>
      <c r="M184" s="60"/>
      <c r="N184" s="52" t="e">
        <f>VLOOKUP(B184,#REF!,4,FALSE)</f>
        <v>#REF!</v>
      </c>
      <c r="P184" s="52">
        <v>1</v>
      </c>
      <c r="Q184" s="52" t="e">
        <f>VLOOKUP(B184,#REF!,2,FALSE)</f>
        <v>#REF!</v>
      </c>
    </row>
    <row r="185" spans="1:17">
      <c r="A185" s="53">
        <v>184</v>
      </c>
      <c r="B185" s="54" t="s">
        <v>374</v>
      </c>
      <c r="C185" s="53">
        <v>1</v>
      </c>
      <c r="D185" s="55" t="s">
        <v>375</v>
      </c>
      <c r="E185" s="56">
        <v>9530320.5521000009</v>
      </c>
      <c r="F185" s="57">
        <f t="shared" si="6"/>
        <v>2477883.3435460003</v>
      </c>
      <c r="G185" s="57">
        <f t="shared" si="7"/>
        <v>12008203.895646002</v>
      </c>
      <c r="H185" s="58" t="str">
        <f>VLOOKUP(B185,'[1]GENERAL (2)'!$E$486:I2224,4,FALSE)</f>
        <v>SANTA VIVIANA</v>
      </c>
      <c r="I185" s="59">
        <v>9530320.5521000009</v>
      </c>
      <c r="J185" s="60">
        <f t="shared" si="8"/>
        <v>0</v>
      </c>
      <c r="K185" s="60"/>
      <c r="L185" s="60"/>
      <c r="M185" s="60"/>
      <c r="N185" s="52" t="e">
        <f>VLOOKUP(B185,#REF!,4,FALSE)</f>
        <v>#REF!</v>
      </c>
      <c r="P185" s="52">
        <v>1</v>
      </c>
      <c r="Q185" s="52" t="e">
        <f>VLOOKUP(B185,#REF!,2,FALSE)</f>
        <v>#REF!</v>
      </c>
    </row>
    <row r="186" spans="1:17">
      <c r="A186" s="53">
        <v>185</v>
      </c>
      <c r="B186" s="54" t="s">
        <v>376</v>
      </c>
      <c r="C186" s="53">
        <v>1</v>
      </c>
      <c r="D186" s="55" t="s">
        <v>377</v>
      </c>
      <c r="E186" s="56">
        <v>10358551.562799999</v>
      </c>
      <c r="F186" s="57">
        <f t="shared" si="6"/>
        <v>2693223.4063280001</v>
      </c>
      <c r="G186" s="57">
        <f t="shared" si="7"/>
        <v>13051774.969128</v>
      </c>
      <c r="H186" s="58" t="str">
        <f>VLOOKUP(B186,'[1]GENERAL (2)'!$E$486:I2225,4,FALSE)</f>
        <v>SANTA VIVIANA</v>
      </c>
      <c r="I186" s="59">
        <v>10358551.562799999</v>
      </c>
      <c r="J186" s="60">
        <f t="shared" si="8"/>
        <v>0</v>
      </c>
      <c r="K186" s="60"/>
      <c r="L186" s="60"/>
      <c r="M186" s="60"/>
      <c r="N186" s="52" t="e">
        <f>VLOOKUP(B186,#REF!,4,FALSE)</f>
        <v>#REF!</v>
      </c>
      <c r="P186" s="52">
        <v>1</v>
      </c>
      <c r="Q186" s="52" t="e">
        <f>VLOOKUP(B186,#REF!,2,FALSE)</f>
        <v>#REF!</v>
      </c>
    </row>
    <row r="187" spans="1:17">
      <c r="A187" s="53">
        <v>186</v>
      </c>
      <c r="B187" s="54" t="s">
        <v>378</v>
      </c>
      <c r="C187" s="53">
        <v>1</v>
      </c>
      <c r="D187" s="55" t="s">
        <v>379</v>
      </c>
      <c r="E187" s="56">
        <v>10305847.0495</v>
      </c>
      <c r="F187" s="57">
        <f t="shared" si="6"/>
        <v>2679520.2328699999</v>
      </c>
      <c r="G187" s="57">
        <f t="shared" si="7"/>
        <v>12985367.282369999</v>
      </c>
      <c r="H187" s="58" t="str">
        <f>VLOOKUP(B187,'[1]GENERAL (2)'!$E$486:I2226,4,FALSE)</f>
        <v>SANTA VIVIANA</v>
      </c>
      <c r="I187" s="59">
        <v>10305847.0495</v>
      </c>
      <c r="J187" s="60">
        <f t="shared" si="8"/>
        <v>0</v>
      </c>
      <c r="K187" s="60"/>
      <c r="L187" s="60"/>
      <c r="M187" s="60"/>
      <c r="N187" s="52" t="e">
        <f>VLOOKUP(B187,#REF!,4,FALSE)</f>
        <v>#REF!</v>
      </c>
      <c r="P187" s="52">
        <v>1</v>
      </c>
      <c r="Q187" s="52" t="e">
        <f>VLOOKUP(B187,#REF!,2,FALSE)</f>
        <v>#REF!</v>
      </c>
    </row>
    <row r="188" spans="1:17">
      <c r="A188" s="53">
        <v>187</v>
      </c>
      <c r="B188" s="54" t="s">
        <v>380</v>
      </c>
      <c r="C188" s="53">
        <v>1</v>
      </c>
      <c r="D188" s="55" t="s">
        <v>381</v>
      </c>
      <c r="E188" s="56">
        <v>10223671.653100001</v>
      </c>
      <c r="F188" s="57">
        <f t="shared" si="6"/>
        <v>2658154.6298060003</v>
      </c>
      <c r="G188" s="57">
        <f t="shared" si="7"/>
        <v>12881826.282906001</v>
      </c>
      <c r="H188" s="58" t="str">
        <f>VLOOKUP(B188,'[1]GENERAL (2)'!$E$486:I2227,4,FALSE)</f>
        <v>SANTA VIVIANA</v>
      </c>
      <c r="I188" s="59">
        <v>10223671.653100001</v>
      </c>
      <c r="J188" s="60">
        <f t="shared" si="8"/>
        <v>0</v>
      </c>
      <c r="K188" s="60"/>
      <c r="L188" s="60"/>
      <c r="M188" s="60"/>
      <c r="N188" s="52" t="e">
        <f>VLOOKUP(B188,#REF!,4,FALSE)</f>
        <v>#REF!</v>
      </c>
      <c r="P188" s="52">
        <v>1</v>
      </c>
      <c r="Q188" s="52" t="e">
        <f>VLOOKUP(B188,#REF!,2,FALSE)</f>
        <v>#REF!</v>
      </c>
    </row>
    <row r="189" spans="1:17">
      <c r="A189" s="53">
        <v>188</v>
      </c>
      <c r="B189" s="54" t="s">
        <v>382</v>
      </c>
      <c r="C189" s="53">
        <v>1</v>
      </c>
      <c r="D189" s="55" t="s">
        <v>383</v>
      </c>
      <c r="E189" s="56">
        <v>10227463.4738</v>
      </c>
      <c r="F189" s="57">
        <f t="shared" si="6"/>
        <v>2659140.5031880001</v>
      </c>
      <c r="G189" s="57">
        <f t="shared" si="7"/>
        <v>12886603.976987999</v>
      </c>
      <c r="H189" s="58" t="str">
        <f>VLOOKUP(B189,'[1]GENERAL (2)'!$E$486:I2193,4,FALSE)</f>
        <v>SANTA VIVIANA</v>
      </c>
      <c r="I189" s="58"/>
      <c r="J189" s="60">
        <f t="shared" si="8"/>
        <v>10227463.4738</v>
      </c>
      <c r="K189" s="60"/>
      <c r="L189" s="60"/>
      <c r="M189" s="60"/>
      <c r="N189" s="52" t="e">
        <f>VLOOKUP(B189,#REF!,4,FALSE)</f>
        <v>#REF!</v>
      </c>
      <c r="P189" s="52">
        <v>1</v>
      </c>
      <c r="Q189" s="52" t="e">
        <f>VLOOKUP(B189,#REF!,2,FALSE)</f>
        <v>#REF!</v>
      </c>
    </row>
    <row r="190" spans="1:17">
      <c r="A190" s="53">
        <v>189</v>
      </c>
      <c r="B190" s="54" t="s">
        <v>384</v>
      </c>
      <c r="C190" s="53">
        <v>1</v>
      </c>
      <c r="D190" s="55" t="s">
        <v>385</v>
      </c>
      <c r="E190" s="56">
        <v>10220588.942499999</v>
      </c>
      <c r="F190" s="57">
        <f t="shared" si="6"/>
        <v>2657353.1250499999</v>
      </c>
      <c r="G190" s="57">
        <f t="shared" si="7"/>
        <v>12877942.06755</v>
      </c>
      <c r="H190" s="58" t="str">
        <f>VLOOKUP(B190,'[1]GENERAL (2)'!$E$486:I2194,4,FALSE)</f>
        <v>SANTA VIVIANA</v>
      </c>
      <c r="I190" s="59">
        <v>10220588.942499999</v>
      </c>
      <c r="J190" s="60">
        <f t="shared" si="8"/>
        <v>0</v>
      </c>
      <c r="K190" s="60"/>
      <c r="L190" s="60"/>
      <c r="M190" s="60"/>
      <c r="N190" s="52" t="e">
        <f>VLOOKUP(B190,#REF!,4,FALSE)</f>
        <v>#REF!</v>
      </c>
      <c r="P190" s="52">
        <v>1</v>
      </c>
      <c r="Q190" s="52" t="e">
        <f>VLOOKUP(B190,#REF!,2,FALSE)</f>
        <v>#REF!</v>
      </c>
    </row>
    <row r="191" spans="1:17">
      <c r="A191" s="53">
        <v>190</v>
      </c>
      <c r="B191" s="54" t="s">
        <v>386</v>
      </c>
      <c r="C191" s="53">
        <v>1</v>
      </c>
      <c r="D191" s="55" t="s">
        <v>387</v>
      </c>
      <c r="E191" s="56">
        <v>10190763.935000001</v>
      </c>
      <c r="F191" s="57">
        <f t="shared" si="6"/>
        <v>2649598.6231000004</v>
      </c>
      <c r="G191" s="57">
        <f t="shared" si="7"/>
        <v>12840362.5581</v>
      </c>
      <c r="H191" s="58" t="str">
        <f>VLOOKUP(B191,'[1]GENERAL (2)'!$E$486:I2195,4,FALSE)</f>
        <v>SANTA VIVIANA</v>
      </c>
      <c r="I191" s="59">
        <v>10190763.935000001</v>
      </c>
      <c r="J191" s="60">
        <f t="shared" si="8"/>
        <v>0</v>
      </c>
      <c r="K191" s="60"/>
      <c r="L191" s="60"/>
      <c r="M191" s="60"/>
      <c r="N191" s="52" t="e">
        <f>VLOOKUP(B191,#REF!,4,FALSE)</f>
        <v>#REF!</v>
      </c>
      <c r="P191" s="52">
        <v>1</v>
      </c>
      <c r="Q191" s="52" t="e">
        <f>VLOOKUP(B191,#REF!,2,FALSE)</f>
        <v>#REF!</v>
      </c>
    </row>
    <row r="192" spans="1:17">
      <c r="A192" s="53">
        <v>191</v>
      </c>
      <c r="B192" s="54" t="s">
        <v>388</v>
      </c>
      <c r="C192" s="53">
        <v>1</v>
      </c>
      <c r="D192" s="55" t="s">
        <v>389</v>
      </c>
      <c r="E192" s="56">
        <v>9915830.2622000016</v>
      </c>
      <c r="F192" s="57">
        <f t="shared" si="6"/>
        <v>2578115.8681720006</v>
      </c>
      <c r="G192" s="57">
        <f t="shared" si="7"/>
        <v>12493946.130372003</v>
      </c>
      <c r="H192" s="58" t="str">
        <f>VLOOKUP(B192,'[1]GENERAL (2)'!$E$486:I2196,4,FALSE)</f>
        <v>SANTA VIVIANA</v>
      </c>
      <c r="I192" s="59">
        <v>9915830.2622000016</v>
      </c>
      <c r="J192" s="60">
        <f t="shared" si="8"/>
        <v>0</v>
      </c>
      <c r="K192" s="60"/>
      <c r="L192" s="60"/>
      <c r="M192" s="60"/>
      <c r="N192" s="52" t="e">
        <f>VLOOKUP(B192,#REF!,4,FALSE)</f>
        <v>#REF!</v>
      </c>
      <c r="P192" s="52">
        <v>1</v>
      </c>
      <c r="Q192" s="52" t="e">
        <f>VLOOKUP(B192,#REF!,2,FALSE)</f>
        <v>#REF!</v>
      </c>
    </row>
    <row r="193" spans="1:17">
      <c r="A193" s="53">
        <v>192</v>
      </c>
      <c r="B193" s="54" t="s">
        <v>390</v>
      </c>
      <c r="C193" s="53">
        <v>1</v>
      </c>
      <c r="D193" s="55" t="s">
        <v>391</v>
      </c>
      <c r="E193" s="56">
        <v>10180067.679200001</v>
      </c>
      <c r="F193" s="57">
        <f t="shared" si="6"/>
        <v>2646817.5965920002</v>
      </c>
      <c r="G193" s="57">
        <f t="shared" si="7"/>
        <v>12826885.275792001</v>
      </c>
      <c r="H193" s="58" t="str">
        <f>VLOOKUP(B193,'[1]GENERAL (2)'!$E$486:I2197,4,FALSE)</f>
        <v>SANTA VIVIANA</v>
      </c>
      <c r="I193" s="59">
        <v>10180067.679200001</v>
      </c>
      <c r="J193" s="60">
        <f t="shared" si="8"/>
        <v>0</v>
      </c>
      <c r="K193" s="60"/>
      <c r="L193" s="60"/>
      <c r="M193" s="60"/>
      <c r="N193" s="52" t="e">
        <f>VLOOKUP(B193,#REF!,4,FALSE)</f>
        <v>#REF!</v>
      </c>
      <c r="P193" s="52">
        <v>1</v>
      </c>
      <c r="Q193" s="52" t="e">
        <f>VLOOKUP(B193,#REF!,2,FALSE)</f>
        <v>#REF!</v>
      </c>
    </row>
    <row r="194" spans="1:17">
      <c r="A194" s="53">
        <v>193</v>
      </c>
      <c r="B194" s="54" t="s">
        <v>392</v>
      </c>
      <c r="C194" s="53">
        <v>1</v>
      </c>
      <c r="D194" s="55" t="s">
        <v>393</v>
      </c>
      <c r="E194" s="56">
        <v>10311459.4055</v>
      </c>
      <c r="F194" s="57">
        <f t="shared" ref="F194:F257" si="9">E194*0.26</f>
        <v>2680979.4454300003</v>
      </c>
      <c r="G194" s="57">
        <f t="shared" ref="G194:G257" si="10">+E194+F194</f>
        <v>12992438.850930002</v>
      </c>
      <c r="H194" s="58" t="str">
        <f>VLOOKUP(B194,'[1]GENERAL (2)'!$E$486:I2198,4,FALSE)</f>
        <v>SANTA VIVIANA</v>
      </c>
      <c r="I194" s="59">
        <v>10311459.4055</v>
      </c>
      <c r="J194" s="60">
        <f t="shared" si="8"/>
        <v>0</v>
      </c>
      <c r="K194" s="60"/>
      <c r="L194" s="60"/>
      <c r="M194" s="60"/>
      <c r="N194" s="52" t="e">
        <f>VLOOKUP(B194,#REF!,4,FALSE)</f>
        <v>#REF!</v>
      </c>
      <c r="P194" s="52">
        <v>1</v>
      </c>
      <c r="Q194" s="52" t="e">
        <f>VLOOKUP(B194,#REF!,2,FALSE)</f>
        <v>#REF!</v>
      </c>
    </row>
    <row r="195" spans="1:17">
      <c r="A195" s="53">
        <v>194</v>
      </c>
      <c r="B195" s="54" t="s">
        <v>394</v>
      </c>
      <c r="C195" s="53">
        <v>1</v>
      </c>
      <c r="D195" s="55" t="s">
        <v>395</v>
      </c>
      <c r="E195" s="56">
        <v>10334288.748200001</v>
      </c>
      <c r="F195" s="57">
        <f t="shared" si="9"/>
        <v>2686915.0745320003</v>
      </c>
      <c r="G195" s="57">
        <f t="shared" si="10"/>
        <v>13021203.822732002</v>
      </c>
      <c r="H195" s="58" t="str">
        <f>VLOOKUP(B195,'[1]GENERAL (2)'!$E$486:I2199,4,FALSE)</f>
        <v>SANTA VIVIANA</v>
      </c>
      <c r="I195" s="59">
        <v>10334288.748200001</v>
      </c>
      <c r="J195" s="60">
        <f t="shared" ref="J195:J258" si="11">+E195-I195</f>
        <v>0</v>
      </c>
      <c r="K195" s="60"/>
      <c r="L195" s="60"/>
      <c r="M195" s="60"/>
      <c r="N195" s="52" t="e">
        <f>VLOOKUP(B195,#REF!,4,FALSE)</f>
        <v>#REF!</v>
      </c>
      <c r="P195" s="52">
        <v>1</v>
      </c>
      <c r="Q195" s="52" t="e">
        <f>VLOOKUP(B195,#REF!,2,FALSE)</f>
        <v>#REF!</v>
      </c>
    </row>
    <row r="196" spans="1:17">
      <c r="A196" s="53">
        <v>195</v>
      </c>
      <c r="B196" s="54" t="s">
        <v>396</v>
      </c>
      <c r="C196" s="53">
        <v>1</v>
      </c>
      <c r="D196" s="55" t="s">
        <v>397</v>
      </c>
      <c r="E196" s="56">
        <v>10343773.416300001</v>
      </c>
      <c r="F196" s="57">
        <f t="shared" si="9"/>
        <v>2689381.0882380004</v>
      </c>
      <c r="G196" s="57">
        <f t="shared" si="10"/>
        <v>13033154.504538001</v>
      </c>
      <c r="H196" s="58" t="str">
        <f>VLOOKUP(B196,'[1]GENERAL (2)'!$E$486:I2200,4,FALSE)</f>
        <v>SANTA VIVIANA</v>
      </c>
      <c r="I196" s="59">
        <v>10343773.416300001</v>
      </c>
      <c r="J196" s="60">
        <f t="shared" si="11"/>
        <v>0</v>
      </c>
      <c r="K196" s="60"/>
      <c r="L196" s="60"/>
      <c r="M196" s="60"/>
      <c r="N196" s="52" t="e">
        <f>VLOOKUP(B196,#REF!,4,FALSE)</f>
        <v>#REF!</v>
      </c>
      <c r="P196" s="52">
        <v>1</v>
      </c>
      <c r="Q196" s="52" t="e">
        <f>VLOOKUP(B196,#REF!,2,FALSE)</f>
        <v>#REF!</v>
      </c>
    </row>
    <row r="197" spans="1:17">
      <c r="A197" s="53">
        <v>196</v>
      </c>
      <c r="B197" s="54" t="s">
        <v>398</v>
      </c>
      <c r="C197" s="53">
        <v>1</v>
      </c>
      <c r="D197" s="55" t="s">
        <v>399</v>
      </c>
      <c r="E197" s="56">
        <v>10371860.129000001</v>
      </c>
      <c r="F197" s="57">
        <f t="shared" si="9"/>
        <v>2696683.6335400003</v>
      </c>
      <c r="G197" s="57">
        <f t="shared" si="10"/>
        <v>13068543.762540001</v>
      </c>
      <c r="H197" s="58" t="str">
        <f>VLOOKUP(B197,'[1]GENERAL (2)'!$E$486:I2201,4,FALSE)</f>
        <v>SANTA VIVIANA</v>
      </c>
      <c r="I197" s="59">
        <v>10371860.129000001</v>
      </c>
      <c r="J197" s="60">
        <f t="shared" si="11"/>
        <v>0</v>
      </c>
      <c r="K197" s="60"/>
      <c r="L197" s="60"/>
      <c r="M197" s="60"/>
      <c r="N197" s="52" t="e">
        <f>VLOOKUP(B197,#REF!,4,FALSE)</f>
        <v>#REF!</v>
      </c>
      <c r="P197" s="52">
        <v>1</v>
      </c>
      <c r="Q197" s="52" t="e">
        <f>VLOOKUP(B197,#REF!,2,FALSE)</f>
        <v>#REF!</v>
      </c>
    </row>
    <row r="198" spans="1:17">
      <c r="A198" s="53">
        <v>197</v>
      </c>
      <c r="B198" s="54" t="s">
        <v>400</v>
      </c>
      <c r="C198" s="53">
        <v>1</v>
      </c>
      <c r="D198" s="55" t="s">
        <v>401</v>
      </c>
      <c r="E198" s="56">
        <v>10354567.1568</v>
      </c>
      <c r="F198" s="57">
        <f t="shared" si="9"/>
        <v>2692187.4607680002</v>
      </c>
      <c r="G198" s="57">
        <f t="shared" si="10"/>
        <v>13046754.617568001</v>
      </c>
      <c r="H198" s="58" t="str">
        <f>VLOOKUP(B198,'[1]GENERAL (2)'!$E$486:I2174,4,FALSE)</f>
        <v>SANTA VIVIANA</v>
      </c>
      <c r="I198" s="59">
        <v>10354567.1568</v>
      </c>
      <c r="J198" s="60">
        <f t="shared" si="11"/>
        <v>0</v>
      </c>
      <c r="K198" s="60"/>
      <c r="L198" s="60"/>
      <c r="M198" s="60"/>
      <c r="N198" s="52" t="e">
        <f>VLOOKUP(B198,#REF!,4,FALSE)</f>
        <v>#REF!</v>
      </c>
      <c r="P198" s="52">
        <v>1</v>
      </c>
      <c r="Q198" s="52" t="e">
        <f>VLOOKUP(B198,#REF!,2,FALSE)</f>
        <v>#REF!</v>
      </c>
    </row>
    <row r="199" spans="1:17">
      <c r="A199" s="53">
        <v>198</v>
      </c>
      <c r="B199" s="54" t="s">
        <v>402</v>
      </c>
      <c r="C199" s="53">
        <v>1</v>
      </c>
      <c r="D199" s="55" t="s">
        <v>403</v>
      </c>
      <c r="E199" s="56">
        <v>10374960.546</v>
      </c>
      <c r="F199" s="57">
        <f t="shared" si="9"/>
        <v>2697489.7419600002</v>
      </c>
      <c r="G199" s="57">
        <f t="shared" si="10"/>
        <v>13072450.28796</v>
      </c>
      <c r="H199" s="58" t="str">
        <f>VLOOKUP(B199,'[1]GENERAL (2)'!$E$486:I2175,4,FALSE)</f>
        <v>SANTA VIVIANA</v>
      </c>
      <c r="I199" s="59">
        <v>10374960.546</v>
      </c>
      <c r="J199" s="60">
        <f t="shared" si="11"/>
        <v>0</v>
      </c>
      <c r="K199" s="60"/>
      <c r="L199" s="60"/>
      <c r="M199" s="60"/>
      <c r="N199" s="52" t="e">
        <f>VLOOKUP(B199,#REF!,4,FALSE)</f>
        <v>#REF!</v>
      </c>
      <c r="P199" s="52">
        <v>1</v>
      </c>
      <c r="Q199" s="52" t="e">
        <f>VLOOKUP(B199,#REF!,2,FALSE)</f>
        <v>#REF!</v>
      </c>
    </row>
    <row r="200" spans="1:17">
      <c r="A200" s="53">
        <v>199</v>
      </c>
      <c r="B200" s="54" t="s">
        <v>404</v>
      </c>
      <c r="C200" s="53">
        <v>1</v>
      </c>
      <c r="D200" s="55" t="s">
        <v>405</v>
      </c>
      <c r="E200" s="56">
        <v>9910299.3110000025</v>
      </c>
      <c r="F200" s="57">
        <f t="shared" si="9"/>
        <v>2576677.8208600008</v>
      </c>
      <c r="G200" s="57">
        <f t="shared" si="10"/>
        <v>12486977.131860003</v>
      </c>
      <c r="H200" s="58" t="str">
        <f>VLOOKUP(B200,'[1]GENERAL (2)'!$E$486:I2176,4,FALSE)</f>
        <v>SANTA VIVIANA</v>
      </c>
      <c r="I200" s="59">
        <v>9910299.3110000025</v>
      </c>
      <c r="J200" s="60">
        <f t="shared" si="11"/>
        <v>0</v>
      </c>
      <c r="K200" s="60"/>
      <c r="L200" s="60"/>
      <c r="M200" s="60"/>
      <c r="N200" s="52" t="e">
        <f>VLOOKUP(B200,#REF!,4,FALSE)</f>
        <v>#REF!</v>
      </c>
      <c r="P200" s="52">
        <v>1</v>
      </c>
      <c r="Q200" s="52" t="e">
        <f>VLOOKUP(B200,#REF!,2,FALSE)</f>
        <v>#REF!</v>
      </c>
    </row>
    <row r="201" spans="1:17">
      <c r="A201" s="53">
        <v>200</v>
      </c>
      <c r="B201" s="54" t="s">
        <v>406</v>
      </c>
      <c r="C201" s="53">
        <v>1</v>
      </c>
      <c r="D201" s="55" t="s">
        <v>407</v>
      </c>
      <c r="E201" s="56">
        <v>10320533.818</v>
      </c>
      <c r="F201" s="57">
        <f t="shared" si="9"/>
        <v>2683338.79268</v>
      </c>
      <c r="G201" s="57">
        <f t="shared" si="10"/>
        <v>13003872.610679999</v>
      </c>
      <c r="H201" s="58" t="str">
        <f>VLOOKUP(B201,'[1]GENERAL (2)'!$E$486:I2177,4,FALSE)</f>
        <v>SANTA VIVIANA</v>
      </c>
      <c r="I201" s="59">
        <v>10320533.818</v>
      </c>
      <c r="J201" s="60">
        <f t="shared" si="11"/>
        <v>0</v>
      </c>
      <c r="K201" s="60"/>
      <c r="L201" s="60"/>
      <c r="M201" s="60"/>
      <c r="N201" s="52" t="e">
        <f>VLOOKUP(B201,#REF!,4,FALSE)</f>
        <v>#REF!</v>
      </c>
      <c r="P201" s="52">
        <v>1</v>
      </c>
      <c r="Q201" s="52" t="e">
        <f>VLOOKUP(B201,#REF!,2,FALSE)</f>
        <v>#REF!</v>
      </c>
    </row>
    <row r="202" spans="1:17">
      <c r="A202" s="53">
        <v>201</v>
      </c>
      <c r="B202" s="54" t="s">
        <v>408</v>
      </c>
      <c r="C202" s="53">
        <v>1</v>
      </c>
      <c r="D202" s="55" t="s">
        <v>409</v>
      </c>
      <c r="E202" s="56">
        <v>10409147.714434501</v>
      </c>
      <c r="F202" s="57">
        <f t="shared" si="9"/>
        <v>2706378.4057529704</v>
      </c>
      <c r="G202" s="57">
        <f t="shared" si="10"/>
        <v>13115526.120187471</v>
      </c>
      <c r="H202" s="58" t="str">
        <f>VLOOKUP(B202,'[1]GENERAL (2)'!$E$486:I2178,4,FALSE)</f>
        <v>SANTA VIVIANA</v>
      </c>
      <c r="I202" s="59">
        <v>10409147.714434501</v>
      </c>
      <c r="J202" s="60">
        <f t="shared" si="11"/>
        <v>0</v>
      </c>
      <c r="K202" s="60"/>
      <c r="L202" s="60"/>
      <c r="M202" s="60"/>
      <c r="N202" s="52" t="e">
        <f>VLOOKUP(B202,#REF!,4,FALSE)</f>
        <v>#REF!</v>
      </c>
      <c r="P202" s="52">
        <v>1</v>
      </c>
      <c r="Q202" s="52" t="e">
        <f>VLOOKUP(B202,#REF!,2,FALSE)</f>
        <v>#REF!</v>
      </c>
    </row>
    <row r="203" spans="1:17">
      <c r="A203" s="53">
        <v>202</v>
      </c>
      <c r="B203" s="54" t="s">
        <v>410</v>
      </c>
      <c r="C203" s="53">
        <v>1</v>
      </c>
      <c r="D203" s="55" t="s">
        <v>411</v>
      </c>
      <c r="E203" s="56">
        <v>10409172.724422041</v>
      </c>
      <c r="F203" s="57">
        <f t="shared" si="9"/>
        <v>2706384.908349731</v>
      </c>
      <c r="G203" s="57">
        <f t="shared" si="10"/>
        <v>13115557.632771771</v>
      </c>
      <c r="H203" s="58" t="str">
        <f>VLOOKUP(B203,'[1]GENERAL (2)'!$E$486:I2179,4,FALSE)</f>
        <v>SANTA VIVIANA</v>
      </c>
      <c r="I203" s="59">
        <v>10409172.724422041</v>
      </c>
      <c r="J203" s="60">
        <f t="shared" si="11"/>
        <v>0</v>
      </c>
      <c r="K203" s="60"/>
      <c r="L203" s="60"/>
      <c r="M203" s="60"/>
      <c r="N203" s="52" t="e">
        <f>VLOOKUP(B203,#REF!,4,FALSE)</f>
        <v>#REF!</v>
      </c>
      <c r="P203" s="52">
        <v>1</v>
      </c>
      <c r="Q203" s="52" t="e">
        <f>VLOOKUP(B203,#REF!,2,FALSE)</f>
        <v>#REF!</v>
      </c>
    </row>
    <row r="204" spans="1:17">
      <c r="A204" s="53">
        <v>203</v>
      </c>
      <c r="B204" s="54" t="s">
        <v>412</v>
      </c>
      <c r="C204" s="53">
        <v>1</v>
      </c>
      <c r="D204" s="55" t="s">
        <v>413</v>
      </c>
      <c r="E204" s="56">
        <v>10385917.4114</v>
      </c>
      <c r="F204" s="57">
        <f t="shared" si="9"/>
        <v>2700338.526964</v>
      </c>
      <c r="G204" s="57">
        <f t="shared" si="10"/>
        <v>13086255.938363999</v>
      </c>
      <c r="H204" s="58" t="str">
        <f>VLOOKUP(B204,'[1]GENERAL (2)'!$E$486:I2180,4,FALSE)</f>
        <v>SANTA VIVIANA</v>
      </c>
      <c r="I204" s="59">
        <v>10385917.4114</v>
      </c>
      <c r="J204" s="60">
        <f t="shared" si="11"/>
        <v>0</v>
      </c>
      <c r="K204" s="60"/>
      <c r="L204" s="60"/>
      <c r="M204" s="60"/>
      <c r="N204" s="52" t="e">
        <f>VLOOKUP(B204,#REF!,4,FALSE)</f>
        <v>#REF!</v>
      </c>
      <c r="P204" s="52">
        <v>1</v>
      </c>
      <c r="Q204" s="52" t="e">
        <f>VLOOKUP(B204,#REF!,2,FALSE)</f>
        <v>#REF!</v>
      </c>
    </row>
    <row r="205" spans="1:17">
      <c r="A205" s="53">
        <v>204</v>
      </c>
      <c r="B205" s="54" t="s">
        <v>414</v>
      </c>
      <c r="C205" s="53">
        <v>1</v>
      </c>
      <c r="D205" s="55" t="s">
        <v>415</v>
      </c>
      <c r="E205" s="56">
        <v>10409169.151922483</v>
      </c>
      <c r="F205" s="57">
        <f t="shared" si="9"/>
        <v>2706383.9794998458</v>
      </c>
      <c r="G205" s="57">
        <f t="shared" si="10"/>
        <v>13115553.13142233</v>
      </c>
      <c r="H205" s="58" t="str">
        <f>VLOOKUP(B205,'[1]GENERAL (2)'!$E$486:I2181,4,FALSE)</f>
        <v>SANTA VIVIANA</v>
      </c>
      <c r="I205" s="59">
        <v>10409169.151922483</v>
      </c>
      <c r="J205" s="60">
        <f t="shared" si="11"/>
        <v>0</v>
      </c>
      <c r="K205" s="60"/>
      <c r="L205" s="60"/>
      <c r="M205" s="60"/>
      <c r="N205" s="52" t="e">
        <f>VLOOKUP(B205,#REF!,4,FALSE)</f>
        <v>#REF!</v>
      </c>
      <c r="P205" s="52">
        <v>1</v>
      </c>
      <c r="Q205" s="52" t="e">
        <f>VLOOKUP(B205,#REF!,2,FALSE)</f>
        <v>#REF!</v>
      </c>
    </row>
    <row r="206" spans="1:17">
      <c r="A206" s="53">
        <v>205</v>
      </c>
      <c r="B206" s="54" t="s">
        <v>416</v>
      </c>
      <c r="C206" s="53">
        <v>1</v>
      </c>
      <c r="D206" s="55" t="s">
        <v>417</v>
      </c>
      <c r="E206" s="56">
        <v>10400646.805299999</v>
      </c>
      <c r="F206" s="57">
        <f t="shared" si="9"/>
        <v>2704168.1693779998</v>
      </c>
      <c r="G206" s="57">
        <f t="shared" si="10"/>
        <v>13104814.974677999</v>
      </c>
      <c r="H206" s="58" t="str">
        <f>VLOOKUP(B206,'[1]GENERAL (2)'!$E$486:I2182,4,FALSE)</f>
        <v>SANTA VIVIANA</v>
      </c>
      <c r="I206" s="59">
        <v>10400646.805299999</v>
      </c>
      <c r="J206" s="60">
        <f t="shared" si="11"/>
        <v>0</v>
      </c>
      <c r="K206" s="60"/>
      <c r="L206" s="60"/>
      <c r="M206" s="60"/>
      <c r="N206" s="52" t="e">
        <f>VLOOKUP(B206,#REF!,4,FALSE)</f>
        <v>#REF!</v>
      </c>
      <c r="P206" s="52">
        <v>1</v>
      </c>
      <c r="Q206" s="52" t="e">
        <f>VLOOKUP(B206,#REF!,2,FALSE)</f>
        <v>#REF!</v>
      </c>
    </row>
    <row r="207" spans="1:17">
      <c r="A207" s="53">
        <v>206</v>
      </c>
      <c r="B207" s="54" t="s">
        <v>418</v>
      </c>
      <c r="C207" s="53">
        <v>1</v>
      </c>
      <c r="D207" s="55" t="s">
        <v>419</v>
      </c>
      <c r="E207" s="56">
        <v>10162499.185800001</v>
      </c>
      <c r="F207" s="57">
        <f t="shared" si="9"/>
        <v>2642249.7883080002</v>
      </c>
      <c r="G207" s="57">
        <f t="shared" si="10"/>
        <v>12804748.974108001</v>
      </c>
      <c r="H207" s="58" t="s">
        <v>420</v>
      </c>
      <c r="I207" s="59">
        <v>10162499.185800001</v>
      </c>
      <c r="J207" s="60">
        <f t="shared" si="11"/>
        <v>0</v>
      </c>
      <c r="K207" s="60"/>
      <c r="L207" s="60"/>
      <c r="M207" s="60"/>
      <c r="N207" s="52" t="e">
        <f>VLOOKUP(B207,#REF!,4,FALSE)</f>
        <v>#REF!</v>
      </c>
      <c r="P207" s="52">
        <v>1</v>
      </c>
      <c r="Q207" s="52" t="e">
        <f>VLOOKUP(B207,#REF!,2,FALSE)</f>
        <v>#REF!</v>
      </c>
    </row>
    <row r="208" spans="1:17">
      <c r="A208" s="53">
        <v>207</v>
      </c>
      <c r="B208" s="54" t="s">
        <v>421</v>
      </c>
      <c r="C208" s="53">
        <v>1</v>
      </c>
      <c r="D208" s="55" t="s">
        <v>422</v>
      </c>
      <c r="E208" s="56">
        <v>10129407.15</v>
      </c>
      <c r="F208" s="57">
        <f t="shared" si="9"/>
        <v>2633645.8590000002</v>
      </c>
      <c r="G208" s="57">
        <f t="shared" si="10"/>
        <v>12763053.009</v>
      </c>
      <c r="H208" s="58" t="s">
        <v>420</v>
      </c>
      <c r="I208" s="59">
        <v>10129407.15</v>
      </c>
      <c r="J208" s="60">
        <f t="shared" si="11"/>
        <v>0</v>
      </c>
      <c r="K208" s="60"/>
      <c r="L208" s="60"/>
      <c r="M208" s="60"/>
      <c r="N208" s="52" t="e">
        <f>VLOOKUP(B208,#REF!,4,FALSE)</f>
        <v>#REF!</v>
      </c>
      <c r="P208" s="52">
        <v>1</v>
      </c>
      <c r="Q208" s="52" t="e">
        <f>VLOOKUP(B208,#REF!,2,FALSE)</f>
        <v>#REF!</v>
      </c>
    </row>
    <row r="209" spans="1:17">
      <c r="A209" s="53">
        <v>208</v>
      </c>
      <c r="B209" s="54" t="s">
        <v>423</v>
      </c>
      <c r="C209" s="53">
        <v>1</v>
      </c>
      <c r="D209" s="55" t="s">
        <v>424</v>
      </c>
      <c r="E209" s="56">
        <v>6311205.9975000015</v>
      </c>
      <c r="F209" s="57">
        <f t="shared" si="9"/>
        <v>1640913.5593500005</v>
      </c>
      <c r="G209" s="57">
        <f t="shared" si="10"/>
        <v>7952119.5568500021</v>
      </c>
      <c r="H209" s="58" t="s">
        <v>420</v>
      </c>
      <c r="I209" s="59">
        <v>6311205.9975000015</v>
      </c>
      <c r="J209" s="60">
        <f t="shared" si="11"/>
        <v>0</v>
      </c>
      <c r="K209" s="60"/>
      <c r="L209" s="60"/>
      <c r="M209" s="60"/>
      <c r="N209" s="52" t="e">
        <f>VLOOKUP(B209,#REF!,4,FALSE)</f>
        <v>#REF!</v>
      </c>
      <c r="P209" s="52">
        <v>1</v>
      </c>
      <c r="Q209" s="52" t="e">
        <f>VLOOKUP(B209,#REF!,2,FALSE)</f>
        <v>#REF!</v>
      </c>
    </row>
    <row r="210" spans="1:17">
      <c r="A210" s="53">
        <v>209</v>
      </c>
      <c r="B210" s="54" t="s">
        <v>425</v>
      </c>
      <c r="C210" s="53">
        <v>1</v>
      </c>
      <c r="D210" s="55" t="s">
        <v>426</v>
      </c>
      <c r="E210" s="56">
        <v>10390447.9935</v>
      </c>
      <c r="F210" s="57">
        <f t="shared" si="9"/>
        <v>2701516.4783100002</v>
      </c>
      <c r="G210" s="57">
        <f t="shared" si="10"/>
        <v>13091964.47181</v>
      </c>
      <c r="H210" s="58" t="str">
        <f>VLOOKUP(B210,'[1]GENERAL (2)'!$E$486:I1536,4,FALSE)</f>
        <v>SANTA VIVIANA</v>
      </c>
      <c r="I210" s="59">
        <v>10390447.9935</v>
      </c>
      <c r="J210" s="60">
        <f t="shared" si="11"/>
        <v>0</v>
      </c>
      <c r="K210" s="60"/>
      <c r="L210" s="60"/>
      <c r="M210" s="60"/>
      <c r="N210" s="52" t="e">
        <f>VLOOKUP(B210,#REF!,4,FALSE)</f>
        <v>#REF!</v>
      </c>
      <c r="P210" s="52">
        <v>1</v>
      </c>
      <c r="Q210" s="52" t="e">
        <f>VLOOKUP(B210,#REF!,2,FALSE)</f>
        <v>#REF!</v>
      </c>
    </row>
    <row r="211" spans="1:17">
      <c r="A211" s="53">
        <v>210</v>
      </c>
      <c r="B211" s="54" t="s">
        <v>427</v>
      </c>
      <c r="C211" s="53">
        <v>1</v>
      </c>
      <c r="D211" s="55" t="s">
        <v>428</v>
      </c>
      <c r="E211" s="56">
        <v>10004655.078</v>
      </c>
      <c r="F211" s="57">
        <f t="shared" si="9"/>
        <v>2601210.3202800001</v>
      </c>
      <c r="G211" s="57">
        <f t="shared" si="10"/>
        <v>12605865.39828</v>
      </c>
      <c r="H211" s="58" t="str">
        <f>VLOOKUP(B211,'[1]GENERAL (2)'!$E$486:I1548,4,FALSE)</f>
        <v>SANTA VIVIANA</v>
      </c>
      <c r="I211" s="59">
        <v>10004655.078</v>
      </c>
      <c r="J211" s="60">
        <f t="shared" si="11"/>
        <v>0</v>
      </c>
      <c r="K211" s="60"/>
      <c r="L211" s="60"/>
      <c r="M211" s="60"/>
      <c r="N211" s="52" t="e">
        <f>VLOOKUP(B211,#REF!,4,FALSE)</f>
        <v>#REF!</v>
      </c>
      <c r="P211" s="52">
        <v>1</v>
      </c>
      <c r="Q211" s="52" t="e">
        <f>VLOOKUP(B211,#REF!,2,FALSE)</f>
        <v>#REF!</v>
      </c>
    </row>
    <row r="212" spans="1:17">
      <c r="A212" s="53">
        <v>211</v>
      </c>
      <c r="B212" s="54" t="s">
        <v>429</v>
      </c>
      <c r="C212" s="53">
        <v>1</v>
      </c>
      <c r="D212" s="55" t="s">
        <v>430</v>
      </c>
      <c r="E212" s="56">
        <v>3891803.0059599997</v>
      </c>
      <c r="F212" s="57">
        <f t="shared" si="9"/>
        <v>1011868.7815496</v>
      </c>
      <c r="G212" s="57">
        <f t="shared" si="10"/>
        <v>4903671.7875095997</v>
      </c>
      <c r="H212" s="58" t="str">
        <f>VLOOKUP(B212,'[1]GENERAL (2)'!$E$486:I1549,4,FALSE)</f>
        <v>SANTA VIVIANA</v>
      </c>
      <c r="I212" s="59">
        <v>3891803.0059599997</v>
      </c>
      <c r="J212" s="60">
        <f t="shared" si="11"/>
        <v>0</v>
      </c>
      <c r="K212" s="60"/>
      <c r="L212" s="60"/>
      <c r="M212" s="60"/>
      <c r="N212" s="52" t="e">
        <f>VLOOKUP(B212,#REF!,4,FALSE)</f>
        <v>#REF!</v>
      </c>
      <c r="P212" s="52">
        <v>1</v>
      </c>
      <c r="Q212" s="52" t="e">
        <f>VLOOKUP(B212,#REF!,2,FALSE)</f>
        <v>#REF!</v>
      </c>
    </row>
    <row r="213" spans="1:17">
      <c r="A213" s="53">
        <v>212</v>
      </c>
      <c r="B213" s="54" t="s">
        <v>431</v>
      </c>
      <c r="C213" s="53">
        <v>1</v>
      </c>
      <c r="D213" s="55" t="s">
        <v>432</v>
      </c>
      <c r="E213" s="56">
        <v>10306323</v>
      </c>
      <c r="F213" s="57">
        <f t="shared" si="9"/>
        <v>2679643.98</v>
      </c>
      <c r="G213" s="57">
        <f t="shared" si="10"/>
        <v>12985966.98</v>
      </c>
      <c r="H213" s="58" t="str">
        <f>VLOOKUP(B213,'[1]GENERAL (2)'!$E$486:I1556,4,FALSE)</f>
        <v>SANTA VIVIANA</v>
      </c>
      <c r="I213" s="59">
        <v>10308778.580199998</v>
      </c>
      <c r="J213" s="60">
        <f t="shared" si="11"/>
        <v>-2455.5801999978721</v>
      </c>
      <c r="K213" s="60"/>
      <c r="L213" s="60"/>
      <c r="M213" s="60"/>
      <c r="N213" s="52" t="e">
        <f>VLOOKUP(B213,#REF!,4,FALSE)</f>
        <v>#REF!</v>
      </c>
      <c r="P213" s="52">
        <v>1</v>
      </c>
      <c r="Q213" s="52" t="e">
        <f>VLOOKUP(B213,#REF!,2,FALSE)</f>
        <v>#REF!</v>
      </c>
    </row>
    <row r="214" spans="1:17">
      <c r="A214" s="53">
        <v>213</v>
      </c>
      <c r="B214" s="54" t="s">
        <v>433</v>
      </c>
      <c r="C214" s="53">
        <v>1</v>
      </c>
      <c r="D214" s="55" t="s">
        <v>434</v>
      </c>
      <c r="E214" s="56">
        <v>10369226.0995</v>
      </c>
      <c r="F214" s="57">
        <f t="shared" si="9"/>
        <v>2695998.7858700003</v>
      </c>
      <c r="G214" s="57">
        <f t="shared" si="10"/>
        <v>13065224.885370001</v>
      </c>
      <c r="H214" s="58" t="str">
        <f>VLOOKUP(B214,'[1]GENERAL (2)'!$E$486:I1559,4,FALSE)</f>
        <v>SANTA VIVIANA</v>
      </c>
      <c r="I214" s="59">
        <v>10369226.0995</v>
      </c>
      <c r="J214" s="60">
        <f t="shared" si="11"/>
        <v>0</v>
      </c>
      <c r="K214" s="60"/>
      <c r="L214" s="60"/>
      <c r="M214" s="60"/>
      <c r="N214" s="52" t="e">
        <f>VLOOKUP(B214,#REF!,4,FALSE)</f>
        <v>#REF!</v>
      </c>
      <c r="P214" s="52">
        <v>1</v>
      </c>
      <c r="Q214" s="52" t="e">
        <f>VLOOKUP(B214,#REF!,2,FALSE)</f>
        <v>#REF!</v>
      </c>
    </row>
    <row r="215" spans="1:17">
      <c r="A215" s="53">
        <v>214</v>
      </c>
      <c r="B215" s="54" t="s">
        <v>435</v>
      </c>
      <c r="C215" s="53">
        <v>1</v>
      </c>
      <c r="D215" s="55" t="s">
        <v>436</v>
      </c>
      <c r="E215" s="56">
        <v>10371906.753700001</v>
      </c>
      <c r="F215" s="57">
        <f t="shared" si="9"/>
        <v>2696695.7559620002</v>
      </c>
      <c r="G215" s="57">
        <f t="shared" si="10"/>
        <v>13068602.509662002</v>
      </c>
      <c r="H215" s="58" t="str">
        <f>VLOOKUP(B215,'[1]GENERAL (2)'!$E$486:I1609,4,FALSE)</f>
        <v>SANTA VIVIANA</v>
      </c>
      <c r="I215" s="59">
        <v>10371906.753700001</v>
      </c>
      <c r="J215" s="60">
        <f t="shared" si="11"/>
        <v>0</v>
      </c>
      <c r="K215" s="60"/>
      <c r="L215" s="60"/>
      <c r="M215" s="60"/>
      <c r="N215" s="52" t="e">
        <f>VLOOKUP(B215,#REF!,4,FALSE)</f>
        <v>#REF!</v>
      </c>
      <c r="P215" s="52">
        <v>1</v>
      </c>
      <c r="Q215" s="52" t="e">
        <f>VLOOKUP(B215,#REF!,2,FALSE)</f>
        <v>#REF!</v>
      </c>
    </row>
    <row r="216" spans="1:17">
      <c r="A216" s="53">
        <v>215</v>
      </c>
      <c r="B216" s="54" t="s">
        <v>437</v>
      </c>
      <c r="C216" s="53">
        <v>1</v>
      </c>
      <c r="D216" s="55" t="s">
        <v>438</v>
      </c>
      <c r="E216" s="56">
        <v>10107010.287399998</v>
      </c>
      <c r="F216" s="57">
        <f t="shared" si="9"/>
        <v>2627822.6747239996</v>
      </c>
      <c r="G216" s="57">
        <f t="shared" si="10"/>
        <v>12734832.962123998</v>
      </c>
      <c r="H216" s="58" t="str">
        <f>VLOOKUP(B216,'[1]GENERAL (2)'!$E$486:I1626,4,FALSE)</f>
        <v>SANTA VIVIANA</v>
      </c>
      <c r="I216" s="59">
        <v>10107010.287399998</v>
      </c>
      <c r="J216" s="60">
        <f t="shared" si="11"/>
        <v>0</v>
      </c>
      <c r="K216" s="60"/>
      <c r="L216" s="60"/>
      <c r="M216" s="60"/>
      <c r="N216" s="52" t="e">
        <f>VLOOKUP(B216,#REF!,4,FALSE)</f>
        <v>#REF!</v>
      </c>
      <c r="P216" s="52">
        <v>1</v>
      </c>
      <c r="Q216" s="52" t="e">
        <f>VLOOKUP(B216,#REF!,2,FALSE)</f>
        <v>#REF!</v>
      </c>
    </row>
    <row r="217" spans="1:17">
      <c r="A217" s="53">
        <v>216</v>
      </c>
      <c r="B217" s="54" t="s">
        <v>439</v>
      </c>
      <c r="C217" s="53">
        <v>1</v>
      </c>
      <c r="D217" s="55" t="s">
        <v>440</v>
      </c>
      <c r="E217" s="56">
        <v>10393812.688999999</v>
      </c>
      <c r="F217" s="57">
        <f t="shared" si="9"/>
        <v>2702391.2991399998</v>
      </c>
      <c r="G217" s="57">
        <f t="shared" si="10"/>
        <v>13096203.988139998</v>
      </c>
      <c r="H217" s="58" t="str">
        <f>VLOOKUP(B217,'[1]GENERAL (2)'!$E$486:I1637,4,FALSE)</f>
        <v>SANTA VIVIANA</v>
      </c>
      <c r="I217" s="59">
        <v>10393812.688999999</v>
      </c>
      <c r="J217" s="60">
        <f t="shared" si="11"/>
        <v>0</v>
      </c>
      <c r="K217" s="60"/>
      <c r="L217" s="60"/>
      <c r="M217" s="60"/>
      <c r="N217" s="52" t="e">
        <f>VLOOKUP(B217,#REF!,4,FALSE)</f>
        <v>#REF!</v>
      </c>
      <c r="P217" s="52">
        <v>1</v>
      </c>
      <c r="Q217" s="52" t="e">
        <f>VLOOKUP(B217,#REF!,2,FALSE)</f>
        <v>#REF!</v>
      </c>
    </row>
    <row r="218" spans="1:17">
      <c r="A218" s="53">
        <v>217</v>
      </c>
      <c r="B218" s="54" t="s">
        <v>441</v>
      </c>
      <c r="C218" s="53">
        <v>1</v>
      </c>
      <c r="D218" s="55" t="s">
        <v>442</v>
      </c>
      <c r="E218" s="56">
        <v>11159316.970800001</v>
      </c>
      <c r="F218" s="57">
        <f t="shared" si="9"/>
        <v>2901422.4124080003</v>
      </c>
      <c r="G218" s="57">
        <f t="shared" si="10"/>
        <v>14060739.383208001</v>
      </c>
      <c r="H218" s="58" t="str">
        <f>VLOOKUP(B218,'[1]GENERAL (2)'!$E$486:I1646,4,FALSE)</f>
        <v>SANTA VIVIANA</v>
      </c>
      <c r="I218" s="59">
        <v>11159316.970800001</v>
      </c>
      <c r="J218" s="60">
        <f t="shared" si="11"/>
        <v>0</v>
      </c>
      <c r="K218" s="60"/>
      <c r="L218" s="60"/>
      <c r="M218" s="60"/>
      <c r="N218" s="52" t="e">
        <f>VLOOKUP(B218,#REF!,4,FALSE)</f>
        <v>#REF!</v>
      </c>
      <c r="P218" s="52">
        <v>1</v>
      </c>
      <c r="Q218" s="52" t="e">
        <f>VLOOKUP(B218,#REF!,2,FALSE)</f>
        <v>#REF!</v>
      </c>
    </row>
    <row r="219" spans="1:17">
      <c r="A219" s="53">
        <v>218</v>
      </c>
      <c r="B219" s="54" t="s">
        <v>443</v>
      </c>
      <c r="C219" s="53">
        <v>1</v>
      </c>
      <c r="D219" s="55" t="s">
        <v>444</v>
      </c>
      <c r="E219" s="56">
        <v>9576692.4864000008</v>
      </c>
      <c r="F219" s="57">
        <f t="shared" si="9"/>
        <v>2489940.0464640004</v>
      </c>
      <c r="G219" s="57">
        <f t="shared" si="10"/>
        <v>12066632.532864001</v>
      </c>
      <c r="H219" s="58" t="str">
        <f>VLOOKUP(B219,'[1]GENERAL (2)'!$E$486:I1647,4,FALSE)</f>
        <v>SANTA VIVIANA</v>
      </c>
      <c r="I219" s="59">
        <v>9576692.4864000008</v>
      </c>
      <c r="J219" s="60">
        <f t="shared" si="11"/>
        <v>0</v>
      </c>
      <c r="K219" s="60"/>
      <c r="L219" s="60"/>
      <c r="M219" s="60"/>
      <c r="N219" s="52" t="e">
        <f>VLOOKUP(B219,#REF!,4,FALSE)</f>
        <v>#REF!</v>
      </c>
      <c r="P219" s="52">
        <v>1</v>
      </c>
      <c r="Q219" s="52" t="e">
        <f>VLOOKUP(B219,#REF!,2,FALSE)</f>
        <v>#REF!</v>
      </c>
    </row>
    <row r="220" spans="1:17">
      <c r="A220" s="53">
        <v>219</v>
      </c>
      <c r="B220" s="54" t="s">
        <v>445</v>
      </c>
      <c r="C220" s="53">
        <v>1</v>
      </c>
      <c r="D220" s="55" t="s">
        <v>446</v>
      </c>
      <c r="E220" s="56">
        <v>10395231.384500001</v>
      </c>
      <c r="F220" s="57">
        <f t="shared" si="9"/>
        <v>2702760.1599700004</v>
      </c>
      <c r="G220" s="57">
        <f t="shared" si="10"/>
        <v>13097991.544470001</v>
      </c>
      <c r="H220" s="58" t="str">
        <f>VLOOKUP(B220,'[1]GENERAL (2)'!$E$486:I1753,4,FALSE)</f>
        <v>SANTA VIVIANA</v>
      </c>
      <c r="I220" s="59">
        <v>10395231.384500001</v>
      </c>
      <c r="J220" s="60">
        <f t="shared" si="11"/>
        <v>0</v>
      </c>
      <c r="K220" s="60"/>
      <c r="L220" s="60"/>
      <c r="M220" s="60"/>
      <c r="N220" s="52" t="e">
        <f>VLOOKUP(B220,#REF!,4,FALSE)</f>
        <v>#REF!</v>
      </c>
      <c r="P220" s="52">
        <v>1</v>
      </c>
      <c r="Q220" s="52" t="e">
        <f>VLOOKUP(B220,#REF!,2,FALSE)</f>
        <v>#REF!</v>
      </c>
    </row>
    <row r="221" spans="1:17">
      <c r="A221" s="53">
        <v>220</v>
      </c>
      <c r="B221" s="54" t="s">
        <v>447</v>
      </c>
      <c r="C221" s="53">
        <v>1</v>
      </c>
      <c r="D221" s="55" t="s">
        <v>448</v>
      </c>
      <c r="E221" s="56">
        <v>10360080.357999999</v>
      </c>
      <c r="F221" s="57">
        <f t="shared" si="9"/>
        <v>2693620.8930799998</v>
      </c>
      <c r="G221" s="57">
        <f t="shared" si="10"/>
        <v>13053701.251079999</v>
      </c>
      <c r="H221" s="58" t="str">
        <f>VLOOKUP(B221,'[1]GENERAL (2)'!$E$486:I1754,4,FALSE)</f>
        <v>SANTA VIVIANA</v>
      </c>
      <c r="I221" s="59">
        <v>10360080.357999999</v>
      </c>
      <c r="J221" s="60">
        <f t="shared" si="11"/>
        <v>0</v>
      </c>
      <c r="K221" s="60"/>
      <c r="L221" s="60"/>
      <c r="M221" s="60"/>
      <c r="N221" s="52" t="e">
        <f>VLOOKUP(B221,#REF!,4,FALSE)</f>
        <v>#REF!</v>
      </c>
      <c r="P221" s="52">
        <v>1</v>
      </c>
      <c r="Q221" s="52" t="e">
        <f>VLOOKUP(B221,#REF!,2,FALSE)</f>
        <v>#REF!</v>
      </c>
    </row>
    <row r="222" spans="1:17">
      <c r="A222" s="53">
        <v>221</v>
      </c>
      <c r="B222" s="54" t="s">
        <v>449</v>
      </c>
      <c r="C222" s="53">
        <v>1</v>
      </c>
      <c r="D222" s="55" t="s">
        <v>450</v>
      </c>
      <c r="E222" s="56">
        <v>10309402</v>
      </c>
      <c r="F222" s="57">
        <f t="shared" si="9"/>
        <v>2680444.52</v>
      </c>
      <c r="G222" s="57">
        <f t="shared" si="10"/>
        <v>12989846.52</v>
      </c>
      <c r="H222" s="58" t="str">
        <f>VLOOKUP(B222,'[1]GENERAL (2)'!$E$486:I1755,4,FALSE)</f>
        <v>SANTA VIVIANA</v>
      </c>
      <c r="I222" s="59">
        <v>10303412.684</v>
      </c>
      <c r="J222" s="60">
        <f t="shared" si="11"/>
        <v>5989.3159999996424</v>
      </c>
      <c r="K222" s="60"/>
      <c r="L222" s="60"/>
      <c r="M222" s="60"/>
      <c r="N222" s="52" t="e">
        <f>VLOOKUP(B222,#REF!,4,FALSE)</f>
        <v>#REF!</v>
      </c>
      <c r="P222" s="52">
        <v>1</v>
      </c>
      <c r="Q222" s="52" t="e">
        <f>VLOOKUP(B222,#REF!,2,FALSE)</f>
        <v>#REF!</v>
      </c>
    </row>
    <row r="223" spans="1:17">
      <c r="A223" s="53">
        <v>222</v>
      </c>
      <c r="B223" s="54" t="s">
        <v>451</v>
      </c>
      <c r="C223" s="53">
        <v>1</v>
      </c>
      <c r="D223" s="55" t="s">
        <v>452</v>
      </c>
      <c r="E223" s="56">
        <v>9795182.318</v>
      </c>
      <c r="F223" s="57">
        <f t="shared" si="9"/>
        <v>2546747.4026800003</v>
      </c>
      <c r="G223" s="57">
        <f t="shared" si="10"/>
        <v>12341929.72068</v>
      </c>
      <c r="H223" s="58" t="str">
        <f>VLOOKUP(B223,'[1]GENERAL (2)'!$E$486:I1757,4,FALSE)</f>
        <v>SANTA VIVIANA</v>
      </c>
      <c r="I223" s="59">
        <v>9795182.318</v>
      </c>
      <c r="J223" s="60">
        <f t="shared" si="11"/>
        <v>0</v>
      </c>
      <c r="K223" s="60"/>
      <c r="L223" s="60"/>
      <c r="M223" s="60"/>
      <c r="N223" s="52" t="e">
        <f>VLOOKUP(B223,#REF!,4,FALSE)</f>
        <v>#REF!</v>
      </c>
      <c r="P223" s="52">
        <v>1</v>
      </c>
      <c r="Q223" s="52" t="e">
        <f>VLOOKUP(B223,#REF!,2,FALSE)</f>
        <v>#REF!</v>
      </c>
    </row>
    <row r="224" spans="1:17">
      <c r="A224" s="53">
        <v>223</v>
      </c>
      <c r="B224" s="54" t="s">
        <v>453</v>
      </c>
      <c r="C224" s="53">
        <v>1</v>
      </c>
      <c r="D224" s="55" t="s">
        <v>454</v>
      </c>
      <c r="E224" s="56">
        <v>10295261.351499999</v>
      </c>
      <c r="F224" s="57">
        <f t="shared" si="9"/>
        <v>2676767.9513899996</v>
      </c>
      <c r="G224" s="57">
        <f t="shared" si="10"/>
        <v>12972029.302889999</v>
      </c>
      <c r="H224" s="58" t="str">
        <f>VLOOKUP(B224,'[1]GENERAL (2)'!$E$486:I1758,4,FALSE)</f>
        <v>SANTA VIVIANA</v>
      </c>
      <c r="I224" s="59">
        <v>10295261.351499999</v>
      </c>
      <c r="J224" s="60">
        <f t="shared" si="11"/>
        <v>0</v>
      </c>
      <c r="K224" s="60"/>
      <c r="L224" s="60"/>
      <c r="M224" s="60"/>
      <c r="N224" s="52" t="e">
        <f>VLOOKUP(B224,#REF!,4,FALSE)</f>
        <v>#REF!</v>
      </c>
      <c r="P224" s="52">
        <v>1</v>
      </c>
      <c r="Q224" s="52" t="e">
        <f>VLOOKUP(B224,#REF!,2,FALSE)</f>
        <v>#REF!</v>
      </c>
    </row>
    <row r="225" spans="1:17">
      <c r="A225" s="53">
        <v>224</v>
      </c>
      <c r="B225" s="54" t="s">
        <v>455</v>
      </c>
      <c r="C225" s="53">
        <v>1</v>
      </c>
      <c r="D225" s="55" t="s">
        <v>456</v>
      </c>
      <c r="E225" s="56">
        <v>10377854.664999999</v>
      </c>
      <c r="F225" s="57">
        <f t="shared" si="9"/>
        <v>2698242.2128999997</v>
      </c>
      <c r="G225" s="57">
        <f t="shared" si="10"/>
        <v>13076096.877899999</v>
      </c>
      <c r="H225" s="58" t="str">
        <f>VLOOKUP(B225,'[1]GENERAL (2)'!$E$486:I1759,4,FALSE)</f>
        <v>SANTA VIVIANA</v>
      </c>
      <c r="I225" s="59">
        <v>10377854.664999999</v>
      </c>
      <c r="J225" s="60">
        <f t="shared" si="11"/>
        <v>0</v>
      </c>
      <c r="K225" s="60"/>
      <c r="L225" s="60"/>
      <c r="M225" s="60"/>
      <c r="N225" s="52" t="e">
        <f>VLOOKUP(B225,#REF!,4,FALSE)</f>
        <v>#REF!</v>
      </c>
      <c r="P225" s="52">
        <v>1</v>
      </c>
      <c r="Q225" s="52" t="e">
        <f>VLOOKUP(B225,#REF!,2,FALSE)</f>
        <v>#REF!</v>
      </c>
    </row>
    <row r="226" spans="1:17">
      <c r="A226" s="53">
        <v>225</v>
      </c>
      <c r="B226" s="54" t="s">
        <v>457</v>
      </c>
      <c r="C226" s="53">
        <v>1</v>
      </c>
      <c r="D226" s="55" t="s">
        <v>458</v>
      </c>
      <c r="E226" s="56">
        <v>10330210.119199999</v>
      </c>
      <c r="F226" s="57">
        <f t="shared" si="9"/>
        <v>2685854.6309919995</v>
      </c>
      <c r="G226" s="57">
        <f t="shared" si="10"/>
        <v>13016064.750191998</v>
      </c>
      <c r="H226" s="58" t="str">
        <f>VLOOKUP(B226,'[1]GENERAL (2)'!$E$486:I1760,4,FALSE)</f>
        <v>SANTA VIVIANA</v>
      </c>
      <c r="I226" s="59">
        <v>10330210.119199999</v>
      </c>
      <c r="J226" s="60">
        <f t="shared" si="11"/>
        <v>0</v>
      </c>
      <c r="K226" s="60"/>
      <c r="L226" s="60"/>
      <c r="M226" s="60"/>
      <c r="N226" s="52" t="e">
        <f>VLOOKUP(B226,#REF!,4,FALSE)</f>
        <v>#REF!</v>
      </c>
      <c r="P226" s="52">
        <v>1</v>
      </c>
      <c r="Q226" s="52" t="e">
        <f>VLOOKUP(B226,#REF!,2,FALSE)</f>
        <v>#REF!</v>
      </c>
    </row>
    <row r="227" spans="1:17">
      <c r="A227" s="53">
        <v>226</v>
      </c>
      <c r="B227" s="54" t="s">
        <v>459</v>
      </c>
      <c r="C227" s="53">
        <v>1</v>
      </c>
      <c r="D227" s="55" t="s">
        <v>460</v>
      </c>
      <c r="E227" s="56">
        <v>10358997.091499999</v>
      </c>
      <c r="F227" s="57">
        <f t="shared" si="9"/>
        <v>2693339.2437899997</v>
      </c>
      <c r="G227" s="57">
        <f t="shared" si="10"/>
        <v>13052336.33529</v>
      </c>
      <c r="H227" s="58" t="str">
        <f>VLOOKUP(B227,'[1]GENERAL (2)'!$E$486:I1761,4,FALSE)</f>
        <v>SANTA VIVIANA</v>
      </c>
      <c r="I227" s="59">
        <v>10358997.091499999</v>
      </c>
      <c r="J227" s="60">
        <f t="shared" si="11"/>
        <v>0</v>
      </c>
      <c r="K227" s="60"/>
      <c r="L227" s="60"/>
      <c r="M227" s="60"/>
      <c r="N227" s="52" t="e">
        <f>VLOOKUP(B227,#REF!,4,FALSE)</f>
        <v>#REF!</v>
      </c>
      <c r="P227" s="52">
        <v>1</v>
      </c>
      <c r="Q227" s="52" t="e">
        <f>VLOOKUP(B227,#REF!,2,FALSE)</f>
        <v>#REF!</v>
      </c>
    </row>
    <row r="228" spans="1:17">
      <c r="A228" s="53">
        <v>227</v>
      </c>
      <c r="B228" s="54" t="s">
        <v>461</v>
      </c>
      <c r="C228" s="53">
        <v>1</v>
      </c>
      <c r="D228" s="55" t="s">
        <v>462</v>
      </c>
      <c r="E228" s="56">
        <v>10325548.150800001</v>
      </c>
      <c r="F228" s="57">
        <f t="shared" si="9"/>
        <v>2684642.5192080005</v>
      </c>
      <c r="G228" s="57">
        <f t="shared" si="10"/>
        <v>13010190.670008002</v>
      </c>
      <c r="H228" s="58" t="str">
        <f>VLOOKUP(B228,'[1]GENERAL (2)'!$E$486:I1762,4,FALSE)</f>
        <v>SANTA VIVIANA</v>
      </c>
      <c r="I228" s="59">
        <v>10325548.150800001</v>
      </c>
      <c r="J228" s="60">
        <f t="shared" si="11"/>
        <v>0</v>
      </c>
      <c r="K228" s="60"/>
      <c r="L228" s="60"/>
      <c r="M228" s="60"/>
      <c r="N228" s="52" t="e">
        <f>VLOOKUP(B228,#REF!,4,FALSE)</f>
        <v>#REF!</v>
      </c>
      <c r="P228" s="52">
        <v>1</v>
      </c>
      <c r="Q228" s="52" t="e">
        <f>VLOOKUP(B228,#REF!,2,FALSE)</f>
        <v>#REF!</v>
      </c>
    </row>
    <row r="229" spans="1:17">
      <c r="A229" s="53">
        <v>228</v>
      </c>
      <c r="B229" s="54" t="s">
        <v>463</v>
      </c>
      <c r="C229" s="53">
        <v>1</v>
      </c>
      <c r="D229" s="55" t="s">
        <v>464</v>
      </c>
      <c r="E229" s="56">
        <v>10396451.081699999</v>
      </c>
      <c r="F229" s="57">
        <f t="shared" si="9"/>
        <v>2703077.2812419999</v>
      </c>
      <c r="G229" s="57">
        <f t="shared" si="10"/>
        <v>13099528.362941999</v>
      </c>
      <c r="H229" s="58" t="str">
        <f>VLOOKUP(B229,'[1]GENERAL (2)'!$E$486:I1763,4,FALSE)</f>
        <v>SANTA VIVIANA</v>
      </c>
      <c r="I229" s="59">
        <v>10396451.081699999</v>
      </c>
      <c r="J229" s="60">
        <f t="shared" si="11"/>
        <v>0</v>
      </c>
      <c r="K229" s="60"/>
      <c r="L229" s="60"/>
      <c r="M229" s="60"/>
      <c r="N229" s="52" t="e">
        <f>VLOOKUP(B229,#REF!,4,FALSE)</f>
        <v>#REF!</v>
      </c>
      <c r="P229" s="52">
        <v>1</v>
      </c>
      <c r="Q229" s="52" t="e">
        <f>VLOOKUP(B229,#REF!,2,FALSE)</f>
        <v>#REF!</v>
      </c>
    </row>
    <row r="230" spans="1:17">
      <c r="A230" s="53">
        <v>229</v>
      </c>
      <c r="B230" s="54" t="s">
        <v>465</v>
      </c>
      <c r="C230" s="53">
        <v>1</v>
      </c>
      <c r="D230" s="55" t="s">
        <v>466</v>
      </c>
      <c r="E230" s="56">
        <v>9047871.9435500018</v>
      </c>
      <c r="F230" s="57">
        <f t="shared" si="9"/>
        <v>2352446.7053230004</v>
      </c>
      <c r="G230" s="57">
        <f t="shared" si="10"/>
        <v>11400318.648873001</v>
      </c>
      <c r="H230" s="58" t="str">
        <f>VLOOKUP(B230,'[1]GENERAL (2)'!$E$486:I1764,4,FALSE)</f>
        <v>SANTA VIVIANA</v>
      </c>
      <c r="I230" s="59">
        <v>9047871.9435500018</v>
      </c>
      <c r="J230" s="60">
        <f t="shared" si="11"/>
        <v>0</v>
      </c>
      <c r="K230" s="60"/>
      <c r="L230" s="60"/>
      <c r="M230" s="60"/>
      <c r="N230" s="52" t="e">
        <f>VLOOKUP(B230,#REF!,4,FALSE)</f>
        <v>#REF!</v>
      </c>
      <c r="P230" s="52">
        <v>1</v>
      </c>
      <c r="Q230" s="52" t="e">
        <f>VLOOKUP(B230,#REF!,2,FALSE)</f>
        <v>#REF!</v>
      </c>
    </row>
    <row r="231" spans="1:17">
      <c r="A231" s="53">
        <v>230</v>
      </c>
      <c r="B231" s="54" t="s">
        <v>467</v>
      </c>
      <c r="C231" s="53">
        <v>1</v>
      </c>
      <c r="D231" s="55" t="s">
        <v>468</v>
      </c>
      <c r="E231" s="56">
        <v>10320447</v>
      </c>
      <c r="F231" s="57">
        <f t="shared" si="9"/>
        <v>2683316.2200000002</v>
      </c>
      <c r="G231" s="57">
        <f t="shared" si="10"/>
        <v>13003763.220000001</v>
      </c>
      <c r="H231" s="58" t="str">
        <f>VLOOKUP(B231,'[1]GENERAL (2)'!$E$486:I1765,4,FALSE)</f>
        <v>SANTA VIVIANA</v>
      </c>
      <c r="I231" s="59">
        <v>10316348.7192</v>
      </c>
      <c r="J231" s="60">
        <f t="shared" si="11"/>
        <v>4098.2807999998331</v>
      </c>
      <c r="K231" s="60"/>
      <c r="L231" s="60"/>
      <c r="M231" s="60"/>
      <c r="N231" s="52" t="e">
        <f>VLOOKUP(B231,#REF!,4,FALSE)</f>
        <v>#REF!</v>
      </c>
      <c r="P231" s="52">
        <v>1</v>
      </c>
      <c r="Q231" s="52" t="e">
        <f>VLOOKUP(B231,#REF!,2,FALSE)</f>
        <v>#REF!</v>
      </c>
    </row>
    <row r="232" spans="1:17">
      <c r="A232" s="53">
        <v>231</v>
      </c>
      <c r="B232" s="54" t="s">
        <v>469</v>
      </c>
      <c r="C232" s="53">
        <v>1</v>
      </c>
      <c r="D232" s="55" t="s">
        <v>470</v>
      </c>
      <c r="E232" s="56">
        <v>10316932.965400001</v>
      </c>
      <c r="F232" s="57">
        <f t="shared" si="9"/>
        <v>2682402.5710040005</v>
      </c>
      <c r="G232" s="57">
        <f t="shared" si="10"/>
        <v>12999335.536404002</v>
      </c>
      <c r="H232" s="58" t="str">
        <f>VLOOKUP(B232,'[1]GENERAL (2)'!$E$486:I1766,4,FALSE)</f>
        <v>SANTA VIVIANA</v>
      </c>
      <c r="I232" s="59">
        <v>10316932.965400001</v>
      </c>
      <c r="J232" s="60">
        <f t="shared" si="11"/>
        <v>0</v>
      </c>
      <c r="K232" s="60"/>
      <c r="L232" s="60"/>
      <c r="M232" s="60"/>
      <c r="N232" s="52" t="e">
        <f>VLOOKUP(B232,#REF!,4,FALSE)</f>
        <v>#REF!</v>
      </c>
      <c r="P232" s="52">
        <v>1</v>
      </c>
      <c r="Q232" s="52" t="e">
        <f>VLOOKUP(B232,#REF!,2,FALSE)</f>
        <v>#REF!</v>
      </c>
    </row>
    <row r="233" spans="1:17">
      <c r="A233" s="53">
        <v>232</v>
      </c>
      <c r="B233" s="54" t="s">
        <v>471</v>
      </c>
      <c r="C233" s="53">
        <v>1</v>
      </c>
      <c r="D233" s="55" t="s">
        <v>472</v>
      </c>
      <c r="E233" s="56">
        <v>10222372.941400001</v>
      </c>
      <c r="F233" s="57">
        <f t="shared" si="9"/>
        <v>2657816.9647640004</v>
      </c>
      <c r="G233" s="57">
        <f t="shared" si="10"/>
        <v>12880189.906164002</v>
      </c>
      <c r="H233" s="58" t="str">
        <f>VLOOKUP(B233,'[1]GENERAL (2)'!$E$486:I1767,4,FALSE)</f>
        <v>SANTA VIVIANA</v>
      </c>
      <c r="I233" s="59">
        <v>10222372.941400001</v>
      </c>
      <c r="J233" s="60">
        <f t="shared" si="11"/>
        <v>0</v>
      </c>
      <c r="K233" s="60"/>
      <c r="L233" s="60"/>
      <c r="M233" s="60"/>
      <c r="N233" s="52" t="e">
        <f>VLOOKUP(B233,#REF!,4,FALSE)</f>
        <v>#REF!</v>
      </c>
      <c r="P233" s="52">
        <v>1</v>
      </c>
      <c r="Q233" s="52" t="e">
        <f>VLOOKUP(B233,#REF!,2,FALSE)</f>
        <v>#REF!</v>
      </c>
    </row>
    <row r="234" spans="1:17">
      <c r="A234" s="53">
        <v>233</v>
      </c>
      <c r="B234" s="54" t="s">
        <v>473</v>
      </c>
      <c r="C234" s="53">
        <v>1</v>
      </c>
      <c r="D234" s="55" t="s">
        <v>474</v>
      </c>
      <c r="E234" s="56">
        <v>9429309.8592000008</v>
      </c>
      <c r="F234" s="57">
        <f t="shared" si="9"/>
        <v>2451620.5633920003</v>
      </c>
      <c r="G234" s="57">
        <f t="shared" si="10"/>
        <v>11880930.422592001</v>
      </c>
      <c r="H234" s="58" t="str">
        <f>VLOOKUP(B234,'[1]GENERAL (2)'!$E$486:I1768,4,FALSE)</f>
        <v>SANTA VIVIANA</v>
      </c>
      <c r="I234" s="59">
        <v>9429309.8592000008</v>
      </c>
      <c r="J234" s="60">
        <f t="shared" si="11"/>
        <v>0</v>
      </c>
      <c r="K234" s="60"/>
      <c r="L234" s="60"/>
      <c r="M234" s="60"/>
      <c r="N234" s="52" t="e">
        <f>VLOOKUP(B234,#REF!,4,FALSE)</f>
        <v>#REF!</v>
      </c>
      <c r="P234" s="52">
        <v>1</v>
      </c>
      <c r="Q234" s="52" t="e">
        <f>VLOOKUP(B234,#REF!,2,FALSE)</f>
        <v>#REF!</v>
      </c>
    </row>
    <row r="235" spans="1:17">
      <c r="A235" s="53">
        <v>234</v>
      </c>
      <c r="B235" s="54" t="s">
        <v>475</v>
      </c>
      <c r="C235" s="53">
        <v>1</v>
      </c>
      <c r="D235" s="55" t="s">
        <v>476</v>
      </c>
      <c r="E235" s="56">
        <v>10394427.292499999</v>
      </c>
      <c r="F235" s="57">
        <f t="shared" si="9"/>
        <v>2702551.0960499998</v>
      </c>
      <c r="G235" s="57">
        <f t="shared" si="10"/>
        <v>13096978.388549998</v>
      </c>
      <c r="H235" s="58" t="str">
        <f>VLOOKUP(B235,'[1]GENERAL (2)'!$E$486:I1769,4,FALSE)</f>
        <v>SANTA VIVIANA</v>
      </c>
      <c r="I235" s="59">
        <v>10394427.292499999</v>
      </c>
      <c r="J235" s="60">
        <f t="shared" si="11"/>
        <v>0</v>
      </c>
      <c r="K235" s="60"/>
      <c r="L235" s="60"/>
      <c r="M235" s="60"/>
      <c r="N235" s="52" t="e">
        <f>VLOOKUP(B235,#REF!,4,FALSE)</f>
        <v>#REF!</v>
      </c>
      <c r="P235" s="52">
        <v>1</v>
      </c>
      <c r="Q235" s="52" t="e">
        <f>VLOOKUP(B235,#REF!,2,FALSE)</f>
        <v>#REF!</v>
      </c>
    </row>
    <row r="236" spans="1:17">
      <c r="A236" s="53">
        <v>235</v>
      </c>
      <c r="B236" s="54" t="s">
        <v>477</v>
      </c>
      <c r="C236" s="53">
        <v>1</v>
      </c>
      <c r="D236" s="55" t="s">
        <v>478</v>
      </c>
      <c r="E236" s="56">
        <v>8471296.9588000011</v>
      </c>
      <c r="F236" s="57">
        <f t="shared" si="9"/>
        <v>2202537.2092880001</v>
      </c>
      <c r="G236" s="57">
        <f t="shared" si="10"/>
        <v>10673834.168088</v>
      </c>
      <c r="H236" s="58" t="str">
        <f>VLOOKUP(B236,'[1]GENERAL (2)'!$E$486:I1771,4,FALSE)</f>
        <v>ARBORIZADORA ALTA</v>
      </c>
      <c r="I236" s="59">
        <v>8471296.9588000011</v>
      </c>
      <c r="J236" s="60">
        <f t="shared" si="11"/>
        <v>0</v>
      </c>
      <c r="K236" s="60"/>
      <c r="L236" s="60"/>
      <c r="M236" s="60"/>
      <c r="N236" s="52" t="e">
        <f>VLOOKUP(B236,#REF!,4,FALSE)</f>
        <v>#REF!</v>
      </c>
      <c r="P236" s="52">
        <v>1</v>
      </c>
      <c r="Q236" s="52" t="e">
        <f>VLOOKUP(B236,#REF!,2,FALSE)</f>
        <v>#REF!</v>
      </c>
    </row>
    <row r="237" spans="1:17">
      <c r="A237" s="53">
        <v>236</v>
      </c>
      <c r="B237" s="54" t="s">
        <v>479</v>
      </c>
      <c r="C237" s="53">
        <v>1</v>
      </c>
      <c r="D237" s="55" t="s">
        <v>480</v>
      </c>
      <c r="E237" s="56">
        <v>10359813.816</v>
      </c>
      <c r="F237" s="57">
        <f t="shared" si="9"/>
        <v>2693551.59216</v>
      </c>
      <c r="G237" s="57">
        <f t="shared" si="10"/>
        <v>13053365.408159999</v>
      </c>
      <c r="H237" s="58" t="str">
        <f>VLOOKUP(B237,'[1]GENERAL (2)'!$E$486:I1772,4,FALSE)</f>
        <v>SANTO DOMINGO</v>
      </c>
      <c r="I237" s="59">
        <v>10359813.816</v>
      </c>
      <c r="J237" s="60">
        <f t="shared" si="11"/>
        <v>0</v>
      </c>
      <c r="K237" s="60"/>
      <c r="L237" s="60"/>
      <c r="M237" s="60"/>
      <c r="N237" s="52" t="e">
        <f>VLOOKUP(B237,#REF!,4,FALSE)</f>
        <v>#REF!</v>
      </c>
      <c r="P237" s="52">
        <v>1</v>
      </c>
      <c r="Q237" s="52" t="e">
        <f>VLOOKUP(B237,#REF!,2,FALSE)</f>
        <v>#REF!</v>
      </c>
    </row>
    <row r="238" spans="1:17">
      <c r="A238" s="53">
        <v>237</v>
      </c>
      <c r="B238" s="54" t="s">
        <v>481</v>
      </c>
      <c r="C238" s="53">
        <v>1</v>
      </c>
      <c r="D238" s="55" t="s">
        <v>482</v>
      </c>
      <c r="E238" s="56">
        <v>9941370.9144999981</v>
      </c>
      <c r="F238" s="57">
        <f t="shared" si="9"/>
        <v>2584756.4377699997</v>
      </c>
      <c r="G238" s="57">
        <f t="shared" si="10"/>
        <v>12526127.352269998</v>
      </c>
      <c r="H238" s="58" t="str">
        <f>VLOOKUP(B238,'[1]GENERAL (2)'!$E$486:I1774,4,FALSE)</f>
        <v>SANTO DOMINGO</v>
      </c>
      <c r="I238" s="59">
        <v>9941370.9144999981</v>
      </c>
      <c r="J238" s="60">
        <f t="shared" si="11"/>
        <v>0</v>
      </c>
      <c r="K238" s="60"/>
      <c r="L238" s="60"/>
      <c r="M238" s="60"/>
      <c r="N238" s="52" t="e">
        <f>VLOOKUP(B238,#REF!,4,FALSE)</f>
        <v>#REF!</v>
      </c>
      <c r="P238" s="52">
        <v>1</v>
      </c>
      <c r="Q238" s="52" t="e">
        <f>VLOOKUP(B238,#REF!,2,FALSE)</f>
        <v>#REF!</v>
      </c>
    </row>
    <row r="239" spans="1:17">
      <c r="A239" s="53">
        <v>238</v>
      </c>
      <c r="B239" s="54" t="s">
        <v>483</v>
      </c>
      <c r="C239" s="53">
        <v>1</v>
      </c>
      <c r="D239" s="55" t="s">
        <v>484</v>
      </c>
      <c r="E239" s="56">
        <v>10381404.3847</v>
      </c>
      <c r="F239" s="57">
        <f t="shared" si="9"/>
        <v>2699165.1400220003</v>
      </c>
      <c r="G239" s="57">
        <f t="shared" si="10"/>
        <v>13080569.524722001</v>
      </c>
      <c r="H239" s="58" t="str">
        <f>VLOOKUP(B239,'[1]GENERAL (2)'!$E$486:I1776,4,FALSE)</f>
        <v>SANTO DOMINGO</v>
      </c>
      <c r="I239" s="59">
        <v>10381404.3847</v>
      </c>
      <c r="J239" s="60">
        <f t="shared" si="11"/>
        <v>0</v>
      </c>
      <c r="K239" s="60"/>
      <c r="L239" s="60"/>
      <c r="M239" s="60"/>
      <c r="N239" s="52" t="e">
        <f>VLOOKUP(B239,#REF!,4,FALSE)</f>
        <v>#REF!</v>
      </c>
      <c r="P239" s="52">
        <v>1</v>
      </c>
      <c r="Q239" s="52" t="e">
        <f>VLOOKUP(B239,#REF!,2,FALSE)</f>
        <v>#REF!</v>
      </c>
    </row>
    <row r="240" spans="1:17">
      <c r="A240" s="53">
        <v>239</v>
      </c>
      <c r="B240" s="54" t="s">
        <v>485</v>
      </c>
      <c r="C240" s="53">
        <v>1</v>
      </c>
      <c r="D240" s="55" t="s">
        <v>486</v>
      </c>
      <c r="E240" s="56">
        <v>10407131.355599999</v>
      </c>
      <c r="F240" s="57">
        <f t="shared" si="9"/>
        <v>2705854.152456</v>
      </c>
      <c r="G240" s="57">
        <f t="shared" si="10"/>
        <v>13112985.508056</v>
      </c>
      <c r="H240" s="58" t="str">
        <f>VLOOKUP(B240,'[1]GENERAL (2)'!$E$486:I1777,4,FALSE)</f>
        <v>SANTO DOMINGO</v>
      </c>
      <c r="I240" s="59">
        <v>10407131.355599999</v>
      </c>
      <c r="J240" s="60">
        <f t="shared" si="11"/>
        <v>0</v>
      </c>
      <c r="K240" s="60"/>
      <c r="L240" s="60"/>
      <c r="M240" s="60"/>
      <c r="N240" s="52" t="e">
        <f>VLOOKUP(B240,#REF!,4,FALSE)</f>
        <v>#REF!</v>
      </c>
      <c r="P240" s="52">
        <v>1</v>
      </c>
      <c r="Q240" s="52" t="e">
        <f>VLOOKUP(B240,#REF!,2,FALSE)</f>
        <v>#REF!</v>
      </c>
    </row>
    <row r="241" spans="1:17">
      <c r="A241" s="53">
        <v>240</v>
      </c>
      <c r="B241" s="54" t="s">
        <v>487</v>
      </c>
      <c r="C241" s="53">
        <v>1</v>
      </c>
      <c r="D241" s="55" t="s">
        <v>488</v>
      </c>
      <c r="E241" s="56">
        <v>10403661.417199999</v>
      </c>
      <c r="F241" s="57">
        <f t="shared" si="9"/>
        <v>2704951.9684719997</v>
      </c>
      <c r="G241" s="57">
        <f t="shared" si="10"/>
        <v>13108613.385671999</v>
      </c>
      <c r="H241" s="58" t="str">
        <f>VLOOKUP(B241,'[1]GENERAL (2)'!$E$486:I1778,4,FALSE)</f>
        <v>SANTO DOMINGO</v>
      </c>
      <c r="I241" s="59">
        <v>10403661.417199999</v>
      </c>
      <c r="J241" s="60">
        <f t="shared" si="11"/>
        <v>0</v>
      </c>
      <c r="K241" s="60"/>
      <c r="L241" s="60"/>
      <c r="M241" s="60"/>
      <c r="N241" s="52" t="e">
        <f>VLOOKUP(B241,#REF!,4,FALSE)</f>
        <v>#REF!</v>
      </c>
      <c r="P241" s="52">
        <v>1</v>
      </c>
      <c r="Q241" s="52" t="e">
        <f>VLOOKUP(B241,#REF!,2,FALSE)</f>
        <v>#REF!</v>
      </c>
    </row>
    <row r="242" spans="1:17">
      <c r="A242" s="53">
        <v>241</v>
      </c>
      <c r="B242" s="54" t="s">
        <v>489</v>
      </c>
      <c r="C242" s="53">
        <v>1</v>
      </c>
      <c r="D242" s="55" t="s">
        <v>490</v>
      </c>
      <c r="E242" s="56">
        <v>10257846.8047</v>
      </c>
      <c r="F242" s="57">
        <f t="shared" si="9"/>
        <v>2667040.1692220001</v>
      </c>
      <c r="G242" s="57">
        <f t="shared" si="10"/>
        <v>12924886.973921999</v>
      </c>
      <c r="H242" s="58" t="str">
        <f>VLOOKUP(B242,'[1]GENERAL (2)'!$E$486:I1780,4,FALSE)</f>
        <v>SANTO DOMINGO</v>
      </c>
      <c r="I242" s="59">
        <v>10257846.8047</v>
      </c>
      <c r="J242" s="60">
        <f t="shared" si="11"/>
        <v>0</v>
      </c>
      <c r="K242" s="60"/>
      <c r="L242" s="60"/>
      <c r="M242" s="60"/>
      <c r="N242" s="52" t="e">
        <f>VLOOKUP(B242,#REF!,4,FALSE)</f>
        <v>#REF!</v>
      </c>
      <c r="P242" s="52">
        <v>1</v>
      </c>
      <c r="Q242" s="52" t="e">
        <f>VLOOKUP(B242,#REF!,2,FALSE)</f>
        <v>#REF!</v>
      </c>
    </row>
    <row r="243" spans="1:17">
      <c r="A243" s="53">
        <v>242</v>
      </c>
      <c r="B243" s="54" t="s">
        <v>491</v>
      </c>
      <c r="C243" s="53">
        <v>1</v>
      </c>
      <c r="D243" s="55" t="s">
        <v>492</v>
      </c>
      <c r="E243" s="56">
        <v>10397290.859999999</v>
      </c>
      <c r="F243" s="57">
        <f t="shared" si="9"/>
        <v>2703295.6236</v>
      </c>
      <c r="G243" s="57">
        <f t="shared" si="10"/>
        <v>13100586.4836</v>
      </c>
      <c r="H243" s="58" t="str">
        <f>VLOOKUP(B243,'[1]GENERAL (2)'!$E$486:I1781,4,FALSE)</f>
        <v>SANTO DOMINGO</v>
      </c>
      <c r="I243" s="59">
        <v>10397290.859999999</v>
      </c>
      <c r="J243" s="60">
        <f t="shared" si="11"/>
        <v>0</v>
      </c>
      <c r="K243" s="60"/>
      <c r="L243" s="60"/>
      <c r="M243" s="60"/>
      <c r="N243" s="52" t="e">
        <f>VLOOKUP(B243,#REF!,4,FALSE)</f>
        <v>#REF!</v>
      </c>
      <c r="P243" s="52">
        <v>1</v>
      </c>
      <c r="Q243" s="52" t="e">
        <f>VLOOKUP(B243,#REF!,2,FALSE)</f>
        <v>#REF!</v>
      </c>
    </row>
    <row r="244" spans="1:17">
      <c r="A244" s="53">
        <v>243</v>
      </c>
      <c r="B244" s="54" t="s">
        <v>493</v>
      </c>
      <c r="C244" s="53">
        <v>1</v>
      </c>
      <c r="D244" s="55" t="s">
        <v>494</v>
      </c>
      <c r="E244" s="56">
        <v>7794278.1450999994</v>
      </c>
      <c r="F244" s="57">
        <f t="shared" si="9"/>
        <v>2026512.317726</v>
      </c>
      <c r="G244" s="57">
        <f t="shared" si="10"/>
        <v>9820790.4628259987</v>
      </c>
      <c r="H244" s="58" t="str">
        <f>VLOOKUP(B244,'[1]GENERAL (2)'!$E$486:I1782,4,FALSE)</f>
        <v>SANTO DOMINGO</v>
      </c>
      <c r="I244" s="59">
        <v>7794278.1450999994</v>
      </c>
      <c r="J244" s="60">
        <f t="shared" si="11"/>
        <v>0</v>
      </c>
      <c r="K244" s="60"/>
      <c r="L244" s="60"/>
      <c r="M244" s="60"/>
      <c r="N244" s="52" t="e">
        <f>VLOOKUP(B244,#REF!,4,FALSE)</f>
        <v>#REF!</v>
      </c>
      <c r="P244" s="52">
        <v>1</v>
      </c>
      <c r="Q244" s="52" t="e">
        <f>VLOOKUP(B244,#REF!,2,FALSE)</f>
        <v>#REF!</v>
      </c>
    </row>
    <row r="245" spans="1:17">
      <c r="A245" s="53">
        <v>244</v>
      </c>
      <c r="B245" s="54" t="s">
        <v>495</v>
      </c>
      <c r="C245" s="53">
        <v>1</v>
      </c>
      <c r="D245" s="55" t="s">
        <v>496</v>
      </c>
      <c r="E245" s="56">
        <v>9830523.010400001</v>
      </c>
      <c r="F245" s="57">
        <f t="shared" si="9"/>
        <v>2555935.9827040005</v>
      </c>
      <c r="G245" s="57">
        <f t="shared" si="10"/>
        <v>12386458.993104002</v>
      </c>
      <c r="H245" s="58" t="str">
        <f>VLOOKUP(B245,'[1]GENERAL (2)'!$E$486:I1785,4,FALSE)</f>
        <v>SANTO DOMINGO</v>
      </c>
      <c r="I245" s="59">
        <v>9830523.010400001</v>
      </c>
      <c r="J245" s="60">
        <f t="shared" si="11"/>
        <v>0</v>
      </c>
      <c r="K245" s="60"/>
      <c r="L245" s="60"/>
      <c r="M245" s="60"/>
      <c r="N245" s="52" t="e">
        <f>VLOOKUP(B245,#REF!,4,FALSE)</f>
        <v>#REF!</v>
      </c>
      <c r="P245" s="52">
        <v>1</v>
      </c>
      <c r="Q245" s="52" t="e">
        <f>VLOOKUP(B245,#REF!,2,FALSE)</f>
        <v>#REF!</v>
      </c>
    </row>
    <row r="246" spans="1:17">
      <c r="A246" s="53">
        <v>245</v>
      </c>
      <c r="B246" s="54" t="s">
        <v>497</v>
      </c>
      <c r="C246" s="53">
        <v>1</v>
      </c>
      <c r="D246" s="55" t="s">
        <v>498</v>
      </c>
      <c r="E246" s="56">
        <v>10399747.758999998</v>
      </c>
      <c r="F246" s="57">
        <f t="shared" si="9"/>
        <v>2703934.4173399997</v>
      </c>
      <c r="G246" s="57">
        <f t="shared" si="10"/>
        <v>13103682.176339997</v>
      </c>
      <c r="H246" s="58" t="str">
        <f>VLOOKUP(B246,'[1]GENERAL (2)'!$E$486:I1786,4,FALSE)</f>
        <v>SANTO DOMINGO</v>
      </c>
      <c r="I246" s="59">
        <v>10399747.758999998</v>
      </c>
      <c r="J246" s="60">
        <f t="shared" si="11"/>
        <v>0</v>
      </c>
      <c r="K246" s="60"/>
      <c r="L246" s="60"/>
      <c r="M246" s="60"/>
      <c r="N246" s="52" t="e">
        <f>VLOOKUP(B246,#REF!,4,FALSE)</f>
        <v>#REF!</v>
      </c>
      <c r="P246" s="52">
        <v>1</v>
      </c>
      <c r="Q246" s="52" t="e">
        <f>VLOOKUP(B246,#REF!,2,FALSE)</f>
        <v>#REF!</v>
      </c>
    </row>
    <row r="247" spans="1:17">
      <c r="A247" s="53">
        <v>246</v>
      </c>
      <c r="B247" s="54" t="s">
        <v>499</v>
      </c>
      <c r="C247" s="53">
        <v>1</v>
      </c>
      <c r="D247" s="55" t="s">
        <v>500</v>
      </c>
      <c r="E247" s="56">
        <v>10150003.703999998</v>
      </c>
      <c r="F247" s="57">
        <f t="shared" si="9"/>
        <v>2639000.9630399994</v>
      </c>
      <c r="G247" s="57">
        <f t="shared" si="10"/>
        <v>12789004.667039998</v>
      </c>
      <c r="H247" s="58" t="str">
        <f>VLOOKUP(B247,'[1]GENERAL (2)'!$E$486:I1787,4,FALSE)</f>
        <v>SANTO DOMINGO</v>
      </c>
      <c r="I247" s="59">
        <v>10150003.703999998</v>
      </c>
      <c r="J247" s="60">
        <f t="shared" si="11"/>
        <v>0</v>
      </c>
      <c r="K247" s="60"/>
      <c r="L247" s="60"/>
      <c r="M247" s="60"/>
      <c r="N247" s="52" t="e">
        <f>VLOOKUP(B247,#REF!,4,FALSE)</f>
        <v>#REF!</v>
      </c>
      <c r="P247" s="52">
        <v>1</v>
      </c>
      <c r="Q247" s="52" t="e">
        <f>VLOOKUP(B247,#REF!,2,FALSE)</f>
        <v>#REF!</v>
      </c>
    </row>
    <row r="248" spans="1:17">
      <c r="A248" s="53">
        <v>247</v>
      </c>
      <c r="B248" s="54" t="s">
        <v>501</v>
      </c>
      <c r="C248" s="53">
        <v>1</v>
      </c>
      <c r="D248" s="55" t="s">
        <v>502</v>
      </c>
      <c r="E248" s="56">
        <v>10108998.9585</v>
      </c>
      <c r="F248" s="57">
        <f t="shared" si="9"/>
        <v>2628339.72921</v>
      </c>
      <c r="G248" s="57">
        <f t="shared" si="10"/>
        <v>12737338.68771</v>
      </c>
      <c r="H248" s="58" t="str">
        <f>VLOOKUP(B248,'[1]GENERAL (2)'!$E$486:I1797,4,FALSE)</f>
        <v>SANTO DOMINGO</v>
      </c>
      <c r="I248" s="59">
        <v>10108998.9585</v>
      </c>
      <c r="J248" s="60">
        <f t="shared" si="11"/>
        <v>0</v>
      </c>
      <c r="K248" s="60"/>
      <c r="L248" s="60"/>
      <c r="M248" s="60"/>
      <c r="N248" s="52" t="e">
        <f>VLOOKUP(B248,#REF!,4,FALSE)</f>
        <v>#REF!</v>
      </c>
      <c r="P248" s="52">
        <v>1</v>
      </c>
      <c r="Q248" s="52" t="e">
        <f>VLOOKUP(B248,#REF!,2,FALSE)</f>
        <v>#REF!</v>
      </c>
    </row>
    <row r="249" spans="1:17">
      <c r="A249" s="53">
        <v>248</v>
      </c>
      <c r="B249" s="54" t="s">
        <v>503</v>
      </c>
      <c r="C249" s="53">
        <v>1</v>
      </c>
      <c r="D249" s="55" t="s">
        <v>504</v>
      </c>
      <c r="E249" s="56">
        <v>10404766.2728</v>
      </c>
      <c r="F249" s="57">
        <f t="shared" si="9"/>
        <v>2705239.2309280001</v>
      </c>
      <c r="G249" s="57">
        <f t="shared" si="10"/>
        <v>13110005.503728</v>
      </c>
      <c r="H249" s="58" t="str">
        <f>VLOOKUP(B249,'[1]GENERAL (2)'!$E$486:I1798,4,FALSE)</f>
        <v>JERUSALEN</v>
      </c>
      <c r="I249" s="59">
        <v>10404766.2728</v>
      </c>
      <c r="J249" s="60">
        <f t="shared" si="11"/>
        <v>0</v>
      </c>
      <c r="K249" s="60"/>
      <c r="L249" s="60"/>
      <c r="M249" s="60"/>
      <c r="N249" s="52" t="e">
        <f>VLOOKUP(B249,#REF!,4,FALSE)</f>
        <v>#REF!</v>
      </c>
      <c r="P249" s="52">
        <v>1</v>
      </c>
      <c r="Q249" s="52" t="e">
        <f>VLOOKUP(B249,#REF!,2,FALSE)</f>
        <v>#REF!</v>
      </c>
    </row>
    <row r="250" spans="1:17">
      <c r="A250" s="53">
        <v>249</v>
      </c>
      <c r="B250" s="54" t="s">
        <v>505</v>
      </c>
      <c r="C250" s="53">
        <v>1</v>
      </c>
      <c r="D250" s="55" t="s">
        <v>506</v>
      </c>
      <c r="E250" s="56">
        <v>10260931.681599999</v>
      </c>
      <c r="F250" s="57">
        <f t="shared" si="9"/>
        <v>2667842.237216</v>
      </c>
      <c r="G250" s="57">
        <f t="shared" si="10"/>
        <v>12928773.918815998</v>
      </c>
      <c r="H250" s="58" t="str">
        <f>VLOOKUP(B250,'[1]GENERAL (2)'!$E$486:I1858,4,FALSE)</f>
        <v>SANTO DOMINGO</v>
      </c>
      <c r="I250" s="59">
        <v>10260931.681599999</v>
      </c>
      <c r="J250" s="60">
        <f t="shared" si="11"/>
        <v>0</v>
      </c>
      <c r="K250" s="60"/>
      <c r="L250" s="60"/>
      <c r="M250" s="60"/>
      <c r="N250" s="52" t="e">
        <f>VLOOKUP(B250,#REF!,4,FALSE)</f>
        <v>#REF!</v>
      </c>
      <c r="P250" s="52">
        <v>1</v>
      </c>
      <c r="Q250" s="52" t="e">
        <f>VLOOKUP(B250,#REF!,2,FALSE)</f>
        <v>#REF!</v>
      </c>
    </row>
    <row r="251" spans="1:17">
      <c r="A251" s="53">
        <v>250</v>
      </c>
      <c r="B251" s="54" t="s">
        <v>507</v>
      </c>
      <c r="C251" s="53">
        <v>1</v>
      </c>
      <c r="D251" s="55" t="s">
        <v>508</v>
      </c>
      <c r="E251" s="56">
        <v>9354200.8466000017</v>
      </c>
      <c r="F251" s="57">
        <f t="shared" si="9"/>
        <v>2432092.2201160006</v>
      </c>
      <c r="G251" s="57">
        <f t="shared" si="10"/>
        <v>11786293.066716002</v>
      </c>
      <c r="H251" s="58" t="str">
        <f>VLOOKUP(B251,'[1]GENERAL (2)'!$E$486:I1859,4,FALSE)</f>
        <v>SANTO DOMINGO</v>
      </c>
      <c r="I251" s="59">
        <v>9354200.8466000017</v>
      </c>
      <c r="J251" s="60">
        <f t="shared" si="11"/>
        <v>0</v>
      </c>
      <c r="K251" s="60"/>
      <c r="L251" s="60"/>
      <c r="M251" s="60"/>
      <c r="N251" s="52" t="e">
        <f>VLOOKUP(B251,#REF!,4,FALSE)</f>
        <v>#REF!</v>
      </c>
      <c r="P251" s="52">
        <v>1</v>
      </c>
      <c r="Q251" s="52" t="e">
        <f>VLOOKUP(B251,#REF!,2,FALSE)</f>
        <v>#REF!</v>
      </c>
    </row>
    <row r="252" spans="1:17">
      <c r="A252" s="53">
        <v>251</v>
      </c>
      <c r="B252" s="54" t="s">
        <v>509</v>
      </c>
      <c r="C252" s="53">
        <v>1</v>
      </c>
      <c r="D252" s="55" t="s">
        <v>510</v>
      </c>
      <c r="E252" s="56">
        <v>10409148.829079669</v>
      </c>
      <c r="F252" s="57">
        <f t="shared" si="9"/>
        <v>2706378.6955607142</v>
      </c>
      <c r="G252" s="57">
        <f t="shared" si="10"/>
        <v>13115527.524640383</v>
      </c>
      <c r="H252" s="58" t="str">
        <f>VLOOKUP(B252,'[1]GENERAL (2)'!$E$486:I1860,4,FALSE)</f>
        <v>SANTO DOMINGO</v>
      </c>
      <c r="I252" s="59">
        <v>10409148.829079669</v>
      </c>
      <c r="J252" s="60">
        <f t="shared" si="11"/>
        <v>0</v>
      </c>
      <c r="K252" s="60"/>
      <c r="L252" s="60"/>
      <c r="M252" s="60"/>
      <c r="N252" s="52" t="e">
        <f>VLOOKUP(B252,#REF!,4,FALSE)</f>
        <v>#REF!</v>
      </c>
      <c r="P252" s="52">
        <v>1</v>
      </c>
      <c r="Q252" s="52" t="e">
        <f>VLOOKUP(B252,#REF!,2,FALSE)</f>
        <v>#REF!</v>
      </c>
    </row>
    <row r="253" spans="1:17">
      <c r="A253" s="53">
        <v>252</v>
      </c>
      <c r="B253" s="54" t="s">
        <v>511</v>
      </c>
      <c r="C253" s="53">
        <v>1</v>
      </c>
      <c r="D253" s="55" t="s">
        <v>512</v>
      </c>
      <c r="E253" s="56">
        <v>9443868.6500000022</v>
      </c>
      <c r="F253" s="57">
        <f t="shared" si="9"/>
        <v>2455405.8490000009</v>
      </c>
      <c r="G253" s="57">
        <f t="shared" si="10"/>
        <v>11899274.499000004</v>
      </c>
      <c r="H253" s="58" t="str">
        <f>VLOOKUP(B253,'[1]GENERAL (2)'!$E$486:I1907,4,FALSE)</f>
        <v>SANTO DOMINGO</v>
      </c>
      <c r="I253" s="59">
        <v>9443868.6500000022</v>
      </c>
      <c r="J253" s="60">
        <f t="shared" si="11"/>
        <v>0</v>
      </c>
      <c r="K253" s="60"/>
      <c r="L253" s="60"/>
      <c r="M253" s="60"/>
      <c r="N253" s="52" t="e">
        <f>VLOOKUP(B253,#REF!,4,FALSE)</f>
        <v>#REF!</v>
      </c>
      <c r="P253" s="52">
        <v>1</v>
      </c>
      <c r="Q253" s="52" t="e">
        <f>VLOOKUP(B253,#REF!,2,FALSE)</f>
        <v>#REF!</v>
      </c>
    </row>
    <row r="254" spans="1:17">
      <c r="A254" s="53">
        <v>253</v>
      </c>
      <c r="B254" s="54" t="s">
        <v>513</v>
      </c>
      <c r="C254" s="53">
        <v>1</v>
      </c>
      <c r="D254" s="55" t="s">
        <v>514</v>
      </c>
      <c r="E254" s="56">
        <v>10362446.0976</v>
      </c>
      <c r="F254" s="57">
        <f t="shared" si="9"/>
        <v>2694235.9853759999</v>
      </c>
      <c r="G254" s="57">
        <f t="shared" si="10"/>
        <v>13056682.082976</v>
      </c>
      <c r="H254" s="58" t="str">
        <f>VLOOKUP(B254,'[1]GENERAL (2)'!$E$486:I1926,4,FALSE)</f>
        <v>SANTO DOMINGO</v>
      </c>
      <c r="I254" s="59">
        <v>10362446.0976</v>
      </c>
      <c r="J254" s="60">
        <f t="shared" si="11"/>
        <v>0</v>
      </c>
      <c r="K254" s="60"/>
      <c r="L254" s="60"/>
      <c r="M254" s="60"/>
      <c r="N254" s="52" t="e">
        <f>VLOOKUP(B254,#REF!,4,FALSE)</f>
        <v>#REF!</v>
      </c>
      <c r="P254" s="52">
        <v>1</v>
      </c>
      <c r="Q254" s="52" t="e">
        <f>VLOOKUP(B254,#REF!,2,FALSE)</f>
        <v>#REF!</v>
      </c>
    </row>
    <row r="255" spans="1:17">
      <c r="A255" s="53">
        <v>254</v>
      </c>
      <c r="B255" s="54" t="s">
        <v>515</v>
      </c>
      <c r="C255" s="53">
        <v>1</v>
      </c>
      <c r="D255" s="55" t="s">
        <v>516</v>
      </c>
      <c r="E255" s="56">
        <v>10379817.7752</v>
      </c>
      <c r="F255" s="57">
        <f t="shared" si="9"/>
        <v>2698752.6215520003</v>
      </c>
      <c r="G255" s="57">
        <f t="shared" si="10"/>
        <v>13078570.396752</v>
      </c>
      <c r="H255" s="58" t="str">
        <f>VLOOKUP(B255,'[1]GENERAL (2)'!$E$486:I1934,4,FALSE)</f>
        <v>SANTO DOMINGO</v>
      </c>
      <c r="I255" s="59">
        <v>10379817.7752</v>
      </c>
      <c r="J255" s="60">
        <f t="shared" si="11"/>
        <v>0</v>
      </c>
      <c r="K255" s="60"/>
      <c r="L255" s="60"/>
      <c r="M255" s="60"/>
      <c r="N255" s="52" t="e">
        <f>VLOOKUP(B255,#REF!,4,FALSE)</f>
        <v>#REF!</v>
      </c>
      <c r="P255" s="52">
        <v>1</v>
      </c>
      <c r="Q255" s="52" t="e">
        <f>VLOOKUP(B255,#REF!,2,FALSE)</f>
        <v>#REF!</v>
      </c>
    </row>
    <row r="256" spans="1:17">
      <c r="A256" s="53">
        <v>255</v>
      </c>
      <c r="B256" s="54" t="s">
        <v>517</v>
      </c>
      <c r="C256" s="53">
        <v>1</v>
      </c>
      <c r="D256" s="55" t="s">
        <v>518</v>
      </c>
      <c r="E256" s="56">
        <v>10348879.7874</v>
      </c>
      <c r="F256" s="57">
        <f t="shared" si="9"/>
        <v>2690708.7447239999</v>
      </c>
      <c r="G256" s="57">
        <f t="shared" si="10"/>
        <v>13039588.532124</v>
      </c>
      <c r="H256" s="58" t="str">
        <f>VLOOKUP(B256,'[1]GENERAL (2)'!$E$486:I1941,4,FALSE)</f>
        <v>SANTO DOMINGO</v>
      </c>
      <c r="I256" s="59">
        <v>10348879.7874</v>
      </c>
      <c r="J256" s="60">
        <f t="shared" si="11"/>
        <v>0</v>
      </c>
      <c r="K256" s="60"/>
      <c r="L256" s="60"/>
      <c r="M256" s="60"/>
      <c r="N256" s="52" t="e">
        <f>VLOOKUP(B256,#REF!,4,FALSE)</f>
        <v>#REF!</v>
      </c>
      <c r="P256" s="52">
        <v>1</v>
      </c>
      <c r="Q256" s="52" t="e">
        <f>VLOOKUP(B256,#REF!,2,FALSE)</f>
        <v>#REF!</v>
      </c>
    </row>
    <row r="257" spans="1:17">
      <c r="A257" s="53">
        <v>256</v>
      </c>
      <c r="B257" s="54" t="s">
        <v>519</v>
      </c>
      <c r="C257" s="53">
        <v>1</v>
      </c>
      <c r="D257" s="55" t="s">
        <v>520</v>
      </c>
      <c r="E257" s="56">
        <v>10400193.898699999</v>
      </c>
      <c r="F257" s="57">
        <f t="shared" si="9"/>
        <v>2704050.4136619996</v>
      </c>
      <c r="G257" s="57">
        <f t="shared" si="10"/>
        <v>13104244.312361998</v>
      </c>
      <c r="H257" s="58" t="str">
        <f>VLOOKUP(B257,'[1]GENERAL (2)'!$E$486:I1942,4,FALSE)</f>
        <v>SANTO DOMINGO</v>
      </c>
      <c r="I257" s="59">
        <v>10400193.898699999</v>
      </c>
      <c r="J257" s="60">
        <f t="shared" si="11"/>
        <v>0</v>
      </c>
      <c r="K257" s="60"/>
      <c r="L257" s="60"/>
      <c r="M257" s="60"/>
      <c r="N257" s="52" t="e">
        <f>VLOOKUP(B257,#REF!,4,FALSE)</f>
        <v>#REF!</v>
      </c>
      <c r="P257" s="52">
        <v>1</v>
      </c>
      <c r="Q257" s="52" t="e">
        <f>VLOOKUP(B257,#REF!,2,FALSE)</f>
        <v>#REF!</v>
      </c>
    </row>
    <row r="258" spans="1:17">
      <c r="A258" s="53">
        <v>257</v>
      </c>
      <c r="B258" s="54" t="s">
        <v>521</v>
      </c>
      <c r="C258" s="53">
        <v>1</v>
      </c>
      <c r="D258" s="55" t="s">
        <v>522</v>
      </c>
      <c r="E258" s="56">
        <v>10247875.166899998</v>
      </c>
      <c r="F258" s="57">
        <f t="shared" ref="F258:F321" si="12">E258*0.26</f>
        <v>2664447.5433939993</v>
      </c>
      <c r="G258" s="57">
        <f t="shared" ref="G258:G321" si="13">+E258+F258</f>
        <v>12912322.710293997</v>
      </c>
      <c r="H258" s="58" t="str">
        <f>VLOOKUP(B258,'[1]GENERAL (2)'!$E$486:I1945,4,FALSE)</f>
        <v>SANTO DOMINGO</v>
      </c>
      <c r="I258" s="59">
        <v>10247875.166899998</v>
      </c>
      <c r="J258" s="60">
        <f t="shared" si="11"/>
        <v>0</v>
      </c>
      <c r="K258" s="60"/>
      <c r="L258" s="60"/>
      <c r="M258" s="60"/>
      <c r="N258" s="52" t="e">
        <f>VLOOKUP(B258,#REF!,4,FALSE)</f>
        <v>#REF!</v>
      </c>
      <c r="P258" s="52">
        <v>1</v>
      </c>
      <c r="Q258" s="52" t="e">
        <f>VLOOKUP(B258,#REF!,2,FALSE)</f>
        <v>#REF!</v>
      </c>
    </row>
    <row r="259" spans="1:17">
      <c r="A259" s="53">
        <v>258</v>
      </c>
      <c r="B259" s="54" t="s">
        <v>523</v>
      </c>
      <c r="C259" s="53">
        <v>1</v>
      </c>
      <c r="D259" s="55" t="s">
        <v>524</v>
      </c>
      <c r="E259" s="56">
        <v>10296800.934700001</v>
      </c>
      <c r="F259" s="57">
        <f t="shared" si="12"/>
        <v>2677168.2430220004</v>
      </c>
      <c r="G259" s="57">
        <f t="shared" si="13"/>
        <v>12973969.177722001</v>
      </c>
      <c r="H259" s="58" t="str">
        <f>VLOOKUP(B259,'[1]GENERAL (2)'!$E$486:I1947,4,FALSE)</f>
        <v>SANTO DOMINGO</v>
      </c>
      <c r="I259" s="59">
        <v>10296800.934700001</v>
      </c>
      <c r="J259" s="60">
        <f t="shared" ref="J259:J322" si="14">+E259-I259</f>
        <v>0</v>
      </c>
      <c r="K259" s="60"/>
      <c r="L259" s="60"/>
      <c r="M259" s="60"/>
      <c r="N259" s="52" t="e">
        <f>VLOOKUP(B259,#REF!,4,FALSE)</f>
        <v>#REF!</v>
      </c>
      <c r="P259" s="52">
        <v>1</v>
      </c>
      <c r="Q259" s="52" t="e">
        <f>VLOOKUP(B259,#REF!,2,FALSE)</f>
        <v>#REF!</v>
      </c>
    </row>
    <row r="260" spans="1:17">
      <c r="A260" s="53">
        <v>259</v>
      </c>
      <c r="B260" s="54" t="s">
        <v>525</v>
      </c>
      <c r="C260" s="53">
        <v>1</v>
      </c>
      <c r="D260" s="55" t="s">
        <v>526</v>
      </c>
      <c r="E260" s="56">
        <v>9136722.5800000001</v>
      </c>
      <c r="F260" s="57">
        <f t="shared" si="12"/>
        <v>2375547.8708000001</v>
      </c>
      <c r="G260" s="57">
        <f t="shared" si="13"/>
        <v>11512270.4508</v>
      </c>
      <c r="H260" s="58" t="str">
        <f>VLOOKUP(B260,'[1]GENERAL (2)'!$E$486:I1953,4,FALSE)</f>
        <v>SANTO DOMINGO</v>
      </c>
      <c r="I260" s="58"/>
      <c r="J260" s="60">
        <f t="shared" si="14"/>
        <v>9136722.5800000001</v>
      </c>
      <c r="K260" s="60"/>
      <c r="L260" s="60"/>
      <c r="M260" s="60"/>
      <c r="N260" s="52" t="e">
        <f>VLOOKUP(B260,#REF!,4,FALSE)</f>
        <v>#REF!</v>
      </c>
      <c r="P260" s="52">
        <v>1</v>
      </c>
      <c r="Q260" s="52" t="e">
        <f>VLOOKUP(B260,#REF!,2,FALSE)</f>
        <v>#REF!</v>
      </c>
    </row>
    <row r="261" spans="1:17">
      <c r="A261" s="53">
        <v>260</v>
      </c>
      <c r="B261" s="54" t="s">
        <v>527</v>
      </c>
      <c r="C261" s="53">
        <v>1</v>
      </c>
      <c r="D261" s="55" t="s">
        <v>528</v>
      </c>
      <c r="E261" s="56">
        <v>9935731.8319999985</v>
      </c>
      <c r="F261" s="57">
        <f t="shared" si="12"/>
        <v>2583290.2763199997</v>
      </c>
      <c r="G261" s="57">
        <f t="shared" si="13"/>
        <v>12519022.108319998</v>
      </c>
      <c r="H261" s="58" t="str">
        <f>VLOOKUP(B261,'[1]GENERAL (2)'!$E$486:I1955,4,FALSE)</f>
        <v>SANTO DOMINGO</v>
      </c>
      <c r="I261" s="59">
        <v>9935731.8319999985</v>
      </c>
      <c r="J261" s="60">
        <f t="shared" si="14"/>
        <v>0</v>
      </c>
      <c r="K261" s="60"/>
      <c r="L261" s="60"/>
      <c r="M261" s="60"/>
      <c r="N261" s="52" t="e">
        <f>VLOOKUP(B261,#REF!,4,FALSE)</f>
        <v>#REF!</v>
      </c>
      <c r="P261" s="52">
        <v>1</v>
      </c>
      <c r="Q261" s="52" t="e">
        <f>VLOOKUP(B261,#REF!,2,FALSE)</f>
        <v>#REF!</v>
      </c>
    </row>
    <row r="262" spans="1:17">
      <c r="A262" s="53">
        <v>261</v>
      </c>
      <c r="B262" s="54" t="s">
        <v>529</v>
      </c>
      <c r="C262" s="53">
        <v>1</v>
      </c>
      <c r="D262" s="55" t="s">
        <v>530</v>
      </c>
      <c r="E262" s="56">
        <v>10087513.166000001</v>
      </c>
      <c r="F262" s="57">
        <f t="shared" si="12"/>
        <v>2622753.4231600002</v>
      </c>
      <c r="G262" s="57">
        <f t="shared" si="13"/>
        <v>12710266.589160001</v>
      </c>
      <c r="H262" s="58" t="str">
        <f>VLOOKUP(B262,'[1]GENERAL (2)'!$E$486:I2000,4,FALSE)</f>
        <v>SANTO DOMINGO</v>
      </c>
      <c r="I262" s="59">
        <v>10087513.166000001</v>
      </c>
      <c r="J262" s="60">
        <f t="shared" si="14"/>
        <v>0</v>
      </c>
      <c r="K262" s="60"/>
      <c r="L262" s="60"/>
      <c r="M262" s="60"/>
      <c r="N262" s="52" t="e">
        <f>VLOOKUP(B262,#REF!,4,FALSE)</f>
        <v>#REF!</v>
      </c>
      <c r="P262" s="52">
        <v>1</v>
      </c>
      <c r="Q262" s="52" t="e">
        <f>VLOOKUP(B262,#REF!,2,FALSE)</f>
        <v>#REF!</v>
      </c>
    </row>
    <row r="263" spans="1:17">
      <c r="A263" s="53">
        <v>262</v>
      </c>
      <c r="B263" s="54" t="s">
        <v>531</v>
      </c>
      <c r="C263" s="53">
        <v>1</v>
      </c>
      <c r="D263" s="55" t="s">
        <v>532</v>
      </c>
      <c r="E263" s="56">
        <v>10406579.7184</v>
      </c>
      <c r="F263" s="57">
        <f t="shared" si="12"/>
        <v>2705710.7267840002</v>
      </c>
      <c r="G263" s="57">
        <f t="shared" si="13"/>
        <v>13112290.445184</v>
      </c>
      <c r="H263" s="58" t="str">
        <f>VLOOKUP(B263,'[1]GENERAL (2)'!$E$486:I2002,4,FALSE)</f>
        <v>SANTO DOMINGO</v>
      </c>
      <c r="I263" s="59">
        <v>10406579.7184</v>
      </c>
      <c r="J263" s="60">
        <f t="shared" si="14"/>
        <v>0</v>
      </c>
      <c r="K263" s="60"/>
      <c r="L263" s="60"/>
      <c r="M263" s="60"/>
      <c r="N263" s="52" t="e">
        <f>VLOOKUP(B263,#REF!,4,FALSE)</f>
        <v>#REF!</v>
      </c>
      <c r="P263" s="52">
        <v>1</v>
      </c>
      <c r="Q263" s="52" t="e">
        <f>VLOOKUP(B263,#REF!,2,FALSE)</f>
        <v>#REF!</v>
      </c>
    </row>
    <row r="264" spans="1:17">
      <c r="A264" s="53">
        <v>263</v>
      </c>
      <c r="B264" s="54" t="s">
        <v>533</v>
      </c>
      <c r="C264" s="53">
        <v>1</v>
      </c>
      <c r="D264" s="55" t="s">
        <v>534</v>
      </c>
      <c r="E264" s="56">
        <v>7128151.2707999991</v>
      </c>
      <c r="F264" s="57">
        <f t="shared" si="12"/>
        <v>1853319.3304079999</v>
      </c>
      <c r="G264" s="57">
        <f t="shared" si="13"/>
        <v>8981470.6012079995</v>
      </c>
      <c r="H264" s="58" t="str">
        <f>VLOOKUP(B264,'[1]GENERAL (2)'!$E$486:I2005,4,FALSE)</f>
        <v>SANTO DOMINGO</v>
      </c>
      <c r="I264" s="59">
        <v>7128151.2707999991</v>
      </c>
      <c r="J264" s="60">
        <f t="shared" si="14"/>
        <v>0</v>
      </c>
      <c r="K264" s="60"/>
      <c r="L264" s="60"/>
      <c r="M264" s="60"/>
      <c r="N264" s="52" t="e">
        <f>VLOOKUP(B264,#REF!,4,FALSE)</f>
        <v>#REF!</v>
      </c>
      <c r="P264" s="52">
        <v>1</v>
      </c>
      <c r="Q264" s="52" t="e">
        <f>VLOOKUP(B264,#REF!,2,FALSE)</f>
        <v>#REF!</v>
      </c>
    </row>
    <row r="265" spans="1:17">
      <c r="A265" s="53">
        <v>264</v>
      </c>
      <c r="B265" s="54" t="s">
        <v>535</v>
      </c>
      <c r="C265" s="53">
        <v>1</v>
      </c>
      <c r="D265" s="55" t="s">
        <v>536</v>
      </c>
      <c r="E265" s="56">
        <v>10401921.88249</v>
      </c>
      <c r="F265" s="57">
        <f t="shared" si="12"/>
        <v>2704499.6894474002</v>
      </c>
      <c r="G265" s="57">
        <f t="shared" si="13"/>
        <v>13106421.571937401</v>
      </c>
      <c r="H265" s="58" t="str">
        <f>VLOOKUP(B265,'[1]GENERAL (2)'!$E$486:I2007,4,FALSE)</f>
        <v>SANTO DOMINGO</v>
      </c>
      <c r="I265" s="59">
        <v>10401921.88249</v>
      </c>
      <c r="J265" s="60">
        <f t="shared" si="14"/>
        <v>0</v>
      </c>
      <c r="K265" s="60"/>
      <c r="L265" s="60"/>
      <c r="M265" s="60"/>
      <c r="N265" s="52" t="e">
        <f>VLOOKUP(B265,#REF!,4,FALSE)</f>
        <v>#REF!</v>
      </c>
      <c r="P265" s="52">
        <v>1</v>
      </c>
      <c r="Q265" s="52" t="e">
        <f>VLOOKUP(B265,#REF!,2,FALSE)</f>
        <v>#REF!</v>
      </c>
    </row>
    <row r="266" spans="1:17">
      <c r="A266" s="53">
        <v>265</v>
      </c>
      <c r="B266" s="54" t="s">
        <v>537</v>
      </c>
      <c r="C266" s="53">
        <v>1</v>
      </c>
      <c r="D266" s="55" t="s">
        <v>538</v>
      </c>
      <c r="E266" s="56">
        <v>9382020.501600001</v>
      </c>
      <c r="F266" s="57">
        <f t="shared" si="12"/>
        <v>2439325.3304160004</v>
      </c>
      <c r="G266" s="57">
        <f t="shared" si="13"/>
        <v>11821345.832016002</v>
      </c>
      <c r="H266" s="58" t="str">
        <f>VLOOKUP(B266,'[1]GENERAL (2)'!$E$486:I2015,4,FALSE)</f>
        <v>SANTO DOMINGO</v>
      </c>
      <c r="I266" s="59">
        <v>9382020.501600001</v>
      </c>
      <c r="J266" s="60">
        <f t="shared" si="14"/>
        <v>0</v>
      </c>
      <c r="K266" s="60"/>
      <c r="L266" s="60"/>
      <c r="M266" s="60"/>
      <c r="N266" s="52" t="e">
        <f>VLOOKUP(B266,#REF!,4,FALSE)</f>
        <v>#REF!</v>
      </c>
      <c r="P266" s="52">
        <v>1</v>
      </c>
      <c r="Q266" s="52" t="e">
        <f>VLOOKUP(B266,#REF!,2,FALSE)</f>
        <v>#REF!</v>
      </c>
    </row>
    <row r="267" spans="1:17">
      <c r="A267" s="53">
        <v>266</v>
      </c>
      <c r="B267" s="54" t="s">
        <v>539</v>
      </c>
      <c r="C267" s="53">
        <v>1</v>
      </c>
      <c r="D267" s="55" t="s">
        <v>540</v>
      </c>
      <c r="E267" s="56">
        <v>10135478.612499999</v>
      </c>
      <c r="F267" s="57">
        <f t="shared" si="12"/>
        <v>2635224.4392499998</v>
      </c>
      <c r="G267" s="57">
        <f t="shared" si="13"/>
        <v>12770703.051749999</v>
      </c>
      <c r="H267" s="58" t="str">
        <f>VLOOKUP(B267,'[1]GENERAL (2)'!$E$486:I2019,4,FALSE)</f>
        <v>SANTO DOMINGO</v>
      </c>
      <c r="I267" s="59">
        <v>10135478.612499999</v>
      </c>
      <c r="J267" s="60">
        <f t="shared" si="14"/>
        <v>0</v>
      </c>
      <c r="K267" s="60"/>
      <c r="L267" s="60"/>
      <c r="M267" s="60"/>
      <c r="N267" s="52" t="e">
        <f>VLOOKUP(B267,#REF!,4,FALSE)</f>
        <v>#REF!</v>
      </c>
      <c r="P267" s="52">
        <v>1</v>
      </c>
      <c r="Q267" s="52" t="e">
        <f>VLOOKUP(B267,#REF!,2,FALSE)</f>
        <v>#REF!</v>
      </c>
    </row>
    <row r="268" spans="1:17">
      <c r="A268" s="53">
        <v>267</v>
      </c>
      <c r="B268" s="54" t="s">
        <v>541</v>
      </c>
      <c r="C268" s="53">
        <v>1</v>
      </c>
      <c r="D268" s="55" t="s">
        <v>542</v>
      </c>
      <c r="E268" s="56">
        <v>10373999.348199999</v>
      </c>
      <c r="F268" s="57">
        <f t="shared" si="12"/>
        <v>2697239.8305319999</v>
      </c>
      <c r="G268" s="57">
        <f t="shared" si="13"/>
        <v>13071239.178731998</v>
      </c>
      <c r="H268" s="58" t="str">
        <f>VLOOKUP(B268,'[1]GENERAL (2)'!$E$486:I2028,4,FALSE)</f>
        <v>JERUSALEN</v>
      </c>
      <c r="I268" s="59">
        <v>10373999.348199999</v>
      </c>
      <c r="J268" s="60">
        <f t="shared" si="14"/>
        <v>0</v>
      </c>
      <c r="K268" s="60"/>
      <c r="L268" s="60"/>
      <c r="M268" s="60"/>
      <c r="N268" s="52" t="e">
        <f>VLOOKUP(B268,#REF!,4,FALSE)</f>
        <v>#REF!</v>
      </c>
      <c r="P268" s="52">
        <v>1</v>
      </c>
      <c r="Q268" s="52" t="e">
        <f>VLOOKUP(B268,#REF!,2,FALSE)</f>
        <v>#REF!</v>
      </c>
    </row>
    <row r="269" spans="1:17">
      <c r="A269" s="53">
        <v>268</v>
      </c>
      <c r="B269" s="54" t="s">
        <v>543</v>
      </c>
      <c r="C269" s="53">
        <v>1</v>
      </c>
      <c r="D269" s="55" t="s">
        <v>544</v>
      </c>
      <c r="E269" s="56">
        <v>8246902.3799999999</v>
      </c>
      <c r="F269" s="57">
        <f t="shared" si="12"/>
        <v>2144194.6187999998</v>
      </c>
      <c r="G269" s="57">
        <f t="shared" si="13"/>
        <v>10391096.9988</v>
      </c>
      <c r="H269" s="58" t="str">
        <f>VLOOKUP(B269,'[1]GENERAL (2)'!$E$486:I2029,4,FALSE)</f>
        <v>JERUSALEN</v>
      </c>
      <c r="I269" s="59">
        <v>8246902.3799999999</v>
      </c>
      <c r="J269" s="60">
        <f t="shared" si="14"/>
        <v>0</v>
      </c>
      <c r="K269" s="60"/>
      <c r="L269" s="60"/>
      <c r="M269" s="60"/>
      <c r="N269" s="52" t="e">
        <f>VLOOKUP(B269,#REF!,4,FALSE)</f>
        <v>#REF!</v>
      </c>
      <c r="P269" s="52">
        <v>1</v>
      </c>
      <c r="Q269" s="52" t="e">
        <f>VLOOKUP(B269,#REF!,2,FALSE)</f>
        <v>#REF!</v>
      </c>
    </row>
    <row r="270" spans="1:17">
      <c r="A270" s="53">
        <v>269</v>
      </c>
      <c r="B270" s="54" t="s">
        <v>545</v>
      </c>
      <c r="C270" s="53">
        <v>1</v>
      </c>
      <c r="D270" s="55" t="s">
        <v>546</v>
      </c>
      <c r="E270" s="56">
        <v>9980094.0834966991</v>
      </c>
      <c r="F270" s="57">
        <f t="shared" si="12"/>
        <v>2594824.4617091417</v>
      </c>
      <c r="G270" s="57">
        <f t="shared" si="13"/>
        <v>12574918.545205841</v>
      </c>
      <c r="H270" s="58" t="str">
        <f>VLOOKUP(B270,'[1]GENERAL (2)'!$E$486:I2030,4,FALSE)</f>
        <v>SANTA VIVIANA</v>
      </c>
      <c r="I270" s="59">
        <v>9980094.0834966991</v>
      </c>
      <c r="J270" s="60">
        <f t="shared" si="14"/>
        <v>0</v>
      </c>
      <c r="K270" s="60"/>
      <c r="L270" s="60"/>
      <c r="M270" s="60"/>
      <c r="N270" s="52" t="e">
        <f>VLOOKUP(B270,#REF!,4,FALSE)</f>
        <v>#REF!</v>
      </c>
      <c r="P270" s="52">
        <v>1</v>
      </c>
      <c r="Q270" s="52" t="e">
        <f>VLOOKUP(B270,#REF!,2,FALSE)</f>
        <v>#REF!</v>
      </c>
    </row>
    <row r="271" spans="1:17">
      <c r="A271" s="53">
        <v>270</v>
      </c>
      <c r="B271" s="54" t="s">
        <v>547</v>
      </c>
      <c r="C271" s="53">
        <v>1</v>
      </c>
      <c r="D271" s="55" t="s">
        <v>548</v>
      </c>
      <c r="E271" s="56">
        <v>9222854.8374000005</v>
      </c>
      <c r="F271" s="57">
        <f t="shared" si="12"/>
        <v>2397942.2577240001</v>
      </c>
      <c r="G271" s="57">
        <f t="shared" si="13"/>
        <v>11620797.095124001</v>
      </c>
      <c r="H271" s="58" t="str">
        <f>VLOOKUP(B271,'[1]GENERAL (2)'!$E$486:I2072,4,FALSE)</f>
        <v>SANTA VIVIANA</v>
      </c>
      <c r="I271" s="59">
        <v>9222854.8374000005</v>
      </c>
      <c r="J271" s="60">
        <f t="shared" si="14"/>
        <v>0</v>
      </c>
      <c r="K271" s="60"/>
      <c r="L271" s="60"/>
      <c r="M271" s="60"/>
      <c r="N271" s="52" t="e">
        <f>VLOOKUP(B271,#REF!,4,FALSE)</f>
        <v>#REF!</v>
      </c>
      <c r="P271" s="52">
        <v>1</v>
      </c>
      <c r="Q271" s="52" t="e">
        <f>VLOOKUP(B271,#REF!,2,FALSE)</f>
        <v>#REF!</v>
      </c>
    </row>
    <row r="272" spans="1:17">
      <c r="A272" s="53">
        <v>271</v>
      </c>
      <c r="B272" s="54" t="s">
        <v>549</v>
      </c>
      <c r="C272" s="53">
        <v>1</v>
      </c>
      <c r="D272" s="55" t="s">
        <v>550</v>
      </c>
      <c r="E272" s="56">
        <v>9941468.75825</v>
      </c>
      <c r="F272" s="57">
        <f t="shared" si="12"/>
        <v>2584781.8771450003</v>
      </c>
      <c r="G272" s="57">
        <f t="shared" si="13"/>
        <v>12526250.635395</v>
      </c>
      <c r="H272" s="58" t="str">
        <f>VLOOKUP(B272,'[1]GENERAL (2)'!$E$486:I2082,4,FALSE)</f>
        <v>ARBORIZADORA ALTA</v>
      </c>
      <c r="I272" s="59">
        <v>9941468.75825</v>
      </c>
      <c r="J272" s="60">
        <f t="shared" si="14"/>
        <v>0</v>
      </c>
      <c r="K272" s="60"/>
      <c r="L272" s="60"/>
      <c r="M272" s="60"/>
      <c r="N272" s="52" t="e">
        <f>VLOOKUP(B272,#REF!,4,FALSE)</f>
        <v>#REF!</v>
      </c>
      <c r="P272" s="52">
        <v>1</v>
      </c>
      <c r="Q272" s="52" t="e">
        <f>VLOOKUP(B272,#REF!,2,FALSE)</f>
        <v>#REF!</v>
      </c>
    </row>
    <row r="273" spans="1:17">
      <c r="A273" s="53">
        <v>272</v>
      </c>
      <c r="B273" s="54" t="s">
        <v>551</v>
      </c>
      <c r="C273" s="53">
        <v>1</v>
      </c>
      <c r="D273" s="55" t="s">
        <v>552</v>
      </c>
      <c r="E273" s="56">
        <v>10171520.4322</v>
      </c>
      <c r="F273" s="57">
        <f t="shared" si="12"/>
        <v>2644595.312372</v>
      </c>
      <c r="G273" s="57">
        <f t="shared" si="13"/>
        <v>12816115.744571999</v>
      </c>
      <c r="H273" s="58" t="str">
        <f>VLOOKUP(B273,'[1]GENERAL (2)'!$E$486:I2085,4,FALSE)</f>
        <v>SANTA VIVIANA</v>
      </c>
      <c r="I273" s="59">
        <v>10171520.4322</v>
      </c>
      <c r="J273" s="60">
        <f t="shared" si="14"/>
        <v>0</v>
      </c>
      <c r="K273" s="60"/>
      <c r="L273" s="60"/>
      <c r="M273" s="60"/>
      <c r="N273" s="52" t="e">
        <f>VLOOKUP(B273,#REF!,4,FALSE)</f>
        <v>#REF!</v>
      </c>
      <c r="P273" s="52">
        <v>1</v>
      </c>
      <c r="Q273" s="52" t="e">
        <f>VLOOKUP(B273,#REF!,2,FALSE)</f>
        <v>#REF!</v>
      </c>
    </row>
    <row r="274" spans="1:17">
      <c r="A274" s="53">
        <v>273</v>
      </c>
      <c r="B274" s="54" t="s">
        <v>553</v>
      </c>
      <c r="C274" s="53">
        <v>1</v>
      </c>
      <c r="D274" s="55" t="s">
        <v>554</v>
      </c>
      <c r="E274" s="56">
        <v>10405396.022</v>
      </c>
      <c r="F274" s="57">
        <f t="shared" si="12"/>
        <v>2705402.9657200002</v>
      </c>
      <c r="G274" s="57">
        <f t="shared" si="13"/>
        <v>13110798.98772</v>
      </c>
      <c r="H274" s="58" t="str">
        <f>VLOOKUP(B274,'[1]GENERAL (2)'!$E$486:I2095,4,FALSE)</f>
        <v>SANTA VIVIANA</v>
      </c>
      <c r="I274" s="59">
        <v>10405396.022</v>
      </c>
      <c r="J274" s="60">
        <f t="shared" si="14"/>
        <v>0</v>
      </c>
      <c r="K274" s="60"/>
      <c r="L274" s="60"/>
      <c r="M274" s="60"/>
      <c r="N274" s="52" t="e">
        <f>VLOOKUP(B274,#REF!,4,FALSE)</f>
        <v>#REF!</v>
      </c>
      <c r="P274" s="52">
        <v>1</v>
      </c>
      <c r="Q274" s="52" t="e">
        <f>VLOOKUP(B274,#REF!,2,FALSE)</f>
        <v>#REF!</v>
      </c>
    </row>
    <row r="275" spans="1:17">
      <c r="A275" s="53">
        <v>274</v>
      </c>
      <c r="B275" s="54" t="s">
        <v>555</v>
      </c>
      <c r="C275" s="53">
        <v>1</v>
      </c>
      <c r="D275" s="55" t="s">
        <v>556</v>
      </c>
      <c r="E275" s="56">
        <v>9723203.1050000004</v>
      </c>
      <c r="F275" s="57">
        <f t="shared" si="12"/>
        <v>2528032.8073</v>
      </c>
      <c r="G275" s="57">
        <f t="shared" si="13"/>
        <v>12251235.9123</v>
      </c>
      <c r="H275" s="58" t="str">
        <f>VLOOKUP(B275,'[1]GENERAL (2)'!$E$486:I2125,4,FALSE)</f>
        <v>SANTA VIVIANA</v>
      </c>
      <c r="I275" s="59">
        <v>9723203.1050000004</v>
      </c>
      <c r="J275" s="60">
        <f t="shared" si="14"/>
        <v>0</v>
      </c>
      <c r="K275" s="60"/>
      <c r="L275" s="60"/>
      <c r="M275" s="60"/>
      <c r="N275" s="52" t="e">
        <f>VLOOKUP(B275,#REF!,4,FALSE)</f>
        <v>#REF!</v>
      </c>
      <c r="P275" s="52">
        <v>1</v>
      </c>
      <c r="Q275" s="52" t="e">
        <f>VLOOKUP(B275,#REF!,2,FALSE)</f>
        <v>#REF!</v>
      </c>
    </row>
    <row r="276" spans="1:17">
      <c r="A276" s="53">
        <v>275</v>
      </c>
      <c r="B276" s="54" t="s">
        <v>557</v>
      </c>
      <c r="C276" s="53">
        <v>1</v>
      </c>
      <c r="D276" s="55" t="s">
        <v>558</v>
      </c>
      <c r="E276" s="56">
        <v>10324505.205799999</v>
      </c>
      <c r="F276" s="57">
        <f t="shared" si="12"/>
        <v>2684371.3535079998</v>
      </c>
      <c r="G276" s="57">
        <f t="shared" si="13"/>
        <v>13008876.559307998</v>
      </c>
      <c r="H276" s="58" t="str">
        <f>VLOOKUP(B276,'[1]GENERAL (2)'!$E$486:I2126,4,FALSE)</f>
        <v>SANTA VIVIANA</v>
      </c>
      <c r="I276" s="59">
        <v>10324505.205799999</v>
      </c>
      <c r="J276" s="60">
        <f t="shared" si="14"/>
        <v>0</v>
      </c>
      <c r="K276" s="60"/>
      <c r="L276" s="60"/>
      <c r="M276" s="60"/>
      <c r="N276" s="52" t="e">
        <f>VLOOKUP(B276,#REF!,4,FALSE)</f>
        <v>#REF!</v>
      </c>
      <c r="P276" s="52">
        <v>1</v>
      </c>
      <c r="Q276" s="52" t="e">
        <f>VLOOKUP(B276,#REF!,2,FALSE)</f>
        <v>#REF!</v>
      </c>
    </row>
    <row r="277" spans="1:17">
      <c r="A277" s="53">
        <v>276</v>
      </c>
      <c r="B277" s="54" t="s">
        <v>559</v>
      </c>
      <c r="C277" s="53">
        <v>1</v>
      </c>
      <c r="D277" s="55" t="s">
        <v>560</v>
      </c>
      <c r="E277" s="56">
        <v>10195302.475099999</v>
      </c>
      <c r="F277" s="57">
        <f t="shared" si="12"/>
        <v>2650778.643526</v>
      </c>
      <c r="G277" s="57">
        <f t="shared" si="13"/>
        <v>12846081.118625998</v>
      </c>
      <c r="H277" s="58" t="str">
        <f>VLOOKUP(B277,'[1]GENERAL (2)'!$E$486:I2127,4,FALSE)</f>
        <v>SANTA VIVIANA</v>
      </c>
      <c r="I277" s="58"/>
      <c r="J277" s="60">
        <f t="shared" si="14"/>
        <v>10195302.475099999</v>
      </c>
      <c r="K277" s="60"/>
      <c r="L277" s="60"/>
      <c r="M277" s="60"/>
      <c r="N277" s="52" t="e">
        <f>VLOOKUP(B277,#REF!,4,FALSE)</f>
        <v>#REF!</v>
      </c>
      <c r="P277" s="52">
        <v>1</v>
      </c>
      <c r="Q277" s="52" t="e">
        <f>VLOOKUP(B277,#REF!,2,FALSE)</f>
        <v>#REF!</v>
      </c>
    </row>
    <row r="278" spans="1:17">
      <c r="A278" s="53">
        <v>277</v>
      </c>
      <c r="B278" s="54" t="s">
        <v>561</v>
      </c>
      <c r="C278" s="53">
        <v>1</v>
      </c>
      <c r="D278" s="55" t="s">
        <v>562</v>
      </c>
      <c r="E278" s="56">
        <v>9555537.938000001</v>
      </c>
      <c r="F278" s="57">
        <f t="shared" si="12"/>
        <v>2484439.8638800005</v>
      </c>
      <c r="G278" s="57">
        <f t="shared" si="13"/>
        <v>12039977.801880002</v>
      </c>
      <c r="H278" s="58" t="str">
        <f>VLOOKUP(B278,'[1]GENERAL (2)'!$E$486:I2136,4,FALSE)</f>
        <v>ARBORIZADORA ALTA</v>
      </c>
      <c r="I278" s="59">
        <v>9555537.938000001</v>
      </c>
      <c r="J278" s="60">
        <f t="shared" si="14"/>
        <v>0</v>
      </c>
      <c r="K278" s="60"/>
      <c r="L278" s="60"/>
      <c r="M278" s="60"/>
      <c r="N278" s="52" t="e">
        <f>VLOOKUP(B278,#REF!,4,FALSE)</f>
        <v>#REF!</v>
      </c>
      <c r="P278" s="52">
        <v>1</v>
      </c>
      <c r="Q278" s="52" t="e">
        <f>VLOOKUP(B278,#REF!,2,FALSE)</f>
        <v>#REF!</v>
      </c>
    </row>
    <row r="279" spans="1:17">
      <c r="A279" s="53">
        <v>278</v>
      </c>
      <c r="B279" s="54" t="s">
        <v>563</v>
      </c>
      <c r="C279" s="53">
        <v>1</v>
      </c>
      <c r="D279" s="55" t="s">
        <v>564</v>
      </c>
      <c r="E279" s="56">
        <v>10285129.1612</v>
      </c>
      <c r="F279" s="57">
        <f t="shared" si="12"/>
        <v>2674133.5819120002</v>
      </c>
      <c r="G279" s="57">
        <f t="shared" si="13"/>
        <v>12959262.743112</v>
      </c>
      <c r="H279" s="58" t="str">
        <f>VLOOKUP(B279,'[1]GENERAL (2)'!$E$486:I2137,4,FALSE)</f>
        <v>ARBORIZADORA ALTA</v>
      </c>
      <c r="I279" s="59">
        <v>10285129.1612</v>
      </c>
      <c r="J279" s="60">
        <f t="shared" si="14"/>
        <v>0</v>
      </c>
      <c r="K279" s="60"/>
      <c r="L279" s="60"/>
      <c r="M279" s="60"/>
      <c r="N279" s="52" t="e">
        <f>VLOOKUP(B279,#REF!,4,FALSE)</f>
        <v>#REF!</v>
      </c>
      <c r="P279" s="52">
        <v>1</v>
      </c>
      <c r="Q279" s="52" t="e">
        <f>VLOOKUP(B279,#REF!,2,FALSE)</f>
        <v>#REF!</v>
      </c>
    </row>
    <row r="280" spans="1:17">
      <c r="A280" s="53">
        <v>279</v>
      </c>
      <c r="B280" s="54" t="s">
        <v>565</v>
      </c>
      <c r="C280" s="53">
        <v>1</v>
      </c>
      <c r="D280" s="55" t="s">
        <v>566</v>
      </c>
      <c r="E280" s="56">
        <v>10408199.071300002</v>
      </c>
      <c r="F280" s="57">
        <f t="shared" si="12"/>
        <v>2706131.7585380008</v>
      </c>
      <c r="G280" s="57">
        <f t="shared" si="13"/>
        <v>13114330.829838002</v>
      </c>
      <c r="H280" s="58" t="str">
        <f>VLOOKUP(B280,'[1]GENERAL (2)'!$E$486:I2161,4,FALSE)</f>
        <v>ARBORIZADORA ALTA</v>
      </c>
      <c r="I280" s="59">
        <v>10408199.071300002</v>
      </c>
      <c r="J280" s="60">
        <f t="shared" si="14"/>
        <v>0</v>
      </c>
      <c r="K280" s="60"/>
      <c r="L280" s="60"/>
      <c r="M280" s="60"/>
      <c r="N280" s="52" t="e">
        <f>VLOOKUP(B280,#REF!,4,FALSE)</f>
        <v>#REF!</v>
      </c>
      <c r="P280" s="52">
        <v>1</v>
      </c>
      <c r="Q280" s="52" t="e">
        <f>VLOOKUP(B280,#REF!,2,FALSE)</f>
        <v>#REF!</v>
      </c>
    </row>
    <row r="281" spans="1:17">
      <c r="A281" s="53">
        <v>280</v>
      </c>
      <c r="B281" s="54" t="s">
        <v>567</v>
      </c>
      <c r="C281" s="53">
        <v>1</v>
      </c>
      <c r="D281" s="55" t="s">
        <v>568</v>
      </c>
      <c r="E281" s="56">
        <v>9573472.7149999999</v>
      </c>
      <c r="F281" s="57">
        <f t="shared" si="12"/>
        <v>2489102.9059000001</v>
      </c>
      <c r="G281" s="57">
        <f t="shared" si="13"/>
        <v>12062575.6209</v>
      </c>
      <c r="H281" s="58" t="str">
        <f>VLOOKUP(B281,'[1]GENERAL (2)'!$E$486:I2162,4,FALSE)</f>
        <v>ARBORIZADORA ALTA</v>
      </c>
      <c r="I281" s="59">
        <v>9573472.7149999999</v>
      </c>
      <c r="J281" s="60">
        <f t="shared" si="14"/>
        <v>0</v>
      </c>
      <c r="K281" s="60"/>
      <c r="L281" s="60"/>
      <c r="M281" s="60"/>
      <c r="N281" s="52" t="e">
        <f>VLOOKUP(B281,#REF!,4,FALSE)</f>
        <v>#REF!</v>
      </c>
      <c r="P281" s="52">
        <v>1</v>
      </c>
      <c r="Q281" s="52" t="e">
        <f>VLOOKUP(B281,#REF!,2,FALSE)</f>
        <v>#REF!</v>
      </c>
    </row>
    <row r="282" spans="1:17">
      <c r="A282" s="53">
        <v>281</v>
      </c>
      <c r="B282" s="54" t="s">
        <v>569</v>
      </c>
      <c r="C282" s="53">
        <v>1</v>
      </c>
      <c r="D282" s="55" t="s">
        <v>570</v>
      </c>
      <c r="E282" s="56">
        <v>10386075.067500001</v>
      </c>
      <c r="F282" s="57">
        <f t="shared" si="12"/>
        <v>2700379.5175500005</v>
      </c>
      <c r="G282" s="57">
        <f t="shared" si="13"/>
        <v>13086454.585050002</v>
      </c>
      <c r="H282" s="58" t="str">
        <f>VLOOKUP(B282,'[1]GENERAL (2)'!$E$486:I2163,4,FALSE)</f>
        <v>ARBORIZADORA ALTA</v>
      </c>
      <c r="I282" s="59">
        <v>10386075.067500001</v>
      </c>
      <c r="J282" s="60">
        <f t="shared" si="14"/>
        <v>0</v>
      </c>
      <c r="K282" s="60"/>
      <c r="L282" s="60"/>
      <c r="M282" s="60"/>
      <c r="N282" s="52" t="e">
        <f>VLOOKUP(B282,#REF!,4,FALSE)</f>
        <v>#REF!</v>
      </c>
      <c r="P282" s="52">
        <v>1</v>
      </c>
      <c r="Q282" s="52" t="e">
        <f>VLOOKUP(B282,#REF!,2,FALSE)</f>
        <v>#REF!</v>
      </c>
    </row>
    <row r="283" spans="1:17">
      <c r="A283" s="53">
        <v>282</v>
      </c>
      <c r="B283" s="54" t="s">
        <v>571</v>
      </c>
      <c r="C283" s="53">
        <v>1</v>
      </c>
      <c r="D283" s="55" t="s">
        <v>572</v>
      </c>
      <c r="E283" s="56">
        <v>10048254</v>
      </c>
      <c r="F283" s="57">
        <f t="shared" si="12"/>
        <v>2612546.04</v>
      </c>
      <c r="G283" s="57">
        <f t="shared" si="13"/>
        <v>12660800.039999999</v>
      </c>
      <c r="H283" s="58" t="str">
        <f>VLOOKUP(B283,'[1]GENERAL (2)'!$E$486:I2164,4,FALSE)</f>
        <v>JERUSALEN</v>
      </c>
      <c r="I283" s="59">
        <v>10356456.526699999</v>
      </c>
      <c r="J283" s="60">
        <f t="shared" si="14"/>
        <v>-308202.52669999935</v>
      </c>
      <c r="K283" s="60"/>
      <c r="L283" s="60"/>
      <c r="M283" s="60"/>
      <c r="N283" s="52" t="e">
        <f>VLOOKUP(B283,#REF!,4,FALSE)</f>
        <v>#REF!</v>
      </c>
      <c r="P283" s="52">
        <v>1</v>
      </c>
      <c r="Q283" s="52" t="e">
        <f>VLOOKUP(B283,#REF!,2,FALSE)</f>
        <v>#REF!</v>
      </c>
    </row>
    <row r="284" spans="1:17">
      <c r="A284" s="53">
        <v>283</v>
      </c>
      <c r="B284" s="54" t="s">
        <v>573</v>
      </c>
      <c r="C284" s="53">
        <v>1</v>
      </c>
      <c r="D284" s="55" t="s">
        <v>574</v>
      </c>
      <c r="E284" s="56">
        <v>10193974.528000001</v>
      </c>
      <c r="F284" s="57">
        <f t="shared" si="12"/>
        <v>2650433.3772800001</v>
      </c>
      <c r="G284" s="57">
        <f t="shared" si="13"/>
        <v>12844407.905280001</v>
      </c>
      <c r="H284" s="58" t="str">
        <f>VLOOKUP(B284,'[1]GENERAL (2)'!$E$486:I2165,4,FALSE)</f>
        <v>JERUSALEN</v>
      </c>
      <c r="I284" s="59">
        <v>10193974.528000001</v>
      </c>
      <c r="J284" s="60">
        <f t="shared" si="14"/>
        <v>0</v>
      </c>
      <c r="K284" s="60"/>
      <c r="L284" s="60"/>
      <c r="M284" s="60"/>
      <c r="N284" s="52" t="e">
        <f>VLOOKUP(B284,#REF!,4,FALSE)</f>
        <v>#REF!</v>
      </c>
      <c r="P284" s="52">
        <v>1</v>
      </c>
      <c r="Q284" s="52" t="e">
        <f>VLOOKUP(B284,#REF!,2,FALSE)</f>
        <v>#REF!</v>
      </c>
    </row>
    <row r="285" spans="1:17">
      <c r="A285" s="53">
        <v>284</v>
      </c>
      <c r="B285" s="54" t="s">
        <v>575</v>
      </c>
      <c r="C285" s="53">
        <v>1</v>
      </c>
      <c r="D285" s="55" t="s">
        <v>576</v>
      </c>
      <c r="E285" s="56">
        <v>10399899.08</v>
      </c>
      <c r="F285" s="57">
        <f t="shared" si="12"/>
        <v>2703973.7608000003</v>
      </c>
      <c r="G285" s="57">
        <f t="shared" si="13"/>
        <v>13103872.8408</v>
      </c>
      <c r="H285" s="58" t="str">
        <f>VLOOKUP(B285,'[1]GENERAL (2)'!$E$486:I2166,4,FALSE)</f>
        <v>SANTA VIVIANA</v>
      </c>
      <c r="I285" s="59">
        <v>10399899.08</v>
      </c>
      <c r="J285" s="60">
        <f t="shared" si="14"/>
        <v>0</v>
      </c>
      <c r="K285" s="60"/>
      <c r="L285" s="60"/>
      <c r="M285" s="60"/>
      <c r="N285" s="52" t="e">
        <f>VLOOKUP(B285,#REF!,4,FALSE)</f>
        <v>#REF!</v>
      </c>
      <c r="P285" s="52">
        <v>1</v>
      </c>
      <c r="Q285" s="52" t="e">
        <f>VLOOKUP(B285,#REF!,2,FALSE)</f>
        <v>#REF!</v>
      </c>
    </row>
    <row r="286" spans="1:17">
      <c r="A286" s="53">
        <v>285</v>
      </c>
      <c r="B286" s="54" t="s">
        <v>577</v>
      </c>
      <c r="C286" s="53">
        <v>1</v>
      </c>
      <c r="D286" s="55" t="s">
        <v>578</v>
      </c>
      <c r="E286" s="56">
        <v>10297452.9715</v>
      </c>
      <c r="F286" s="57">
        <f t="shared" si="12"/>
        <v>2677337.7725900002</v>
      </c>
      <c r="G286" s="57">
        <f t="shared" si="13"/>
        <v>12974790.74409</v>
      </c>
      <c r="H286" s="58" t="str">
        <f>VLOOKUP(B286,'[1]GENERAL (2)'!$E$486:I2167,4,FALSE)</f>
        <v>SANTA VIVIANA</v>
      </c>
      <c r="I286" s="59">
        <v>10297452.9715</v>
      </c>
      <c r="J286" s="60">
        <f t="shared" si="14"/>
        <v>0</v>
      </c>
      <c r="K286" s="60"/>
      <c r="L286" s="60"/>
      <c r="M286" s="60"/>
      <c r="N286" s="52" t="e">
        <f>VLOOKUP(B286,#REF!,4,FALSE)</f>
        <v>#REF!</v>
      </c>
      <c r="P286" s="52">
        <v>1</v>
      </c>
      <c r="Q286" s="52" t="e">
        <f>VLOOKUP(B286,#REF!,2,FALSE)</f>
        <v>#REF!</v>
      </c>
    </row>
    <row r="287" spans="1:17">
      <c r="A287" s="53">
        <v>286</v>
      </c>
      <c r="B287" s="54" t="s">
        <v>579</v>
      </c>
      <c r="C287" s="53">
        <v>1</v>
      </c>
      <c r="D287" s="55" t="s">
        <v>580</v>
      </c>
      <c r="E287" s="56">
        <v>9929910.0170000009</v>
      </c>
      <c r="F287" s="57">
        <f t="shared" si="12"/>
        <v>2581776.6044200002</v>
      </c>
      <c r="G287" s="57">
        <f t="shared" si="13"/>
        <v>12511686.621420002</v>
      </c>
      <c r="H287" s="58" t="str">
        <f>VLOOKUP(B287,'[1]GENERAL (2)'!$E$486:I2168,4,FALSE)</f>
        <v>JERUSALEN</v>
      </c>
      <c r="I287" s="59">
        <v>9929910.0170000009</v>
      </c>
      <c r="J287" s="60">
        <f t="shared" si="14"/>
        <v>0</v>
      </c>
      <c r="K287" s="60"/>
      <c r="L287" s="60"/>
      <c r="M287" s="60"/>
      <c r="N287" s="52" t="e">
        <f>VLOOKUP(B287,#REF!,4,FALSE)</f>
        <v>#REF!</v>
      </c>
      <c r="P287" s="52">
        <v>1</v>
      </c>
      <c r="Q287" s="52" t="e">
        <f>VLOOKUP(B287,#REF!,2,FALSE)</f>
        <v>#REF!</v>
      </c>
    </row>
    <row r="288" spans="1:17">
      <c r="A288" s="53">
        <v>287</v>
      </c>
      <c r="B288" s="54" t="s">
        <v>581</v>
      </c>
      <c r="C288" s="53">
        <v>1</v>
      </c>
      <c r="D288" s="55" t="s">
        <v>582</v>
      </c>
      <c r="E288" s="56">
        <v>10402056.8035</v>
      </c>
      <c r="F288" s="57">
        <f t="shared" si="12"/>
        <v>2704534.7689100001</v>
      </c>
      <c r="G288" s="57">
        <f t="shared" si="13"/>
        <v>13106591.57241</v>
      </c>
      <c r="H288" s="58" t="str">
        <f>VLOOKUP(B288,'[1]GENERAL (2)'!$E$486:I2169,4,FALSE)</f>
        <v>JERUSALEN</v>
      </c>
      <c r="I288" s="59">
        <v>10402056.8035</v>
      </c>
      <c r="J288" s="60">
        <f t="shared" si="14"/>
        <v>0</v>
      </c>
      <c r="K288" s="60"/>
      <c r="L288" s="60"/>
      <c r="M288" s="60"/>
      <c r="N288" s="52" t="e">
        <f>VLOOKUP(B288,#REF!,4,FALSE)</f>
        <v>#REF!</v>
      </c>
      <c r="P288" s="52">
        <v>1</v>
      </c>
      <c r="Q288" s="52" t="e">
        <f>VLOOKUP(B288,#REF!,2,FALSE)</f>
        <v>#REF!</v>
      </c>
    </row>
    <row r="289" spans="1:17">
      <c r="A289" s="53">
        <v>288</v>
      </c>
      <c r="B289" s="54" t="s">
        <v>583</v>
      </c>
      <c r="C289" s="53">
        <v>1</v>
      </c>
      <c r="D289" s="55" t="s">
        <v>584</v>
      </c>
      <c r="E289" s="56">
        <v>10127351.574999999</v>
      </c>
      <c r="F289" s="57">
        <f t="shared" si="12"/>
        <v>2633111.4095000001</v>
      </c>
      <c r="G289" s="57">
        <f t="shared" si="13"/>
        <v>12760462.984499998</v>
      </c>
      <c r="H289" s="58" t="str">
        <f>VLOOKUP(B289,'[1]GENERAL (2)'!$E$486:I2170,4,FALSE)</f>
        <v>SANTA VIVIANA</v>
      </c>
      <c r="I289" s="59">
        <v>10127351.574999999</v>
      </c>
      <c r="J289" s="60">
        <f t="shared" si="14"/>
        <v>0</v>
      </c>
      <c r="K289" s="60"/>
      <c r="L289" s="60"/>
      <c r="M289" s="60"/>
      <c r="N289" s="52" t="e">
        <f>VLOOKUP(B289,#REF!,4,FALSE)</f>
        <v>#REF!</v>
      </c>
      <c r="P289" s="52">
        <v>1</v>
      </c>
      <c r="Q289" s="52" t="e">
        <f>VLOOKUP(B289,#REF!,2,FALSE)</f>
        <v>#REF!</v>
      </c>
    </row>
    <row r="290" spans="1:17">
      <c r="A290" s="53">
        <v>289</v>
      </c>
      <c r="B290" s="54" t="s">
        <v>585</v>
      </c>
      <c r="C290" s="53">
        <v>1</v>
      </c>
      <c r="D290" s="55" t="s">
        <v>586</v>
      </c>
      <c r="E290" s="56">
        <v>10377225</v>
      </c>
      <c r="F290" s="57">
        <f t="shared" si="12"/>
        <v>2698078.5</v>
      </c>
      <c r="G290" s="57">
        <f t="shared" si="13"/>
        <v>13075303.5</v>
      </c>
      <c r="H290" s="58" t="str">
        <f>VLOOKUP(B290,'[1]GENERAL (2)'!$E$486:I2171,4,FALSE)</f>
        <v>SANTA VIVIANA</v>
      </c>
      <c r="I290" s="59">
        <v>10389229.5371</v>
      </c>
      <c r="J290" s="60">
        <f t="shared" si="14"/>
        <v>-12004.537100000307</v>
      </c>
      <c r="K290" s="60"/>
      <c r="L290" s="60"/>
      <c r="M290" s="60"/>
      <c r="N290" s="52" t="e">
        <f>VLOOKUP(B290,#REF!,4,FALSE)</f>
        <v>#REF!</v>
      </c>
      <c r="P290" s="52">
        <v>1</v>
      </c>
      <c r="Q290" s="52" t="e">
        <f>VLOOKUP(B290,#REF!,2,FALSE)</f>
        <v>#REF!</v>
      </c>
    </row>
    <row r="291" spans="1:17">
      <c r="A291" s="53">
        <v>290</v>
      </c>
      <c r="B291" s="54" t="s">
        <v>587</v>
      </c>
      <c r="C291" s="53">
        <v>1</v>
      </c>
      <c r="D291" s="55" t="s">
        <v>588</v>
      </c>
      <c r="E291" s="56">
        <v>9882658.5695500001</v>
      </c>
      <c r="F291" s="57">
        <f t="shared" si="12"/>
        <v>2569491.2280830001</v>
      </c>
      <c r="G291" s="57">
        <f t="shared" si="13"/>
        <v>12452149.797633</v>
      </c>
      <c r="H291" s="58" t="str">
        <f>VLOOKUP(B291,'[1]GENERAL (2)'!$E$486:I2172,4,FALSE)</f>
        <v>SANTA VIVIANA</v>
      </c>
      <c r="I291" s="59">
        <v>9882658.5695500001</v>
      </c>
      <c r="J291" s="60">
        <f t="shared" si="14"/>
        <v>0</v>
      </c>
      <c r="K291" s="60"/>
      <c r="L291" s="60"/>
      <c r="M291" s="60"/>
      <c r="N291" s="52" t="e">
        <f>VLOOKUP(B291,#REF!,4,FALSE)</f>
        <v>#REF!</v>
      </c>
      <c r="P291" s="52">
        <v>1</v>
      </c>
      <c r="Q291" s="52" t="e">
        <f>VLOOKUP(B291,#REF!,2,FALSE)</f>
        <v>#REF!</v>
      </c>
    </row>
    <row r="292" spans="1:17">
      <c r="A292" s="53">
        <v>291</v>
      </c>
      <c r="B292" s="54" t="s">
        <v>589</v>
      </c>
      <c r="C292" s="53">
        <v>1</v>
      </c>
      <c r="D292" s="55" t="s">
        <v>590</v>
      </c>
      <c r="E292" s="56">
        <v>10409173.456088819</v>
      </c>
      <c r="F292" s="57">
        <f t="shared" si="12"/>
        <v>2706385.0985830929</v>
      </c>
      <c r="G292" s="57">
        <f t="shared" si="13"/>
        <v>13115558.554671912</v>
      </c>
      <c r="H292" s="58" t="str">
        <f>VLOOKUP(B292,'[1]GENERAL (2)'!$E$486:I2173,4,FALSE)</f>
        <v>CARACOLI</v>
      </c>
      <c r="I292" s="59">
        <v>10409173.456088819</v>
      </c>
      <c r="J292" s="60">
        <f t="shared" si="14"/>
        <v>0</v>
      </c>
      <c r="K292" s="60"/>
      <c r="L292" s="60"/>
      <c r="M292" s="60"/>
      <c r="N292" s="52" t="e">
        <f>VLOOKUP(B292,#REF!,4,FALSE)</f>
        <v>#REF!</v>
      </c>
      <c r="P292" s="52">
        <v>1</v>
      </c>
      <c r="Q292" s="52" t="e">
        <f>VLOOKUP(B292,#REF!,2,FALSE)</f>
        <v>#REF!</v>
      </c>
    </row>
    <row r="293" spans="1:17">
      <c r="A293" s="53">
        <v>292</v>
      </c>
      <c r="B293" s="54" t="s">
        <v>591</v>
      </c>
      <c r="C293" s="53">
        <v>1</v>
      </c>
      <c r="D293" s="55" t="s">
        <v>592</v>
      </c>
      <c r="E293" s="56">
        <v>10401399.2883</v>
      </c>
      <c r="F293" s="57">
        <f t="shared" si="12"/>
        <v>2704363.8149580001</v>
      </c>
      <c r="G293" s="57">
        <f t="shared" si="13"/>
        <v>13105763.103258001</v>
      </c>
      <c r="H293" s="58" t="str">
        <f>VLOOKUP(B293,'[1]GENERAL (2)'!$E$486:I1610,4,FALSE)</f>
        <v>CARACOLI</v>
      </c>
      <c r="I293" s="59">
        <v>10401399.2883</v>
      </c>
      <c r="J293" s="60">
        <f t="shared" si="14"/>
        <v>0</v>
      </c>
      <c r="K293" s="60"/>
      <c r="L293" s="60"/>
      <c r="M293" s="60"/>
      <c r="N293" s="52" t="e">
        <f>VLOOKUP(B293,#REF!,4,FALSE)</f>
        <v>#REF!</v>
      </c>
      <c r="P293" s="52">
        <v>1</v>
      </c>
      <c r="Q293" s="52" t="e">
        <f>VLOOKUP(B293,#REF!,2,FALSE)</f>
        <v>#REF!</v>
      </c>
    </row>
    <row r="294" spans="1:17">
      <c r="A294" s="53">
        <v>293</v>
      </c>
      <c r="B294" s="54" t="s">
        <v>593</v>
      </c>
      <c r="C294" s="53">
        <v>1</v>
      </c>
      <c r="D294" s="55" t="s">
        <v>594</v>
      </c>
      <c r="E294" s="56">
        <v>10368682.263499999</v>
      </c>
      <c r="F294" s="57">
        <f t="shared" si="12"/>
        <v>2695857.38851</v>
      </c>
      <c r="G294" s="57">
        <f t="shared" si="13"/>
        <v>13064539.652009999</v>
      </c>
      <c r="H294" s="58" t="str">
        <f>VLOOKUP(B294,'[1]GENERAL (2)'!$E$486:I2133,4,FALSE)</f>
        <v>CARACOLI</v>
      </c>
      <c r="I294" s="59">
        <v>10368682.263499999</v>
      </c>
      <c r="J294" s="60">
        <f t="shared" si="14"/>
        <v>0</v>
      </c>
      <c r="K294" s="60"/>
      <c r="L294" s="60"/>
      <c r="M294" s="60"/>
      <c r="N294" s="52" t="e">
        <f>VLOOKUP(B294,#REF!,4,FALSE)</f>
        <v>#REF!</v>
      </c>
      <c r="P294" s="52">
        <v>1</v>
      </c>
      <c r="Q294" s="52" t="e">
        <f>VLOOKUP(B294,#REF!,2,FALSE)</f>
        <v>#REF!</v>
      </c>
    </row>
    <row r="295" spans="1:17">
      <c r="A295" s="53">
        <v>294</v>
      </c>
      <c r="B295" s="54" t="s">
        <v>595</v>
      </c>
      <c r="C295" s="53">
        <v>1</v>
      </c>
      <c r="D295" s="55" t="s">
        <v>596</v>
      </c>
      <c r="E295" s="56">
        <v>10288142</v>
      </c>
      <c r="F295" s="57">
        <f t="shared" si="12"/>
        <v>2674916.92</v>
      </c>
      <c r="G295" s="57">
        <f t="shared" si="13"/>
        <v>12963058.92</v>
      </c>
      <c r="H295" s="58" t="str">
        <f>VLOOKUP(B295,'[1]GENERAL (2)'!$E$486:I2134,4,FALSE)</f>
        <v>ARBORIZADORA ALTA</v>
      </c>
      <c r="I295" s="59">
        <v>10288948.7371</v>
      </c>
      <c r="J295" s="60">
        <f t="shared" si="14"/>
        <v>-806.73709999956191</v>
      </c>
      <c r="K295" s="60"/>
      <c r="L295" s="60"/>
      <c r="M295" s="60"/>
      <c r="N295" s="52" t="e">
        <f>VLOOKUP(B295,#REF!,4,FALSE)</f>
        <v>#REF!</v>
      </c>
      <c r="P295" s="52">
        <v>1</v>
      </c>
      <c r="Q295" s="52" t="e">
        <f>VLOOKUP(B295,#REF!,2,FALSE)</f>
        <v>#REF!</v>
      </c>
    </row>
    <row r="296" spans="1:17">
      <c r="A296" s="53">
        <v>295</v>
      </c>
      <c r="B296" s="54" t="s">
        <v>597</v>
      </c>
      <c r="C296" s="53">
        <v>1</v>
      </c>
      <c r="D296" s="55" t="s">
        <v>598</v>
      </c>
      <c r="E296" s="56">
        <v>8248773.5335999997</v>
      </c>
      <c r="F296" s="57">
        <f t="shared" si="12"/>
        <v>2144681.1187359998</v>
      </c>
      <c r="G296" s="57">
        <f t="shared" si="13"/>
        <v>10393454.652336</v>
      </c>
      <c r="H296" s="58" t="str">
        <f>VLOOKUP(B296,'[1]GENERAL (2)'!$E$486:I1524,4,FALSE)</f>
        <v>CARACOLI</v>
      </c>
      <c r="I296" s="59">
        <v>8248773.5335999997</v>
      </c>
      <c r="J296" s="60">
        <f t="shared" si="14"/>
        <v>0</v>
      </c>
      <c r="K296" s="60"/>
      <c r="L296" s="60"/>
      <c r="M296" s="60"/>
      <c r="N296" s="52" t="e">
        <f>VLOOKUP(B296,#REF!,4,FALSE)</f>
        <v>#REF!</v>
      </c>
      <c r="P296" s="52">
        <v>1</v>
      </c>
      <c r="Q296" s="52" t="e">
        <f>VLOOKUP(B296,#REF!,2,FALSE)</f>
        <v>#REF!</v>
      </c>
    </row>
    <row r="297" spans="1:17">
      <c r="A297" s="53">
        <v>296</v>
      </c>
      <c r="B297" s="54" t="s">
        <v>599</v>
      </c>
      <c r="C297" s="53">
        <v>1</v>
      </c>
      <c r="D297" s="55" t="s">
        <v>600</v>
      </c>
      <c r="E297" s="56">
        <v>8975338</v>
      </c>
      <c r="F297" s="57">
        <f t="shared" si="12"/>
        <v>2333587.88</v>
      </c>
      <c r="G297" s="57">
        <f t="shared" si="13"/>
        <v>11308925.879999999</v>
      </c>
      <c r="H297" s="58" t="str">
        <f>VLOOKUP(B297,'[1]GENERAL (2)'!$E$486:I1525,4,FALSE)</f>
        <v>CARACOLI</v>
      </c>
      <c r="I297" s="59">
        <v>9960815.625</v>
      </c>
      <c r="J297" s="60">
        <f t="shared" si="14"/>
        <v>-985477.625</v>
      </c>
      <c r="K297" s="60"/>
      <c r="L297" s="60"/>
      <c r="M297" s="60"/>
      <c r="N297" s="52" t="e">
        <f>VLOOKUP(B297,#REF!,4,FALSE)</f>
        <v>#REF!</v>
      </c>
      <c r="P297" s="52">
        <v>1</v>
      </c>
      <c r="Q297" s="52" t="e">
        <f>VLOOKUP(B297,#REF!,2,FALSE)</f>
        <v>#REF!</v>
      </c>
    </row>
    <row r="298" spans="1:17">
      <c r="A298" s="53">
        <v>297</v>
      </c>
      <c r="B298" s="54" t="s">
        <v>601</v>
      </c>
      <c r="C298" s="53">
        <v>1</v>
      </c>
      <c r="D298" s="55" t="s">
        <v>602</v>
      </c>
      <c r="E298" s="56">
        <v>10386400.523999998</v>
      </c>
      <c r="F298" s="57">
        <f t="shared" si="12"/>
        <v>2700464.1362399994</v>
      </c>
      <c r="G298" s="57">
        <f t="shared" si="13"/>
        <v>13086864.660239998</v>
      </c>
      <c r="H298" s="58" t="str">
        <f>VLOOKUP(B298,'[1]GENERAL (2)'!$E$486:I1526,4,FALSE)</f>
        <v>CARACOLI</v>
      </c>
      <c r="I298" s="59">
        <v>10386400.523999998</v>
      </c>
      <c r="J298" s="60">
        <f t="shared" si="14"/>
        <v>0</v>
      </c>
      <c r="K298" s="60"/>
      <c r="L298" s="60"/>
      <c r="M298" s="60"/>
      <c r="N298" s="52" t="e">
        <f>VLOOKUP(B298,#REF!,4,FALSE)</f>
        <v>#REF!</v>
      </c>
      <c r="P298" s="52">
        <v>1</v>
      </c>
      <c r="Q298" s="52" t="e">
        <f>VLOOKUP(B298,#REF!,2,FALSE)</f>
        <v>#REF!</v>
      </c>
    </row>
    <row r="299" spans="1:17">
      <c r="A299" s="53">
        <v>298</v>
      </c>
      <c r="B299" s="54" t="s">
        <v>603</v>
      </c>
      <c r="C299" s="53">
        <v>1</v>
      </c>
      <c r="D299" s="55" t="s">
        <v>604</v>
      </c>
      <c r="E299" s="56">
        <v>10375498.010899998</v>
      </c>
      <c r="F299" s="57">
        <f t="shared" si="12"/>
        <v>2697629.4828339997</v>
      </c>
      <c r="G299" s="57">
        <f t="shared" si="13"/>
        <v>13073127.493733998</v>
      </c>
      <c r="H299" s="58" t="str">
        <f>VLOOKUP(B299,'[1]GENERAL (2)'!$E$486:I1528,4,FALSE)</f>
        <v>CARACOLI</v>
      </c>
      <c r="I299" s="59">
        <v>10375498.010899998</v>
      </c>
      <c r="J299" s="60">
        <f t="shared" si="14"/>
        <v>0</v>
      </c>
      <c r="K299" s="60"/>
      <c r="L299" s="60"/>
      <c r="M299" s="60"/>
      <c r="N299" s="52" t="e">
        <f>VLOOKUP(B299,#REF!,4,FALSE)</f>
        <v>#REF!</v>
      </c>
      <c r="P299" s="52">
        <v>1</v>
      </c>
      <c r="Q299" s="52" t="e">
        <f>VLOOKUP(B299,#REF!,2,FALSE)</f>
        <v>#REF!</v>
      </c>
    </row>
    <row r="300" spans="1:17">
      <c r="A300" s="53">
        <v>299</v>
      </c>
      <c r="B300" s="54" t="s">
        <v>605</v>
      </c>
      <c r="C300" s="53">
        <v>1</v>
      </c>
      <c r="D300" s="55" t="s">
        <v>606</v>
      </c>
      <c r="E300" s="56">
        <v>8894199.9418000001</v>
      </c>
      <c r="F300" s="57">
        <f t="shared" si="12"/>
        <v>2312491.9848680003</v>
      </c>
      <c r="G300" s="57">
        <f t="shared" si="13"/>
        <v>11206691.926667999</v>
      </c>
      <c r="H300" s="58" t="str">
        <f>VLOOKUP(B300,'[1]GENERAL (2)'!$E$486:I1529,4,FALSE)</f>
        <v>CARACOLI</v>
      </c>
      <c r="I300" s="59">
        <v>8894199.9418000001</v>
      </c>
      <c r="J300" s="60">
        <f t="shared" si="14"/>
        <v>0</v>
      </c>
      <c r="K300" s="60"/>
      <c r="L300" s="60"/>
      <c r="M300" s="60"/>
      <c r="N300" s="52" t="e">
        <f>VLOOKUP(B300,#REF!,4,FALSE)</f>
        <v>#REF!</v>
      </c>
      <c r="P300" s="52">
        <v>1</v>
      </c>
      <c r="Q300" s="52" t="e">
        <f>VLOOKUP(B300,#REF!,2,FALSE)</f>
        <v>#REF!</v>
      </c>
    </row>
    <row r="301" spans="1:17">
      <c r="A301" s="53">
        <v>300</v>
      </c>
      <c r="B301" s="54" t="s">
        <v>607</v>
      </c>
      <c r="C301" s="53">
        <v>1</v>
      </c>
      <c r="D301" s="55" t="s">
        <v>608</v>
      </c>
      <c r="E301" s="56">
        <v>10403323.5032</v>
      </c>
      <c r="F301" s="57">
        <f t="shared" si="12"/>
        <v>2704864.1108320002</v>
      </c>
      <c r="G301" s="57">
        <f t="shared" si="13"/>
        <v>13108187.614032</v>
      </c>
      <c r="H301" s="58" t="str">
        <f>VLOOKUP(B301,'[1]GENERAL (2)'!$E$486:I1531,4,FALSE)</f>
        <v>CARACOLI</v>
      </c>
      <c r="I301" s="59">
        <v>10403323.5032</v>
      </c>
      <c r="J301" s="60">
        <f t="shared" si="14"/>
        <v>0</v>
      </c>
      <c r="K301" s="60"/>
      <c r="L301" s="60"/>
      <c r="M301" s="60"/>
      <c r="N301" s="52" t="e">
        <f>VLOOKUP(B301,#REF!,4,FALSE)</f>
        <v>#REF!</v>
      </c>
      <c r="P301" s="52">
        <v>1</v>
      </c>
      <c r="Q301" s="52" t="e">
        <f>VLOOKUP(B301,#REF!,2,FALSE)</f>
        <v>#REF!</v>
      </c>
    </row>
    <row r="302" spans="1:17">
      <c r="A302" s="53">
        <v>301</v>
      </c>
      <c r="B302" s="54" t="s">
        <v>609</v>
      </c>
      <c r="C302" s="53">
        <v>1</v>
      </c>
      <c r="D302" s="55" t="s">
        <v>610</v>
      </c>
      <c r="E302" s="56">
        <v>9050336.8390000015</v>
      </c>
      <c r="F302" s="57">
        <f t="shared" si="12"/>
        <v>2353087.5781400003</v>
      </c>
      <c r="G302" s="57">
        <f t="shared" si="13"/>
        <v>11403424.417140001</v>
      </c>
      <c r="H302" s="58" t="str">
        <f>VLOOKUP(B302,'[1]GENERAL (2)'!$E$486:I1535,4,FALSE)</f>
        <v>CARACOLI</v>
      </c>
      <c r="I302" s="59">
        <v>9050336.8390000015</v>
      </c>
      <c r="J302" s="60">
        <f t="shared" si="14"/>
        <v>0</v>
      </c>
      <c r="K302" s="60"/>
      <c r="L302" s="60"/>
      <c r="M302" s="60"/>
      <c r="N302" s="52" t="e">
        <f>VLOOKUP(B302,#REF!,4,FALSE)</f>
        <v>#REF!</v>
      </c>
      <c r="P302" s="52">
        <v>1</v>
      </c>
      <c r="Q302" s="52" t="e">
        <f>VLOOKUP(B302,#REF!,2,FALSE)</f>
        <v>#REF!</v>
      </c>
    </row>
    <row r="303" spans="1:17">
      <c r="A303" s="53">
        <v>302</v>
      </c>
      <c r="B303" s="54" t="s">
        <v>611</v>
      </c>
      <c r="C303" s="53">
        <v>1</v>
      </c>
      <c r="D303" s="55" t="s">
        <v>612</v>
      </c>
      <c r="E303" s="56">
        <v>10328791.160999998</v>
      </c>
      <c r="F303" s="57">
        <f t="shared" si="12"/>
        <v>2685485.7018599999</v>
      </c>
      <c r="G303" s="57">
        <f t="shared" si="13"/>
        <v>13014276.862859998</v>
      </c>
      <c r="H303" s="58" t="str">
        <f>VLOOKUP(B303,'[1]GENERAL (2)'!$E$486:I1539,4,FALSE)</f>
        <v>CARACOLI</v>
      </c>
      <c r="I303" s="59">
        <v>10328791.160999998</v>
      </c>
      <c r="J303" s="60">
        <f t="shared" si="14"/>
        <v>0</v>
      </c>
      <c r="K303" s="60"/>
      <c r="L303" s="60"/>
      <c r="M303" s="60"/>
      <c r="N303" s="52" t="e">
        <f>VLOOKUP(B303,#REF!,4,FALSE)</f>
        <v>#REF!</v>
      </c>
      <c r="P303" s="52">
        <v>1</v>
      </c>
      <c r="Q303" s="52" t="e">
        <f>VLOOKUP(B303,#REF!,2,FALSE)</f>
        <v>#REF!</v>
      </c>
    </row>
    <row r="304" spans="1:17">
      <c r="A304" s="53">
        <v>303</v>
      </c>
      <c r="B304" s="54" t="s">
        <v>613</v>
      </c>
      <c r="C304" s="53">
        <v>1</v>
      </c>
      <c r="D304" s="55" t="s">
        <v>614</v>
      </c>
      <c r="E304" s="56">
        <v>9857327.7080000006</v>
      </c>
      <c r="F304" s="57">
        <f t="shared" si="12"/>
        <v>2562905.2040800001</v>
      </c>
      <c r="G304" s="57">
        <f t="shared" si="13"/>
        <v>12420232.912080001</v>
      </c>
      <c r="H304" s="58" t="str">
        <f>VLOOKUP(B304,'[1]GENERAL (2)'!$E$486:I1540,4,FALSE)</f>
        <v>CARACOLI</v>
      </c>
      <c r="I304" s="59">
        <v>9857327.7080000006</v>
      </c>
      <c r="J304" s="60">
        <f t="shared" si="14"/>
        <v>0</v>
      </c>
      <c r="K304" s="60"/>
      <c r="L304" s="60"/>
      <c r="M304" s="60"/>
      <c r="N304" s="52" t="e">
        <f>VLOOKUP(B304,#REF!,4,FALSE)</f>
        <v>#REF!</v>
      </c>
      <c r="P304" s="52">
        <v>1</v>
      </c>
      <c r="Q304" s="52" t="e">
        <f>VLOOKUP(B304,#REF!,2,FALSE)</f>
        <v>#REF!</v>
      </c>
    </row>
    <row r="305" spans="1:17">
      <c r="A305" s="53">
        <v>304</v>
      </c>
      <c r="B305" s="54" t="s">
        <v>615</v>
      </c>
      <c r="C305" s="53">
        <v>1</v>
      </c>
      <c r="D305" s="55" t="s">
        <v>616</v>
      </c>
      <c r="E305" s="56">
        <v>10378511.4178</v>
      </c>
      <c r="F305" s="57">
        <f t="shared" si="12"/>
        <v>2698412.968628</v>
      </c>
      <c r="G305" s="57">
        <f t="shared" si="13"/>
        <v>13076924.386428</v>
      </c>
      <c r="H305" s="58" t="str">
        <f>VLOOKUP(B305,'[1]GENERAL (2)'!$E$486:I1541,4,FALSE)</f>
        <v>CARACOLI</v>
      </c>
      <c r="I305" s="59">
        <v>10378511.4178</v>
      </c>
      <c r="J305" s="60">
        <f t="shared" si="14"/>
        <v>0</v>
      </c>
      <c r="K305" s="60"/>
      <c r="L305" s="60"/>
      <c r="M305" s="60"/>
      <c r="N305" s="52" t="e">
        <f>VLOOKUP(B305,#REF!,4,FALSE)</f>
        <v>#REF!</v>
      </c>
      <c r="P305" s="52">
        <v>1</v>
      </c>
      <c r="Q305" s="52" t="e">
        <f>VLOOKUP(B305,#REF!,2,FALSE)</f>
        <v>#REF!</v>
      </c>
    </row>
    <row r="306" spans="1:17">
      <c r="A306" s="53">
        <v>305</v>
      </c>
      <c r="B306" s="54" t="s">
        <v>617</v>
      </c>
      <c r="C306" s="53">
        <v>1</v>
      </c>
      <c r="D306" s="55" t="s">
        <v>618</v>
      </c>
      <c r="E306" s="56">
        <v>8361389.0707999989</v>
      </c>
      <c r="F306" s="57">
        <f t="shared" si="12"/>
        <v>2173961.1584079997</v>
      </c>
      <c r="G306" s="57">
        <f t="shared" si="13"/>
        <v>10535350.229207998</v>
      </c>
      <c r="H306" s="58" t="str">
        <f>VLOOKUP(B306,'[1]GENERAL (2)'!$E$486:I1542,4,FALSE)</f>
        <v>CARACOLI</v>
      </c>
      <c r="I306" s="59">
        <v>8361389.0707999989</v>
      </c>
      <c r="J306" s="60">
        <f t="shared" si="14"/>
        <v>0</v>
      </c>
      <c r="K306" s="60"/>
      <c r="L306" s="60"/>
      <c r="M306" s="60"/>
      <c r="N306" s="52" t="e">
        <f>VLOOKUP(B306,#REF!,4,FALSE)</f>
        <v>#REF!</v>
      </c>
      <c r="P306" s="52">
        <v>1</v>
      </c>
      <c r="Q306" s="52" t="e">
        <f>VLOOKUP(B306,#REF!,2,FALSE)</f>
        <v>#REF!</v>
      </c>
    </row>
    <row r="307" spans="1:17">
      <c r="A307" s="53">
        <v>306</v>
      </c>
      <c r="B307" s="54" t="s">
        <v>619</v>
      </c>
      <c r="C307" s="53">
        <v>1</v>
      </c>
      <c r="D307" s="55" t="s">
        <v>620</v>
      </c>
      <c r="E307" s="56">
        <v>10305874.9606</v>
      </c>
      <c r="F307" s="57">
        <f t="shared" si="12"/>
        <v>2679527.4897560002</v>
      </c>
      <c r="G307" s="57">
        <f t="shared" si="13"/>
        <v>12985402.450355999</v>
      </c>
      <c r="H307" s="58" t="str">
        <f>VLOOKUP(B307,'[1]GENERAL (2)'!$E$486:I1543,4,FALSE)</f>
        <v>CARACOLI</v>
      </c>
      <c r="I307" s="59">
        <v>10305874.9606</v>
      </c>
      <c r="J307" s="60">
        <f t="shared" si="14"/>
        <v>0</v>
      </c>
      <c r="K307" s="60"/>
      <c r="L307" s="60"/>
      <c r="M307" s="60"/>
      <c r="N307" s="52" t="e">
        <f>VLOOKUP(B307,#REF!,4,FALSE)</f>
        <v>#REF!</v>
      </c>
      <c r="P307" s="52">
        <v>1</v>
      </c>
      <c r="Q307" s="52" t="e">
        <f>VLOOKUP(B307,#REF!,2,FALSE)</f>
        <v>#REF!</v>
      </c>
    </row>
    <row r="308" spans="1:17">
      <c r="A308" s="53">
        <v>307</v>
      </c>
      <c r="B308" s="54" t="s">
        <v>621</v>
      </c>
      <c r="C308" s="53">
        <v>1</v>
      </c>
      <c r="D308" s="55" t="s">
        <v>622</v>
      </c>
      <c r="E308" s="56">
        <v>8098773.561999999</v>
      </c>
      <c r="F308" s="57">
        <f t="shared" si="12"/>
        <v>2105681.1261199997</v>
      </c>
      <c r="G308" s="57">
        <f t="shared" si="13"/>
        <v>10204454.688119998</v>
      </c>
      <c r="H308" s="58" t="str">
        <f>VLOOKUP(B308,'[1]GENERAL (2)'!$E$486:I1544,4,FALSE)</f>
        <v>CARACOLI</v>
      </c>
      <c r="I308" s="59">
        <v>8098773.561999999</v>
      </c>
      <c r="J308" s="60">
        <f t="shared" si="14"/>
        <v>0</v>
      </c>
      <c r="K308" s="60"/>
      <c r="L308" s="60"/>
      <c r="M308" s="60"/>
      <c r="N308" s="52" t="e">
        <f>VLOOKUP(B308,#REF!,4,FALSE)</f>
        <v>#REF!</v>
      </c>
      <c r="P308" s="52">
        <v>1</v>
      </c>
      <c r="Q308" s="52" t="e">
        <f>VLOOKUP(B308,#REF!,2,FALSE)</f>
        <v>#REF!</v>
      </c>
    </row>
    <row r="309" spans="1:17">
      <c r="A309" s="53">
        <v>308</v>
      </c>
      <c r="B309" s="54" t="s">
        <v>623</v>
      </c>
      <c r="C309" s="53">
        <v>1</v>
      </c>
      <c r="D309" s="55" t="s">
        <v>624</v>
      </c>
      <c r="E309" s="56">
        <v>10409164.679995991</v>
      </c>
      <c r="F309" s="57">
        <f t="shared" si="12"/>
        <v>2706382.816798958</v>
      </c>
      <c r="G309" s="57">
        <f t="shared" si="13"/>
        <v>13115547.49679495</v>
      </c>
      <c r="H309" s="58" t="str">
        <f>VLOOKUP(B309,'[1]GENERAL (2)'!$E$486:I1553,4,FALSE)</f>
        <v>ARBORIZADORA ALTA</v>
      </c>
      <c r="I309" s="59">
        <v>10409164.679995991</v>
      </c>
      <c r="J309" s="60">
        <f t="shared" si="14"/>
        <v>0</v>
      </c>
      <c r="K309" s="60"/>
      <c r="L309" s="60"/>
      <c r="M309" s="60"/>
      <c r="N309" s="52" t="e">
        <f>VLOOKUP(B309,#REF!,4,FALSE)</f>
        <v>#REF!</v>
      </c>
      <c r="P309" s="52">
        <v>1</v>
      </c>
      <c r="Q309" s="52" t="e">
        <f>VLOOKUP(B309,#REF!,2,FALSE)</f>
        <v>#REF!</v>
      </c>
    </row>
    <row r="310" spans="1:17">
      <c r="A310" s="53">
        <v>309</v>
      </c>
      <c r="B310" s="54" t="s">
        <v>625</v>
      </c>
      <c r="C310" s="53">
        <v>1</v>
      </c>
      <c r="D310" s="55" t="s">
        <v>626</v>
      </c>
      <c r="E310" s="56">
        <v>10404759.215</v>
      </c>
      <c r="F310" s="57">
        <f t="shared" si="12"/>
        <v>2705237.3958999999</v>
      </c>
      <c r="G310" s="57">
        <f t="shared" si="13"/>
        <v>13109996.6109</v>
      </c>
      <c r="H310" s="58" t="str">
        <f>VLOOKUP(B310,'[1]GENERAL (2)'!$E$486:I1561,4,FALSE)</f>
        <v>CARACOLI</v>
      </c>
      <c r="I310" s="59">
        <v>10404759.215</v>
      </c>
      <c r="J310" s="60">
        <f t="shared" si="14"/>
        <v>0</v>
      </c>
      <c r="K310" s="60"/>
      <c r="L310" s="60"/>
      <c r="M310" s="60"/>
      <c r="N310" s="52" t="e">
        <f>VLOOKUP(B310,#REF!,4,FALSE)</f>
        <v>#REF!</v>
      </c>
      <c r="P310" s="52">
        <v>1</v>
      </c>
      <c r="Q310" s="52" t="e">
        <f>VLOOKUP(B310,#REF!,2,FALSE)</f>
        <v>#REF!</v>
      </c>
    </row>
    <row r="311" spans="1:17">
      <c r="A311" s="53">
        <v>310</v>
      </c>
      <c r="B311" s="54" t="s">
        <v>627</v>
      </c>
      <c r="C311" s="53">
        <v>1</v>
      </c>
      <c r="D311" s="55" t="s">
        <v>628</v>
      </c>
      <c r="E311" s="56">
        <v>5170714.8800000008</v>
      </c>
      <c r="F311" s="57">
        <f t="shared" si="12"/>
        <v>1344385.8688000003</v>
      </c>
      <c r="G311" s="57">
        <f t="shared" si="13"/>
        <v>6515100.7488000011</v>
      </c>
      <c r="H311" s="58" t="str">
        <f>VLOOKUP(B311,'[1]GENERAL (2)'!$E$486:I1576,4,FALSE)</f>
        <v>CARACOLI</v>
      </c>
      <c r="I311" s="59">
        <v>5170714.8800000008</v>
      </c>
      <c r="J311" s="60">
        <f t="shared" si="14"/>
        <v>0</v>
      </c>
      <c r="K311" s="60"/>
      <c r="L311" s="60"/>
      <c r="M311" s="60"/>
      <c r="N311" s="52" t="e">
        <f>VLOOKUP(B311,#REF!,4,FALSE)</f>
        <v>#REF!</v>
      </c>
      <c r="P311" s="52">
        <v>1</v>
      </c>
      <c r="Q311" s="52" t="e">
        <f>VLOOKUP(B311,#REF!,2,FALSE)</f>
        <v>#REF!</v>
      </c>
    </row>
    <row r="312" spans="1:17">
      <c r="A312" s="53">
        <v>311</v>
      </c>
      <c r="B312" s="54" t="s">
        <v>629</v>
      </c>
      <c r="C312" s="53">
        <v>1</v>
      </c>
      <c r="D312" s="55" t="s">
        <v>630</v>
      </c>
      <c r="E312" s="56">
        <v>10313207.865</v>
      </c>
      <c r="F312" s="57">
        <f t="shared" si="12"/>
        <v>2681434.0449000001</v>
      </c>
      <c r="G312" s="57">
        <f t="shared" si="13"/>
        <v>12994641.9099</v>
      </c>
      <c r="H312" s="58" t="str">
        <f>VLOOKUP(B312,'[1]GENERAL (2)'!$E$486:I1593,4,FALSE)</f>
        <v>SANTA VIVIANA</v>
      </c>
      <c r="I312" s="59">
        <v>10313207.865</v>
      </c>
      <c r="J312" s="60">
        <f t="shared" si="14"/>
        <v>0</v>
      </c>
      <c r="K312" s="60"/>
      <c r="L312" s="60"/>
      <c r="M312" s="60"/>
      <c r="N312" s="52" t="e">
        <f>VLOOKUP(B312,#REF!,4,FALSE)</f>
        <v>#REF!</v>
      </c>
      <c r="P312" s="52">
        <v>1</v>
      </c>
      <c r="Q312" s="52" t="e">
        <f>VLOOKUP(B312,#REF!,2,FALSE)</f>
        <v>#REF!</v>
      </c>
    </row>
    <row r="313" spans="1:17">
      <c r="A313" s="53">
        <v>312</v>
      </c>
      <c r="B313" s="54" t="s">
        <v>631</v>
      </c>
      <c r="C313" s="53">
        <v>1</v>
      </c>
      <c r="D313" s="55" t="s">
        <v>632</v>
      </c>
      <c r="E313" s="56">
        <v>10058449.5638</v>
      </c>
      <c r="F313" s="57">
        <f t="shared" si="12"/>
        <v>2615196.8865880002</v>
      </c>
      <c r="G313" s="57">
        <f t="shared" si="13"/>
        <v>12673646.450387999</v>
      </c>
      <c r="H313" s="58" t="str">
        <f>VLOOKUP(B313,'[1]GENERAL (2)'!$E$486:I1598,4,FALSE)</f>
        <v>ARBORIZADORA ALTA</v>
      </c>
      <c r="I313" s="59">
        <v>10058449.5638</v>
      </c>
      <c r="J313" s="60">
        <f t="shared" si="14"/>
        <v>0</v>
      </c>
      <c r="K313" s="60"/>
      <c r="L313" s="60"/>
      <c r="M313" s="60"/>
      <c r="N313" s="52" t="e">
        <f>VLOOKUP(B313,#REF!,4,FALSE)</f>
        <v>#REF!</v>
      </c>
      <c r="P313" s="52">
        <v>1</v>
      </c>
      <c r="Q313" s="52" t="e">
        <f>VLOOKUP(B313,#REF!,2,FALSE)</f>
        <v>#REF!</v>
      </c>
    </row>
    <row r="314" spans="1:17">
      <c r="A314" s="53">
        <v>313</v>
      </c>
      <c r="B314" s="54" t="s">
        <v>633</v>
      </c>
      <c r="C314" s="53">
        <v>1</v>
      </c>
      <c r="D314" s="55" t="s">
        <v>634</v>
      </c>
      <c r="E314" s="56">
        <v>9989478.7524200007</v>
      </c>
      <c r="F314" s="57">
        <f t="shared" si="12"/>
        <v>2597264.4756292002</v>
      </c>
      <c r="G314" s="57">
        <f t="shared" si="13"/>
        <v>12586743.2280492</v>
      </c>
      <c r="H314" s="58" t="str">
        <f>VLOOKUP(B314,'[1]GENERAL (2)'!$E$486:I1600,4,FALSE)</f>
        <v>CARACOLI</v>
      </c>
      <c r="I314" s="59">
        <v>9989478.7524200007</v>
      </c>
      <c r="J314" s="60">
        <f t="shared" si="14"/>
        <v>0</v>
      </c>
      <c r="K314" s="60"/>
      <c r="L314" s="60"/>
      <c r="M314" s="60"/>
      <c r="N314" s="52" t="e">
        <f>VLOOKUP(B314,#REF!,4,FALSE)</f>
        <v>#REF!</v>
      </c>
      <c r="P314" s="52">
        <v>1</v>
      </c>
      <c r="Q314" s="52" t="e">
        <f>VLOOKUP(B314,#REF!,2,FALSE)</f>
        <v>#REF!</v>
      </c>
    </row>
    <row r="315" spans="1:17">
      <c r="A315" s="53">
        <v>314</v>
      </c>
      <c r="B315" s="54" t="s">
        <v>635</v>
      </c>
      <c r="C315" s="53">
        <v>1</v>
      </c>
      <c r="D315" s="55" t="s">
        <v>636</v>
      </c>
      <c r="E315" s="56">
        <v>10297856</v>
      </c>
      <c r="F315" s="57">
        <f t="shared" si="12"/>
        <v>2677442.5600000001</v>
      </c>
      <c r="G315" s="57">
        <f t="shared" si="13"/>
        <v>12975298.560000001</v>
      </c>
      <c r="H315" s="58" t="str">
        <f>VLOOKUP(B315,'[1]GENERAL (2)'!$E$486:I1601,4,FALSE)</f>
        <v>SANTA VIVIANA</v>
      </c>
      <c r="I315" s="59">
        <v>10318961.681</v>
      </c>
      <c r="J315" s="60">
        <f t="shared" si="14"/>
        <v>-21105.680999999866</v>
      </c>
      <c r="K315" s="60"/>
      <c r="L315" s="60"/>
      <c r="M315" s="60"/>
      <c r="N315" s="52" t="e">
        <f>VLOOKUP(B315,#REF!,4,FALSE)</f>
        <v>#REF!</v>
      </c>
      <c r="P315" s="52">
        <v>1</v>
      </c>
      <c r="Q315" s="52" t="e">
        <f>VLOOKUP(B315,#REF!,2,FALSE)</f>
        <v>#REF!</v>
      </c>
    </row>
    <row r="316" spans="1:17">
      <c r="A316" s="53">
        <v>315</v>
      </c>
      <c r="B316" s="54" t="s">
        <v>637</v>
      </c>
      <c r="C316" s="53">
        <v>1</v>
      </c>
      <c r="D316" s="55" t="s">
        <v>638</v>
      </c>
      <c r="E316" s="56">
        <v>11160192.038800001</v>
      </c>
      <c r="F316" s="57">
        <f t="shared" si="12"/>
        <v>2901649.9300880004</v>
      </c>
      <c r="G316" s="57">
        <f t="shared" si="13"/>
        <v>14061841.968888002</v>
      </c>
      <c r="H316" s="58" t="str">
        <f>VLOOKUP(B316,'[1]GENERAL (2)'!$E$486:I1604,4,FALSE)</f>
        <v>CARACOLI</v>
      </c>
      <c r="I316" s="59">
        <v>11160192.038800001</v>
      </c>
      <c r="J316" s="60">
        <f t="shared" si="14"/>
        <v>0</v>
      </c>
      <c r="K316" s="60"/>
      <c r="L316" s="60"/>
      <c r="M316" s="60"/>
      <c r="N316" s="52" t="e">
        <f>VLOOKUP(B316,#REF!,4,FALSE)</f>
        <v>#REF!</v>
      </c>
      <c r="P316" s="52">
        <v>1</v>
      </c>
      <c r="Q316" s="52" t="e">
        <f>VLOOKUP(B316,#REF!,2,FALSE)</f>
        <v>#REF!</v>
      </c>
    </row>
    <row r="317" spans="1:17">
      <c r="A317" s="53">
        <v>316</v>
      </c>
      <c r="B317" s="54" t="s">
        <v>639</v>
      </c>
      <c r="C317" s="53">
        <v>1</v>
      </c>
      <c r="D317" s="55" t="s">
        <v>640</v>
      </c>
      <c r="E317" s="56">
        <v>10404987.2467</v>
      </c>
      <c r="F317" s="57">
        <f t="shared" si="12"/>
        <v>2705296.684142</v>
      </c>
      <c r="G317" s="57">
        <f t="shared" si="13"/>
        <v>13110283.930842001</v>
      </c>
      <c r="H317" s="58" t="str">
        <f>VLOOKUP(B317,'[1]GENERAL (2)'!$E$486:I1605,4,FALSE)</f>
        <v>CARACOLI</v>
      </c>
      <c r="I317" s="59">
        <v>10404987.2467</v>
      </c>
      <c r="J317" s="60">
        <f t="shared" si="14"/>
        <v>0</v>
      </c>
      <c r="K317" s="60"/>
      <c r="L317" s="60"/>
      <c r="M317" s="60"/>
      <c r="N317" s="52" t="e">
        <f>VLOOKUP(B317,#REF!,4,FALSE)</f>
        <v>#REF!</v>
      </c>
      <c r="P317" s="52">
        <v>1</v>
      </c>
      <c r="Q317" s="52" t="e">
        <f>VLOOKUP(B317,#REF!,2,FALSE)</f>
        <v>#REF!</v>
      </c>
    </row>
    <row r="318" spans="1:17">
      <c r="A318" s="53">
        <v>317</v>
      </c>
      <c r="B318" s="54" t="s">
        <v>641</v>
      </c>
      <c r="C318" s="53">
        <v>1</v>
      </c>
      <c r="D318" s="55" t="s">
        <v>642</v>
      </c>
      <c r="E318" s="56">
        <v>8813405.5289999992</v>
      </c>
      <c r="F318" s="57">
        <f t="shared" si="12"/>
        <v>2291485.4375399998</v>
      </c>
      <c r="G318" s="57">
        <f t="shared" si="13"/>
        <v>11104890.966539999</v>
      </c>
      <c r="H318" s="58" t="str">
        <f>VLOOKUP(B318,'[1]GENERAL (2)'!$E$486:I1607,4,FALSE)</f>
        <v>CARACOLI</v>
      </c>
      <c r="I318" s="59">
        <v>8813405.5289999992</v>
      </c>
      <c r="J318" s="60">
        <f t="shared" si="14"/>
        <v>0</v>
      </c>
      <c r="K318" s="60"/>
      <c r="L318" s="60"/>
      <c r="M318" s="60"/>
      <c r="N318" s="52" t="e">
        <f>VLOOKUP(B318,#REF!,4,FALSE)</f>
        <v>#REF!</v>
      </c>
      <c r="P318" s="52">
        <v>1</v>
      </c>
      <c r="Q318" s="52" t="e">
        <f>VLOOKUP(B318,#REF!,2,FALSE)</f>
        <v>#REF!</v>
      </c>
    </row>
    <row r="319" spans="1:17">
      <c r="A319" s="53">
        <v>318</v>
      </c>
      <c r="B319" s="54" t="s">
        <v>643</v>
      </c>
      <c r="C319" s="53">
        <v>1</v>
      </c>
      <c r="D319" s="55" t="s">
        <v>644</v>
      </c>
      <c r="E319" s="56">
        <v>9410988.9699999988</v>
      </c>
      <c r="F319" s="57">
        <f t="shared" si="12"/>
        <v>2446857.1321999999</v>
      </c>
      <c r="G319" s="57">
        <f t="shared" si="13"/>
        <v>11857846.102199998</v>
      </c>
      <c r="H319" s="58" t="str">
        <f>VLOOKUP(B319,'[1]GENERAL (2)'!$E$486:I1611,4,FALSE)</f>
        <v>CARACOLI</v>
      </c>
      <c r="I319" s="59">
        <v>9410988.9699999988</v>
      </c>
      <c r="J319" s="60">
        <f t="shared" si="14"/>
        <v>0</v>
      </c>
      <c r="K319" s="60"/>
      <c r="L319" s="60"/>
      <c r="M319" s="60"/>
      <c r="N319" s="52" t="e">
        <f>VLOOKUP(B319,#REF!,4,FALSE)</f>
        <v>#REF!</v>
      </c>
      <c r="P319" s="52">
        <v>1</v>
      </c>
      <c r="Q319" s="52" t="e">
        <f>VLOOKUP(B319,#REF!,2,FALSE)</f>
        <v>#REF!</v>
      </c>
    </row>
    <row r="320" spans="1:17">
      <c r="A320" s="53">
        <v>319</v>
      </c>
      <c r="B320" s="54" t="s">
        <v>645</v>
      </c>
      <c r="C320" s="53">
        <v>1</v>
      </c>
      <c r="D320" s="55" t="s">
        <v>646</v>
      </c>
      <c r="E320" s="56">
        <v>10076872.199200001</v>
      </c>
      <c r="F320" s="57">
        <f t="shared" si="12"/>
        <v>2619986.7717920002</v>
      </c>
      <c r="G320" s="57">
        <f t="shared" si="13"/>
        <v>12696858.970992001</v>
      </c>
      <c r="H320" s="58" t="str">
        <f>VLOOKUP(B320,'[1]GENERAL (2)'!$E$486:I1613,4,FALSE)</f>
        <v>ARBORIZADORA ALTA</v>
      </c>
      <c r="I320" s="59">
        <v>10076872.199200001</v>
      </c>
      <c r="J320" s="60">
        <f t="shared" si="14"/>
        <v>0</v>
      </c>
      <c r="K320" s="60"/>
      <c r="L320" s="60"/>
      <c r="M320" s="60"/>
      <c r="N320" s="52" t="e">
        <f>VLOOKUP(B320,#REF!,4,FALSE)</f>
        <v>#REF!</v>
      </c>
      <c r="P320" s="52">
        <v>1</v>
      </c>
      <c r="Q320" s="52" t="e">
        <f>VLOOKUP(B320,#REF!,2,FALSE)</f>
        <v>#REF!</v>
      </c>
    </row>
    <row r="321" spans="1:17">
      <c r="A321" s="53">
        <v>320</v>
      </c>
      <c r="B321" s="54" t="s">
        <v>647</v>
      </c>
      <c r="C321" s="53">
        <v>1</v>
      </c>
      <c r="D321" s="55" t="s">
        <v>648</v>
      </c>
      <c r="E321" s="56">
        <v>10401146.111999998</v>
      </c>
      <c r="F321" s="57">
        <f t="shared" si="12"/>
        <v>2704297.9891199996</v>
      </c>
      <c r="G321" s="57">
        <f t="shared" si="13"/>
        <v>13105444.101119997</v>
      </c>
      <c r="H321" s="58" t="str">
        <f>VLOOKUP(B321,'[1]GENERAL (2)'!$E$486:I1615,4,FALSE)</f>
        <v>ARBORIZADORA ALTA</v>
      </c>
      <c r="I321" s="59">
        <v>10401146.111999998</v>
      </c>
      <c r="J321" s="60">
        <f t="shared" si="14"/>
        <v>0</v>
      </c>
      <c r="K321" s="60"/>
      <c r="L321" s="60"/>
      <c r="M321" s="60"/>
      <c r="N321" s="52" t="e">
        <f>VLOOKUP(B321,#REF!,4,FALSE)</f>
        <v>#REF!</v>
      </c>
      <c r="P321" s="52">
        <v>1</v>
      </c>
      <c r="Q321" s="52" t="e">
        <f>VLOOKUP(B321,#REF!,2,FALSE)</f>
        <v>#REF!</v>
      </c>
    </row>
    <row r="322" spans="1:17">
      <c r="A322" s="53">
        <v>321</v>
      </c>
      <c r="B322" s="54" t="s">
        <v>649</v>
      </c>
      <c r="C322" s="53">
        <v>1</v>
      </c>
      <c r="D322" s="55" t="s">
        <v>650</v>
      </c>
      <c r="E322" s="56">
        <v>10003052.712000001</v>
      </c>
      <c r="F322" s="57">
        <f t="shared" ref="F322:F385" si="15">E322*0.26</f>
        <v>2600793.7051200005</v>
      </c>
      <c r="G322" s="57">
        <f t="shared" ref="G322:G385" si="16">+E322+F322</f>
        <v>12603846.417120002</v>
      </c>
      <c r="H322" s="58" t="str">
        <f>VLOOKUP(B322,'[1]GENERAL (2)'!$E$486:I1616,4,FALSE)</f>
        <v>SANTA VIVIANA</v>
      </c>
      <c r="I322" s="59">
        <v>10003052.712000001</v>
      </c>
      <c r="J322" s="60">
        <f t="shared" si="14"/>
        <v>0</v>
      </c>
      <c r="K322" s="60"/>
      <c r="L322" s="60"/>
      <c r="M322" s="60"/>
      <c r="N322" s="52" t="e">
        <f>VLOOKUP(B322,#REF!,4,FALSE)</f>
        <v>#REF!</v>
      </c>
      <c r="P322" s="52">
        <v>1</v>
      </c>
      <c r="Q322" s="52" t="e">
        <f>VLOOKUP(B322,#REF!,2,FALSE)</f>
        <v>#REF!</v>
      </c>
    </row>
    <row r="323" spans="1:17">
      <c r="A323" s="53">
        <v>322</v>
      </c>
      <c r="B323" s="54" t="s">
        <v>651</v>
      </c>
      <c r="C323" s="53">
        <v>1</v>
      </c>
      <c r="D323" s="55" t="s">
        <v>652</v>
      </c>
      <c r="E323" s="56">
        <v>9522853.5394999981</v>
      </c>
      <c r="F323" s="57">
        <f t="shared" si="15"/>
        <v>2475941.9202699997</v>
      </c>
      <c r="G323" s="57">
        <f t="shared" si="16"/>
        <v>11998795.459769998</v>
      </c>
      <c r="H323" s="58" t="str">
        <f>VLOOKUP(B323,'[1]GENERAL (2)'!$E$486:I1617,4,FALSE)</f>
        <v>ARBORIZADORA ALTA</v>
      </c>
      <c r="I323" s="59">
        <v>9522853.5394999981</v>
      </c>
      <c r="J323" s="60">
        <f t="shared" ref="J323:J386" si="17">+E323-I323</f>
        <v>0</v>
      </c>
      <c r="K323" s="60"/>
      <c r="L323" s="60"/>
      <c r="M323" s="60"/>
      <c r="N323" s="52" t="e">
        <f>VLOOKUP(B323,#REF!,4,FALSE)</f>
        <v>#REF!</v>
      </c>
      <c r="P323" s="52">
        <v>1</v>
      </c>
      <c r="Q323" s="52" t="e">
        <f>VLOOKUP(B323,#REF!,2,FALSE)</f>
        <v>#REF!</v>
      </c>
    </row>
    <row r="324" spans="1:17">
      <c r="A324" s="53">
        <v>323</v>
      </c>
      <c r="B324" s="54" t="s">
        <v>653</v>
      </c>
      <c r="C324" s="53">
        <v>1</v>
      </c>
      <c r="D324" s="55" t="s">
        <v>654</v>
      </c>
      <c r="E324" s="56">
        <v>10262887.235599998</v>
      </c>
      <c r="F324" s="57">
        <f t="shared" si="15"/>
        <v>2668350.6812559995</v>
      </c>
      <c r="G324" s="57">
        <f t="shared" si="16"/>
        <v>12931237.916855998</v>
      </c>
      <c r="H324" s="58" t="str">
        <f>VLOOKUP(B324,'[1]GENERAL (2)'!$E$486:I1618,4,FALSE)</f>
        <v>CARACOLI</v>
      </c>
      <c r="I324" s="59">
        <v>10262887.235599998</v>
      </c>
      <c r="J324" s="60">
        <f t="shared" si="17"/>
        <v>0</v>
      </c>
      <c r="K324" s="60"/>
      <c r="L324" s="60"/>
      <c r="M324" s="60"/>
      <c r="N324" s="52" t="e">
        <f>VLOOKUP(B324,#REF!,4,FALSE)</f>
        <v>#REF!</v>
      </c>
      <c r="P324" s="52">
        <v>1</v>
      </c>
      <c r="Q324" s="52" t="e">
        <f>VLOOKUP(B324,#REF!,2,FALSE)</f>
        <v>#REF!</v>
      </c>
    </row>
    <row r="325" spans="1:17">
      <c r="A325" s="53">
        <v>324</v>
      </c>
      <c r="B325" s="54" t="s">
        <v>655</v>
      </c>
      <c r="C325" s="53">
        <v>1</v>
      </c>
      <c r="D325" s="55" t="s">
        <v>656</v>
      </c>
      <c r="E325" s="56">
        <v>11153857.607900001</v>
      </c>
      <c r="F325" s="57">
        <f t="shared" si="15"/>
        <v>2900002.9780540005</v>
      </c>
      <c r="G325" s="57">
        <f t="shared" si="16"/>
        <v>14053860.585954001</v>
      </c>
      <c r="H325" s="58" t="str">
        <f>VLOOKUP(B325,'[1]GENERAL (2)'!$E$486:I1624,4,FALSE)</f>
        <v>CARACOLI</v>
      </c>
      <c r="I325" s="59">
        <v>11153857.607900001</v>
      </c>
      <c r="J325" s="60">
        <f t="shared" si="17"/>
        <v>0</v>
      </c>
      <c r="K325" s="60"/>
      <c r="L325" s="60"/>
      <c r="M325" s="60"/>
      <c r="N325" s="52" t="e">
        <f>VLOOKUP(B325,#REF!,4,FALSE)</f>
        <v>#REF!</v>
      </c>
      <c r="P325" s="52">
        <v>1</v>
      </c>
      <c r="Q325" s="52" t="e">
        <f>VLOOKUP(B325,#REF!,2,FALSE)</f>
        <v>#REF!</v>
      </c>
    </row>
    <row r="326" spans="1:17">
      <c r="A326" s="53">
        <v>325</v>
      </c>
      <c r="B326" s="54" t="s">
        <v>657</v>
      </c>
      <c r="C326" s="53">
        <v>1</v>
      </c>
      <c r="D326" s="55" t="s">
        <v>658</v>
      </c>
      <c r="E326" s="56">
        <v>10409157.920963241</v>
      </c>
      <c r="F326" s="57">
        <f t="shared" si="15"/>
        <v>2706381.0594504429</v>
      </c>
      <c r="G326" s="57">
        <f t="shared" si="16"/>
        <v>13115538.980413683</v>
      </c>
      <c r="H326" s="58" t="str">
        <f>VLOOKUP(B326,'[1]GENERAL (2)'!$E$486:I1627,4,FALSE)</f>
        <v>CARACOLI</v>
      </c>
      <c r="I326" s="59">
        <v>10409157.920963241</v>
      </c>
      <c r="J326" s="60">
        <f t="shared" si="17"/>
        <v>0</v>
      </c>
      <c r="K326" s="60"/>
      <c r="L326" s="60"/>
      <c r="M326" s="60"/>
      <c r="N326" s="52" t="e">
        <f>VLOOKUP(B326,#REF!,4,FALSE)</f>
        <v>#REF!</v>
      </c>
      <c r="P326" s="52">
        <v>1</v>
      </c>
      <c r="Q326" s="52" t="e">
        <f>VLOOKUP(B326,#REF!,2,FALSE)</f>
        <v>#REF!</v>
      </c>
    </row>
    <row r="327" spans="1:17">
      <c r="A327" s="53">
        <v>326</v>
      </c>
      <c r="B327" s="54" t="s">
        <v>659</v>
      </c>
      <c r="C327" s="53">
        <v>1</v>
      </c>
      <c r="D327" s="55" t="s">
        <v>660</v>
      </c>
      <c r="E327" s="56">
        <v>10404529</v>
      </c>
      <c r="F327" s="57">
        <f t="shared" si="15"/>
        <v>2705177.54</v>
      </c>
      <c r="G327" s="57">
        <f t="shared" si="16"/>
        <v>13109706.539999999</v>
      </c>
      <c r="H327" s="58" t="str">
        <f>VLOOKUP(B327,'[1]GENERAL (2)'!$E$486:I1632,4,FALSE)</f>
        <v>CARACOLI</v>
      </c>
      <c r="I327" s="59">
        <v>10390077.34</v>
      </c>
      <c r="J327" s="60">
        <f t="shared" si="17"/>
        <v>14451.660000000149</v>
      </c>
      <c r="K327" s="60"/>
      <c r="L327" s="60"/>
      <c r="M327" s="60"/>
      <c r="N327" s="52" t="e">
        <f>VLOOKUP(B327,#REF!,4,FALSE)</f>
        <v>#REF!</v>
      </c>
      <c r="P327" s="52">
        <v>1</v>
      </c>
      <c r="Q327" s="52" t="e">
        <f>VLOOKUP(B327,#REF!,2,FALSE)</f>
        <v>#REF!</v>
      </c>
    </row>
    <row r="328" spans="1:17">
      <c r="A328" s="53">
        <v>327</v>
      </c>
      <c r="B328" s="54" t="s">
        <v>661</v>
      </c>
      <c r="C328" s="53">
        <v>1</v>
      </c>
      <c r="D328" s="55" t="s">
        <v>662</v>
      </c>
      <c r="E328" s="56">
        <v>9426214.2383000012</v>
      </c>
      <c r="F328" s="57">
        <f t="shared" si="15"/>
        <v>2450815.7019580002</v>
      </c>
      <c r="G328" s="57">
        <f t="shared" si="16"/>
        <v>11877029.940258002</v>
      </c>
      <c r="H328" s="58" t="str">
        <f>VLOOKUP(B328,'[1]GENERAL (2)'!$E$486:I1633,4,FALSE)</f>
        <v>CARACOLI</v>
      </c>
      <c r="I328" s="59">
        <v>9426214.2383000012</v>
      </c>
      <c r="J328" s="60">
        <f t="shared" si="17"/>
        <v>0</v>
      </c>
      <c r="K328" s="60"/>
      <c r="L328" s="60"/>
      <c r="M328" s="60"/>
      <c r="N328" s="52" t="e">
        <f>VLOOKUP(B328,#REF!,4,FALSE)</f>
        <v>#REF!</v>
      </c>
      <c r="P328" s="52">
        <v>1</v>
      </c>
      <c r="Q328" s="52" t="e">
        <f>VLOOKUP(B328,#REF!,2,FALSE)</f>
        <v>#REF!</v>
      </c>
    </row>
    <row r="329" spans="1:17">
      <c r="A329" s="53">
        <v>328</v>
      </c>
      <c r="B329" s="54" t="s">
        <v>663</v>
      </c>
      <c r="C329" s="53">
        <v>1</v>
      </c>
      <c r="D329" s="55" t="s">
        <v>664</v>
      </c>
      <c r="E329" s="56">
        <v>10400576.729499999</v>
      </c>
      <c r="F329" s="57">
        <f t="shared" si="15"/>
        <v>2704149.94967</v>
      </c>
      <c r="G329" s="57">
        <f t="shared" si="16"/>
        <v>13104726.679169999</v>
      </c>
      <c r="H329" s="58" t="str">
        <f>VLOOKUP(B329,'[1]GENERAL (2)'!$E$486:I1634,4,FALSE)</f>
        <v>ARBORIZADORA ALTA</v>
      </c>
      <c r="I329" s="59">
        <v>10400576.729499999</v>
      </c>
      <c r="J329" s="60">
        <f t="shared" si="17"/>
        <v>0</v>
      </c>
      <c r="K329" s="60"/>
      <c r="L329" s="60"/>
      <c r="M329" s="60"/>
      <c r="N329" s="52" t="e">
        <f>VLOOKUP(B329,#REF!,4,FALSE)</f>
        <v>#REF!</v>
      </c>
      <c r="P329" s="52">
        <v>1</v>
      </c>
      <c r="Q329" s="52" t="e">
        <f>VLOOKUP(B329,#REF!,2,FALSE)</f>
        <v>#REF!</v>
      </c>
    </row>
    <row r="330" spans="1:17">
      <c r="A330" s="53">
        <v>329</v>
      </c>
      <c r="B330" s="54" t="s">
        <v>665</v>
      </c>
      <c r="C330" s="53">
        <v>1</v>
      </c>
      <c r="D330" s="55" t="s">
        <v>666</v>
      </c>
      <c r="E330" s="56">
        <v>10213748.7552</v>
      </c>
      <c r="F330" s="57">
        <f t="shared" si="15"/>
        <v>2655574.6763520003</v>
      </c>
      <c r="G330" s="57">
        <f t="shared" si="16"/>
        <v>12869323.431552</v>
      </c>
      <c r="H330" s="58" t="str">
        <f>VLOOKUP(B330,'[1]GENERAL (2)'!$E$486:I1635,4,FALSE)</f>
        <v>ARBORIZADORA ALTA</v>
      </c>
      <c r="I330" s="59">
        <v>10213748.7552</v>
      </c>
      <c r="J330" s="60">
        <f t="shared" si="17"/>
        <v>0</v>
      </c>
      <c r="K330" s="60"/>
      <c r="L330" s="60"/>
      <c r="M330" s="60"/>
      <c r="N330" s="52" t="e">
        <f>VLOOKUP(B330,#REF!,4,FALSE)</f>
        <v>#REF!</v>
      </c>
      <c r="P330" s="52">
        <v>1</v>
      </c>
      <c r="Q330" s="52" t="e">
        <f>VLOOKUP(B330,#REF!,2,FALSE)</f>
        <v>#REF!</v>
      </c>
    </row>
    <row r="331" spans="1:17">
      <c r="A331" s="53">
        <v>330</v>
      </c>
      <c r="B331" s="54" t="s">
        <v>667</v>
      </c>
      <c r="C331" s="53">
        <v>1</v>
      </c>
      <c r="D331" s="55" t="s">
        <v>668</v>
      </c>
      <c r="E331" s="56">
        <v>10399853.422499999</v>
      </c>
      <c r="F331" s="57">
        <f t="shared" si="15"/>
        <v>2703961.8898499999</v>
      </c>
      <c r="G331" s="57">
        <f t="shared" si="16"/>
        <v>13103815.312349999</v>
      </c>
      <c r="H331" s="58" t="str">
        <f>VLOOKUP(B331,'[1]GENERAL (2)'!$E$486:I1636,4,FALSE)</f>
        <v>CARACOLI</v>
      </c>
      <c r="I331" s="59">
        <v>10399853.422499999</v>
      </c>
      <c r="J331" s="60">
        <f t="shared" si="17"/>
        <v>0</v>
      </c>
      <c r="K331" s="60"/>
      <c r="L331" s="60"/>
      <c r="M331" s="60"/>
      <c r="N331" s="52" t="e">
        <f>VLOOKUP(B331,#REF!,4,FALSE)</f>
        <v>#REF!</v>
      </c>
      <c r="P331" s="52">
        <v>1</v>
      </c>
      <c r="Q331" s="52" t="e">
        <f>VLOOKUP(B331,#REF!,2,FALSE)</f>
        <v>#REF!</v>
      </c>
    </row>
    <row r="332" spans="1:17">
      <c r="A332" s="53">
        <v>331</v>
      </c>
      <c r="B332" s="54" t="s">
        <v>669</v>
      </c>
      <c r="C332" s="53">
        <v>1</v>
      </c>
      <c r="D332" s="55" t="s">
        <v>670</v>
      </c>
      <c r="E332" s="56">
        <v>9100639.1764999982</v>
      </c>
      <c r="F332" s="57">
        <f t="shared" si="15"/>
        <v>2366166.1858899994</v>
      </c>
      <c r="G332" s="57">
        <f t="shared" si="16"/>
        <v>11466805.362389997</v>
      </c>
      <c r="H332" s="58" t="str">
        <f>VLOOKUP(B332,'[1]GENERAL (2)'!$E$486:I1638,4,FALSE)</f>
        <v>CARACOLI</v>
      </c>
      <c r="I332" s="59">
        <v>9100639.1764999982</v>
      </c>
      <c r="J332" s="60">
        <f t="shared" si="17"/>
        <v>0</v>
      </c>
      <c r="K332" s="60"/>
      <c r="L332" s="60"/>
      <c r="M332" s="60"/>
      <c r="N332" s="52" t="e">
        <f>VLOOKUP(B332,#REF!,4,FALSE)</f>
        <v>#REF!</v>
      </c>
      <c r="P332" s="52">
        <v>1</v>
      </c>
      <c r="Q332" s="52" t="e">
        <f>VLOOKUP(B332,#REF!,2,FALSE)</f>
        <v>#REF!</v>
      </c>
    </row>
    <row r="333" spans="1:17">
      <c r="A333" s="53">
        <v>332</v>
      </c>
      <c r="B333" s="54" t="s">
        <v>671</v>
      </c>
      <c r="C333" s="53">
        <v>1</v>
      </c>
      <c r="D333" s="55" t="s">
        <v>672</v>
      </c>
      <c r="E333" s="56">
        <v>10359051.1019</v>
      </c>
      <c r="F333" s="57">
        <f t="shared" si="15"/>
        <v>2693353.2864940003</v>
      </c>
      <c r="G333" s="57">
        <f t="shared" si="16"/>
        <v>13052404.388394</v>
      </c>
      <c r="H333" s="58" t="str">
        <f>VLOOKUP(B333,'[1]GENERAL (2)'!$E$486:I1722,4,FALSE)</f>
        <v>CARACOLI</v>
      </c>
      <c r="I333" s="59">
        <v>10359051.1019</v>
      </c>
      <c r="J333" s="60">
        <f t="shared" si="17"/>
        <v>0</v>
      </c>
      <c r="K333" s="60"/>
      <c r="L333" s="60"/>
      <c r="M333" s="60"/>
      <c r="N333" s="52" t="e">
        <f>VLOOKUP(B333,#REF!,4,FALSE)</f>
        <v>#REF!</v>
      </c>
      <c r="P333" s="52">
        <v>1</v>
      </c>
      <c r="Q333" s="52" t="e">
        <f>VLOOKUP(B333,#REF!,2,FALSE)</f>
        <v>#REF!</v>
      </c>
    </row>
    <row r="334" spans="1:17">
      <c r="A334" s="53">
        <v>333</v>
      </c>
      <c r="B334" s="54" t="s">
        <v>673</v>
      </c>
      <c r="C334" s="53">
        <v>1</v>
      </c>
      <c r="D334" s="55" t="s">
        <v>674</v>
      </c>
      <c r="E334" s="56">
        <v>10345631.9015</v>
      </c>
      <c r="F334" s="57">
        <f t="shared" si="15"/>
        <v>2689864.2943899999</v>
      </c>
      <c r="G334" s="57">
        <f t="shared" si="16"/>
        <v>13035496.19589</v>
      </c>
      <c r="H334" s="58" t="str">
        <f>VLOOKUP(B334,'[1]GENERAL (2)'!$E$486:I1735,4,FALSE)</f>
        <v>ARBORIZADORA ALTA</v>
      </c>
      <c r="I334" s="59">
        <v>10345631.9015</v>
      </c>
      <c r="J334" s="60">
        <f t="shared" si="17"/>
        <v>0</v>
      </c>
      <c r="K334" s="60"/>
      <c r="L334" s="60"/>
      <c r="M334" s="60"/>
      <c r="N334" s="52" t="e">
        <f>VLOOKUP(B334,#REF!,4,FALSE)</f>
        <v>#REF!</v>
      </c>
      <c r="P334" s="52">
        <v>1</v>
      </c>
      <c r="Q334" s="52" t="e">
        <f>VLOOKUP(B334,#REF!,2,FALSE)</f>
        <v>#REF!</v>
      </c>
    </row>
    <row r="335" spans="1:17">
      <c r="A335" s="53">
        <v>334</v>
      </c>
      <c r="B335" s="54" t="s">
        <v>675</v>
      </c>
      <c r="C335" s="53">
        <v>1</v>
      </c>
      <c r="D335" s="55" t="s">
        <v>676</v>
      </c>
      <c r="E335" s="56">
        <v>10336017.483999999</v>
      </c>
      <c r="F335" s="57">
        <f t="shared" si="15"/>
        <v>2687364.5458399998</v>
      </c>
      <c r="G335" s="57">
        <f t="shared" si="16"/>
        <v>13023382.02984</v>
      </c>
      <c r="H335" s="58" t="str">
        <f>VLOOKUP(B335,'[1]GENERAL (2)'!$E$486:I1736,4,FALSE)</f>
        <v>ARBORIZADORA ALTA</v>
      </c>
      <c r="I335" s="59">
        <v>10336017.483999999</v>
      </c>
      <c r="J335" s="60">
        <f t="shared" si="17"/>
        <v>0</v>
      </c>
      <c r="K335" s="60"/>
      <c r="L335" s="60"/>
      <c r="M335" s="60"/>
      <c r="N335" s="52" t="e">
        <f>VLOOKUP(B335,#REF!,4,FALSE)</f>
        <v>#REF!</v>
      </c>
      <c r="P335" s="52">
        <v>1</v>
      </c>
      <c r="Q335" s="52" t="e">
        <f>VLOOKUP(B335,#REF!,2,FALSE)</f>
        <v>#REF!</v>
      </c>
    </row>
    <row r="336" spans="1:17">
      <c r="A336" s="53">
        <v>335</v>
      </c>
      <c r="B336" s="54" t="s">
        <v>677</v>
      </c>
      <c r="C336" s="53">
        <v>1</v>
      </c>
      <c r="D336" s="55" t="s">
        <v>678</v>
      </c>
      <c r="E336" s="56">
        <v>8512781.1091999989</v>
      </c>
      <c r="F336" s="57">
        <f t="shared" si="15"/>
        <v>2213323.0883919997</v>
      </c>
      <c r="G336" s="57">
        <f t="shared" si="16"/>
        <v>10726104.197591998</v>
      </c>
      <c r="H336" s="58" t="str">
        <f>VLOOKUP(B336,'[1]GENERAL (2)'!$E$486:I1745,4,FALSE)</f>
        <v>ARBORIZADORA ALTA</v>
      </c>
      <c r="I336" s="59">
        <v>8512781.1091999989</v>
      </c>
      <c r="J336" s="60">
        <f t="shared" si="17"/>
        <v>0</v>
      </c>
      <c r="K336" s="60"/>
      <c r="L336" s="60"/>
      <c r="M336" s="60"/>
      <c r="N336" s="52" t="e">
        <f>VLOOKUP(B336,#REF!,4,FALSE)</f>
        <v>#REF!</v>
      </c>
      <c r="P336" s="52">
        <v>1</v>
      </c>
      <c r="Q336" s="52" t="e">
        <f>VLOOKUP(B336,#REF!,2,FALSE)</f>
        <v>#REF!</v>
      </c>
    </row>
    <row r="337" spans="1:17">
      <c r="A337" s="53">
        <v>336</v>
      </c>
      <c r="B337" s="54" t="s">
        <v>679</v>
      </c>
      <c r="C337" s="53">
        <v>1</v>
      </c>
      <c r="D337" s="55" t="s">
        <v>680</v>
      </c>
      <c r="E337" s="56">
        <v>9451428.2162999995</v>
      </c>
      <c r="F337" s="57">
        <f t="shared" si="15"/>
        <v>2457371.3362380001</v>
      </c>
      <c r="G337" s="57">
        <f t="shared" si="16"/>
        <v>11908799.552538</v>
      </c>
      <c r="H337" s="58" t="str">
        <f>VLOOKUP(B337,'[1]GENERAL (2)'!$E$486:I1746,4,FALSE)</f>
        <v>ARBORIZADORA ALTA</v>
      </c>
      <c r="I337" s="59">
        <v>9451428.2162999995</v>
      </c>
      <c r="J337" s="60">
        <f t="shared" si="17"/>
        <v>0</v>
      </c>
      <c r="K337" s="60"/>
      <c r="L337" s="60"/>
      <c r="M337" s="60"/>
      <c r="N337" s="52" t="e">
        <f>VLOOKUP(B337,#REF!,4,FALSE)</f>
        <v>#REF!</v>
      </c>
      <c r="P337" s="52">
        <v>1</v>
      </c>
      <c r="Q337" s="52" t="e">
        <f>VLOOKUP(B337,#REF!,2,FALSE)</f>
        <v>#REF!</v>
      </c>
    </row>
    <row r="338" spans="1:17">
      <c r="A338" s="53">
        <v>337</v>
      </c>
      <c r="B338" s="54" t="s">
        <v>681</v>
      </c>
      <c r="C338" s="53">
        <v>1</v>
      </c>
      <c r="D338" s="55" t="s">
        <v>682</v>
      </c>
      <c r="E338" s="56">
        <v>9413388.9309</v>
      </c>
      <c r="F338" s="57">
        <f t="shared" si="15"/>
        <v>2447481.1220340002</v>
      </c>
      <c r="G338" s="57">
        <f t="shared" si="16"/>
        <v>11860870.052934</v>
      </c>
      <c r="H338" s="58" t="str">
        <f>VLOOKUP(B338,'[1]GENERAL (2)'!$E$486:I1749,4,FALSE)</f>
        <v>ARBORIZADORA ALTA</v>
      </c>
      <c r="I338" s="59">
        <v>9413388.9309</v>
      </c>
      <c r="J338" s="60">
        <f t="shared" si="17"/>
        <v>0</v>
      </c>
      <c r="K338" s="60"/>
      <c r="L338" s="60"/>
      <c r="M338" s="60"/>
      <c r="N338" s="52" t="e">
        <f>VLOOKUP(B338,#REF!,4,FALSE)</f>
        <v>#REF!</v>
      </c>
      <c r="P338" s="52">
        <v>1</v>
      </c>
      <c r="Q338" s="52" t="e">
        <f>VLOOKUP(B338,#REF!,2,FALSE)</f>
        <v>#REF!</v>
      </c>
    </row>
    <row r="339" spans="1:17">
      <c r="A339" s="53">
        <v>338</v>
      </c>
      <c r="B339" s="54" t="s">
        <v>683</v>
      </c>
      <c r="C339" s="53">
        <v>1</v>
      </c>
      <c r="D339" s="55" t="s">
        <v>684</v>
      </c>
      <c r="E339" s="56">
        <v>10397498.4638</v>
      </c>
      <c r="F339" s="57">
        <f t="shared" si="15"/>
        <v>2703349.6005879999</v>
      </c>
      <c r="G339" s="57">
        <f t="shared" si="16"/>
        <v>13100848.064387999</v>
      </c>
      <c r="H339" s="58" t="str">
        <f>VLOOKUP(B339,'[1]GENERAL (2)'!$E$486:I1793,4,FALSE)</f>
        <v>JERUSALEN</v>
      </c>
      <c r="I339" s="59">
        <v>10397498.4638</v>
      </c>
      <c r="J339" s="60">
        <f t="shared" si="17"/>
        <v>0</v>
      </c>
      <c r="K339" s="60"/>
      <c r="L339" s="60"/>
      <c r="M339" s="60"/>
      <c r="N339" s="52" t="e">
        <f>VLOOKUP(B339,#REF!,4,FALSE)</f>
        <v>#REF!</v>
      </c>
      <c r="P339" s="52">
        <v>1</v>
      </c>
      <c r="Q339" s="52" t="e">
        <f>VLOOKUP(B339,#REF!,2,FALSE)</f>
        <v>#REF!</v>
      </c>
    </row>
    <row r="340" spans="1:17">
      <c r="A340" s="53">
        <v>339</v>
      </c>
      <c r="B340" s="54" t="s">
        <v>685</v>
      </c>
      <c r="C340" s="53">
        <v>1</v>
      </c>
      <c r="D340" s="55" t="s">
        <v>686</v>
      </c>
      <c r="E340" s="56">
        <v>9288428.1644000001</v>
      </c>
      <c r="F340" s="57">
        <f t="shared" si="15"/>
        <v>2414991.3227440002</v>
      </c>
      <c r="G340" s="57">
        <f t="shared" si="16"/>
        <v>11703419.487144001</v>
      </c>
      <c r="H340" s="58" t="str">
        <f>VLOOKUP(B340,'[1]GENERAL (2)'!$E$486:I1799,4,FALSE)</f>
        <v>ARBORIZADORA ALTA</v>
      </c>
      <c r="I340" s="59">
        <v>9288428.1644000001</v>
      </c>
      <c r="J340" s="60">
        <f t="shared" si="17"/>
        <v>0</v>
      </c>
      <c r="K340" s="60"/>
      <c r="L340" s="60"/>
      <c r="M340" s="60"/>
      <c r="N340" s="52" t="e">
        <f>VLOOKUP(B340,#REF!,4,FALSE)</f>
        <v>#REF!</v>
      </c>
      <c r="P340" s="52">
        <v>1</v>
      </c>
      <c r="Q340" s="52" t="e">
        <f>VLOOKUP(B340,#REF!,2,FALSE)</f>
        <v>#REF!</v>
      </c>
    </row>
    <row r="341" spans="1:17">
      <c r="A341" s="53">
        <v>340</v>
      </c>
      <c r="B341" s="54" t="s">
        <v>687</v>
      </c>
      <c r="C341" s="53">
        <v>1</v>
      </c>
      <c r="D341" s="55" t="s">
        <v>688</v>
      </c>
      <c r="E341" s="56">
        <v>10408777.249199998</v>
      </c>
      <c r="F341" s="57">
        <f t="shared" si="15"/>
        <v>2706282.0847919993</v>
      </c>
      <c r="G341" s="57">
        <f t="shared" si="16"/>
        <v>13115059.333991997</v>
      </c>
      <c r="H341" s="58" t="str">
        <f>VLOOKUP(B341,'[1]GENERAL (2)'!$E$486:I1800,4,FALSE)</f>
        <v>ARBORIZADORA ALTA</v>
      </c>
      <c r="I341" s="59">
        <v>10408777.249199998</v>
      </c>
      <c r="J341" s="60">
        <f t="shared" si="17"/>
        <v>0</v>
      </c>
      <c r="K341" s="60"/>
      <c r="L341" s="60"/>
      <c r="M341" s="60"/>
      <c r="N341" s="52" t="e">
        <f>VLOOKUP(B341,#REF!,4,FALSE)</f>
        <v>#REF!</v>
      </c>
      <c r="P341" s="52">
        <v>1</v>
      </c>
      <c r="Q341" s="52" t="e">
        <f>VLOOKUP(B341,#REF!,2,FALSE)</f>
        <v>#REF!</v>
      </c>
    </row>
    <row r="342" spans="1:17">
      <c r="A342" s="53">
        <v>341</v>
      </c>
      <c r="B342" s="54" t="s">
        <v>689</v>
      </c>
      <c r="C342" s="53">
        <v>1</v>
      </c>
      <c r="D342" s="55" t="s">
        <v>690</v>
      </c>
      <c r="E342" s="56">
        <v>10313589.180200001</v>
      </c>
      <c r="F342" s="57">
        <f t="shared" si="15"/>
        <v>2681533.1868520002</v>
      </c>
      <c r="G342" s="57">
        <f t="shared" si="16"/>
        <v>12995122.367052002</v>
      </c>
      <c r="H342" s="58" t="str">
        <f>VLOOKUP(B342,'[1]GENERAL (2)'!$E$486:I1801,4,FALSE)</f>
        <v>ARBORIZADORA ALTA</v>
      </c>
      <c r="I342" s="59">
        <v>10313589.180200001</v>
      </c>
      <c r="J342" s="60">
        <f t="shared" si="17"/>
        <v>0</v>
      </c>
      <c r="K342" s="60"/>
      <c r="L342" s="60"/>
      <c r="M342" s="60"/>
      <c r="N342" s="52" t="e">
        <f>VLOOKUP(B342,#REF!,4,FALSE)</f>
        <v>#REF!</v>
      </c>
      <c r="P342" s="52">
        <v>1</v>
      </c>
      <c r="Q342" s="52" t="e">
        <f>VLOOKUP(B342,#REF!,2,FALSE)</f>
        <v>#REF!</v>
      </c>
    </row>
    <row r="343" spans="1:17">
      <c r="A343" s="53">
        <v>342</v>
      </c>
      <c r="B343" s="54" t="s">
        <v>691</v>
      </c>
      <c r="C343" s="53">
        <v>1</v>
      </c>
      <c r="D343" s="55" t="s">
        <v>692</v>
      </c>
      <c r="E343" s="56">
        <v>10379048.139999999</v>
      </c>
      <c r="F343" s="57">
        <f t="shared" si="15"/>
        <v>2698552.5163999996</v>
      </c>
      <c r="G343" s="57">
        <f t="shared" si="16"/>
        <v>13077600.656399999</v>
      </c>
      <c r="H343" s="58" t="str">
        <f>VLOOKUP(B343,'[1]GENERAL (2)'!$E$486:I1802,4,FALSE)</f>
        <v>CARACOLI</v>
      </c>
      <c r="I343" s="59">
        <v>10379048.139999999</v>
      </c>
      <c r="J343" s="60">
        <f t="shared" si="17"/>
        <v>0</v>
      </c>
      <c r="K343" s="60"/>
      <c r="L343" s="60"/>
      <c r="M343" s="60"/>
      <c r="N343" s="52" t="e">
        <f>VLOOKUP(B343,#REF!,4,FALSE)</f>
        <v>#REF!</v>
      </c>
      <c r="P343" s="52">
        <v>1</v>
      </c>
      <c r="Q343" s="52" t="e">
        <f>VLOOKUP(B343,#REF!,2,FALSE)</f>
        <v>#REF!</v>
      </c>
    </row>
    <row r="344" spans="1:17">
      <c r="A344" s="53">
        <v>343</v>
      </c>
      <c r="B344" s="54" t="s">
        <v>693</v>
      </c>
      <c r="C344" s="53">
        <v>1</v>
      </c>
      <c r="D344" s="55" t="s">
        <v>694</v>
      </c>
      <c r="E344" s="56">
        <v>10405919.469999999</v>
      </c>
      <c r="F344" s="57">
        <f t="shared" si="15"/>
        <v>2705539.0621999996</v>
      </c>
      <c r="G344" s="57">
        <f t="shared" si="16"/>
        <v>13111458.532199997</v>
      </c>
      <c r="H344" s="58" t="str">
        <f>VLOOKUP(B344,'[1]GENERAL (2)'!$E$486:I1803,4,FALSE)</f>
        <v>CARACOLI</v>
      </c>
      <c r="I344" s="59">
        <v>10405919.469999999</v>
      </c>
      <c r="J344" s="60">
        <f t="shared" si="17"/>
        <v>0</v>
      </c>
      <c r="K344" s="60"/>
      <c r="L344" s="60"/>
      <c r="M344" s="60"/>
      <c r="N344" s="52" t="e">
        <f>VLOOKUP(B344,#REF!,4,FALSE)</f>
        <v>#REF!</v>
      </c>
      <c r="P344" s="52">
        <v>1</v>
      </c>
      <c r="Q344" s="52" t="e">
        <f>VLOOKUP(B344,#REF!,2,FALSE)</f>
        <v>#REF!</v>
      </c>
    </row>
    <row r="345" spans="1:17">
      <c r="A345" s="53">
        <v>344</v>
      </c>
      <c r="B345" s="54" t="s">
        <v>695</v>
      </c>
      <c r="C345" s="53">
        <v>1</v>
      </c>
      <c r="D345" s="55" t="s">
        <v>696</v>
      </c>
      <c r="E345" s="56">
        <v>10337454.858799998</v>
      </c>
      <c r="F345" s="57">
        <f t="shared" si="15"/>
        <v>2687738.2632879997</v>
      </c>
      <c r="G345" s="57">
        <f t="shared" si="16"/>
        <v>13025193.122087996</v>
      </c>
      <c r="H345" s="58" t="str">
        <f>VLOOKUP(B345,'[1]GENERAL (2)'!$E$486:I1804,4,FALSE)</f>
        <v>ARBORIZADORA ALTA</v>
      </c>
      <c r="I345" s="59">
        <v>10337454.858799998</v>
      </c>
      <c r="J345" s="60">
        <f t="shared" si="17"/>
        <v>0</v>
      </c>
      <c r="K345" s="60"/>
      <c r="L345" s="60"/>
      <c r="M345" s="60"/>
      <c r="N345" s="52" t="e">
        <f>VLOOKUP(B345,#REF!,4,FALSE)</f>
        <v>#REF!</v>
      </c>
      <c r="P345" s="52">
        <v>1</v>
      </c>
      <c r="Q345" s="52" t="e">
        <f>VLOOKUP(B345,#REF!,2,FALSE)</f>
        <v>#REF!</v>
      </c>
    </row>
    <row r="346" spans="1:17">
      <c r="A346" s="53">
        <v>345</v>
      </c>
      <c r="B346" s="54" t="s">
        <v>697</v>
      </c>
      <c r="C346" s="53">
        <v>1</v>
      </c>
      <c r="D346" s="55" t="s">
        <v>698</v>
      </c>
      <c r="E346" s="56">
        <v>9960495.5033240002</v>
      </c>
      <c r="F346" s="57">
        <f t="shared" si="15"/>
        <v>2589728.8308642399</v>
      </c>
      <c r="G346" s="57">
        <f t="shared" si="16"/>
        <v>12550224.33418824</v>
      </c>
      <c r="H346" s="58" t="str">
        <f>VLOOKUP(B346,'[1]GENERAL (2)'!$E$486:I1805,4,FALSE)</f>
        <v>ARBORIZADORA ALTA</v>
      </c>
      <c r="I346" s="59">
        <v>9960495.5033240002</v>
      </c>
      <c r="J346" s="60">
        <f t="shared" si="17"/>
        <v>0</v>
      </c>
      <c r="K346" s="60"/>
      <c r="L346" s="60"/>
      <c r="M346" s="60"/>
      <c r="N346" s="52" t="e">
        <f>VLOOKUP(B346,#REF!,4,FALSE)</f>
        <v>#REF!</v>
      </c>
      <c r="P346" s="52">
        <v>1</v>
      </c>
      <c r="Q346" s="52" t="e">
        <f>VLOOKUP(B346,#REF!,2,FALSE)</f>
        <v>#REF!</v>
      </c>
    </row>
    <row r="347" spans="1:17">
      <c r="A347" s="53">
        <v>346</v>
      </c>
      <c r="B347" s="54" t="s">
        <v>699</v>
      </c>
      <c r="C347" s="53">
        <v>1</v>
      </c>
      <c r="D347" s="55" t="s">
        <v>700</v>
      </c>
      <c r="E347" s="56">
        <v>10334908.2115</v>
      </c>
      <c r="F347" s="57">
        <f t="shared" si="15"/>
        <v>2687076.1349900002</v>
      </c>
      <c r="G347" s="57">
        <f t="shared" si="16"/>
        <v>13021984.346489999</v>
      </c>
      <c r="H347" s="58" t="str">
        <f>VLOOKUP(B347,'[1]GENERAL (2)'!$E$486:I1806,4,FALSE)</f>
        <v>JERUSALEN</v>
      </c>
      <c r="I347" s="59">
        <v>10334908.2115</v>
      </c>
      <c r="J347" s="60">
        <f t="shared" si="17"/>
        <v>0</v>
      </c>
      <c r="K347" s="60"/>
      <c r="L347" s="60"/>
      <c r="M347" s="60"/>
      <c r="N347" s="52" t="e">
        <f>VLOOKUP(B347,#REF!,4,FALSE)</f>
        <v>#REF!</v>
      </c>
      <c r="P347" s="52">
        <v>1</v>
      </c>
      <c r="Q347" s="52" t="e">
        <f>VLOOKUP(B347,#REF!,2,FALSE)</f>
        <v>#REF!</v>
      </c>
    </row>
    <row r="348" spans="1:17">
      <c r="A348" s="53">
        <v>347</v>
      </c>
      <c r="B348" s="54" t="s">
        <v>701</v>
      </c>
      <c r="C348" s="53">
        <v>1</v>
      </c>
      <c r="D348" s="55" t="s">
        <v>702</v>
      </c>
      <c r="E348" s="56">
        <v>10403264.8533</v>
      </c>
      <c r="F348" s="57">
        <f t="shared" si="15"/>
        <v>2704848.861858</v>
      </c>
      <c r="G348" s="57">
        <f t="shared" si="16"/>
        <v>13108113.715158001</v>
      </c>
      <c r="H348" s="58" t="str">
        <f>VLOOKUP(B348,'[1]GENERAL (2)'!$E$486:I1807,4,FALSE)</f>
        <v>JERUSALEN</v>
      </c>
      <c r="I348" s="59">
        <v>10403264.8533</v>
      </c>
      <c r="J348" s="60">
        <f t="shared" si="17"/>
        <v>0</v>
      </c>
      <c r="K348" s="60"/>
      <c r="L348" s="60"/>
      <c r="M348" s="60"/>
      <c r="N348" s="52" t="e">
        <f>VLOOKUP(B348,#REF!,4,FALSE)</f>
        <v>#REF!</v>
      </c>
      <c r="P348" s="52">
        <v>1</v>
      </c>
      <c r="Q348" s="52" t="e">
        <f>VLOOKUP(B348,#REF!,2,FALSE)</f>
        <v>#REF!</v>
      </c>
    </row>
    <row r="349" spans="1:17">
      <c r="A349" s="53">
        <v>348</v>
      </c>
      <c r="B349" s="54" t="s">
        <v>703</v>
      </c>
      <c r="C349" s="53">
        <v>1</v>
      </c>
      <c r="D349" s="55" t="s">
        <v>704</v>
      </c>
      <c r="E349" s="56">
        <v>10393825.724260001</v>
      </c>
      <c r="F349" s="57">
        <f t="shared" si="15"/>
        <v>2702394.6883076001</v>
      </c>
      <c r="G349" s="57">
        <f t="shared" si="16"/>
        <v>13096220.412567601</v>
      </c>
      <c r="H349" s="58" t="str">
        <f>VLOOKUP(B349,'[1]GENERAL (2)'!$E$486:I1808,4,FALSE)</f>
        <v>JERUSALEN</v>
      </c>
      <c r="I349" s="59">
        <v>10393825.724260001</v>
      </c>
      <c r="J349" s="60">
        <f t="shared" si="17"/>
        <v>0</v>
      </c>
      <c r="K349" s="60"/>
      <c r="L349" s="60"/>
      <c r="M349" s="60"/>
      <c r="N349" s="52" t="e">
        <f>VLOOKUP(B349,#REF!,4,FALSE)</f>
        <v>#REF!</v>
      </c>
      <c r="P349" s="52">
        <v>1</v>
      </c>
      <c r="Q349" s="52" t="e">
        <f>VLOOKUP(B349,#REF!,2,FALSE)</f>
        <v>#REF!</v>
      </c>
    </row>
    <row r="350" spans="1:17">
      <c r="A350" s="53">
        <v>349</v>
      </c>
      <c r="B350" s="54" t="s">
        <v>705</v>
      </c>
      <c r="C350" s="53">
        <v>1</v>
      </c>
      <c r="D350" s="55" t="s">
        <v>706</v>
      </c>
      <c r="E350" s="56">
        <v>7328160</v>
      </c>
      <c r="F350" s="57">
        <f t="shared" si="15"/>
        <v>1905321.6</v>
      </c>
      <c r="G350" s="57">
        <f t="shared" si="16"/>
        <v>9233481.5999999996</v>
      </c>
      <c r="H350" s="58" t="str">
        <f>VLOOKUP(B350,'[1]GENERAL (2)'!$E$486:I1809,4,FALSE)</f>
        <v>JERUSALEN</v>
      </c>
      <c r="I350" s="59">
        <v>10372510.922</v>
      </c>
      <c r="J350" s="60">
        <f t="shared" si="17"/>
        <v>-3044350.9220000003</v>
      </c>
      <c r="K350" s="60"/>
      <c r="L350" s="60"/>
      <c r="M350" s="60"/>
      <c r="N350" s="52" t="e">
        <f>VLOOKUP(B350,#REF!,4,FALSE)</f>
        <v>#REF!</v>
      </c>
      <c r="P350" s="52">
        <v>1</v>
      </c>
      <c r="Q350" s="52" t="e">
        <f>VLOOKUP(B350,#REF!,2,FALSE)</f>
        <v>#REF!</v>
      </c>
    </row>
    <row r="351" spans="1:17">
      <c r="A351" s="53">
        <v>350</v>
      </c>
      <c r="B351" s="54" t="s">
        <v>707</v>
      </c>
      <c r="C351" s="53">
        <v>1</v>
      </c>
      <c r="D351" s="55" t="s">
        <v>708</v>
      </c>
      <c r="E351" s="56">
        <v>10343769.529999999</v>
      </c>
      <c r="F351" s="57">
        <f t="shared" si="15"/>
        <v>2689380.0778000001</v>
      </c>
      <c r="G351" s="57">
        <f t="shared" si="16"/>
        <v>13033149.607799999</v>
      </c>
      <c r="H351" s="58" t="str">
        <f>VLOOKUP(B351,'[1]GENERAL (2)'!$E$486:I1810,4,FALSE)</f>
        <v>JERUSALEN</v>
      </c>
      <c r="I351" s="59">
        <v>10343769.5338</v>
      </c>
      <c r="J351" s="60">
        <f t="shared" si="17"/>
        <v>-3.8000009953975677E-3</v>
      </c>
      <c r="K351" s="60"/>
      <c r="L351" s="60"/>
      <c r="M351" s="60"/>
      <c r="N351" s="52" t="e">
        <f>VLOOKUP(B351,#REF!,4,FALSE)</f>
        <v>#REF!</v>
      </c>
      <c r="P351" s="52">
        <v>1</v>
      </c>
      <c r="Q351" s="52" t="e">
        <f>VLOOKUP(B351,#REF!,2,FALSE)</f>
        <v>#REF!</v>
      </c>
    </row>
    <row r="352" spans="1:17">
      <c r="A352" s="53">
        <v>351</v>
      </c>
      <c r="B352" s="54" t="s">
        <v>709</v>
      </c>
      <c r="C352" s="53">
        <v>1</v>
      </c>
      <c r="D352" s="55" t="s">
        <v>710</v>
      </c>
      <c r="E352" s="56">
        <v>8802126</v>
      </c>
      <c r="F352" s="57">
        <f t="shared" si="15"/>
        <v>2288552.7600000002</v>
      </c>
      <c r="G352" s="57">
        <f t="shared" si="16"/>
        <v>11090678.76</v>
      </c>
      <c r="H352" s="58" t="str">
        <f>VLOOKUP(B352,'[1]GENERAL (2)'!$E$486:I1811,4,FALSE)</f>
        <v>JERUSALEN</v>
      </c>
      <c r="I352" s="59">
        <v>10375538.598415999</v>
      </c>
      <c r="J352" s="60">
        <f t="shared" si="17"/>
        <v>-1573412.5984159987</v>
      </c>
      <c r="K352" s="60"/>
      <c r="L352" s="60"/>
      <c r="M352" s="60"/>
      <c r="N352" s="52" t="e">
        <f>VLOOKUP(B352,#REF!,4,FALSE)</f>
        <v>#REF!</v>
      </c>
      <c r="P352" s="52">
        <v>1</v>
      </c>
      <c r="Q352" s="52" t="e">
        <f>VLOOKUP(B352,#REF!,2,FALSE)</f>
        <v>#REF!</v>
      </c>
    </row>
    <row r="353" spans="1:17">
      <c r="A353" s="53">
        <v>352</v>
      </c>
      <c r="B353" s="54" t="s">
        <v>711</v>
      </c>
      <c r="C353" s="53">
        <v>1</v>
      </c>
      <c r="D353" s="55" t="s">
        <v>712</v>
      </c>
      <c r="E353" s="56">
        <v>10384332.953600001</v>
      </c>
      <c r="F353" s="57">
        <f t="shared" si="15"/>
        <v>2699926.5679360004</v>
      </c>
      <c r="G353" s="57">
        <f t="shared" si="16"/>
        <v>13084259.521536</v>
      </c>
      <c r="H353" s="58" t="str">
        <f>VLOOKUP(B353,'[1]GENERAL (2)'!$E$486:I1812,4,FALSE)</f>
        <v>JERUSALEN</v>
      </c>
      <c r="I353" s="59">
        <v>10384332.953600001</v>
      </c>
      <c r="J353" s="60">
        <f t="shared" si="17"/>
        <v>0</v>
      </c>
      <c r="K353" s="60"/>
      <c r="L353" s="60"/>
      <c r="M353" s="60"/>
      <c r="N353" s="52" t="e">
        <f>VLOOKUP(B353,#REF!,4,FALSE)</f>
        <v>#REF!</v>
      </c>
      <c r="P353" s="52">
        <v>1</v>
      </c>
      <c r="Q353" s="52" t="e">
        <f>VLOOKUP(B353,#REF!,2,FALSE)</f>
        <v>#REF!</v>
      </c>
    </row>
    <row r="354" spans="1:17">
      <c r="A354" s="53">
        <v>353</v>
      </c>
      <c r="B354" s="54" t="s">
        <v>713</v>
      </c>
      <c r="C354" s="53">
        <v>1</v>
      </c>
      <c r="D354" s="55" t="s">
        <v>714</v>
      </c>
      <c r="E354" s="56">
        <v>10389939.056299999</v>
      </c>
      <c r="F354" s="57">
        <f t="shared" si="15"/>
        <v>2701384.1546379998</v>
      </c>
      <c r="G354" s="57">
        <f t="shared" si="16"/>
        <v>13091323.210937999</v>
      </c>
      <c r="H354" s="58" t="str">
        <f>VLOOKUP(B354,'[1]GENERAL (2)'!$E$486:I1813,4,FALSE)</f>
        <v>JERUSALEN</v>
      </c>
      <c r="I354" s="59">
        <v>10389939.056299999</v>
      </c>
      <c r="J354" s="60">
        <f t="shared" si="17"/>
        <v>0</v>
      </c>
      <c r="K354" s="60"/>
      <c r="L354" s="60"/>
      <c r="M354" s="60"/>
      <c r="N354" s="52" t="e">
        <f>VLOOKUP(B354,#REF!,4,FALSE)</f>
        <v>#REF!</v>
      </c>
      <c r="P354" s="52">
        <v>1</v>
      </c>
      <c r="Q354" s="52" t="e">
        <f>VLOOKUP(B354,#REF!,2,FALSE)</f>
        <v>#REF!</v>
      </c>
    </row>
    <row r="355" spans="1:17">
      <c r="A355" s="53">
        <v>354</v>
      </c>
      <c r="B355" s="54" t="s">
        <v>715</v>
      </c>
      <c r="C355" s="53">
        <v>1</v>
      </c>
      <c r="D355" s="55" t="s">
        <v>716</v>
      </c>
      <c r="E355" s="56">
        <v>10518190.0726</v>
      </c>
      <c r="F355" s="57">
        <f t="shared" si="15"/>
        <v>2734729.4188760002</v>
      </c>
      <c r="G355" s="57">
        <f t="shared" si="16"/>
        <v>13252919.491475999</v>
      </c>
      <c r="H355" s="58" t="str">
        <f>VLOOKUP(B355,'[1]GENERAL (2)'!$E$486:I1814,4,FALSE)</f>
        <v>JERUSALEN</v>
      </c>
      <c r="I355" s="59">
        <v>10518190.0726</v>
      </c>
      <c r="J355" s="60">
        <f t="shared" si="17"/>
        <v>0</v>
      </c>
      <c r="K355" s="60"/>
      <c r="L355" s="60"/>
      <c r="M355" s="60"/>
      <c r="N355" s="52" t="e">
        <f>VLOOKUP(B355,#REF!,4,FALSE)</f>
        <v>#REF!</v>
      </c>
      <c r="P355" s="52">
        <v>1</v>
      </c>
      <c r="Q355" s="52" t="e">
        <f>VLOOKUP(B355,#REF!,2,FALSE)</f>
        <v>#REF!</v>
      </c>
    </row>
    <row r="356" spans="1:17">
      <c r="A356" s="53">
        <v>355</v>
      </c>
      <c r="B356" s="54" t="s">
        <v>717</v>
      </c>
      <c r="C356" s="53">
        <v>1</v>
      </c>
      <c r="D356" s="55" t="s">
        <v>718</v>
      </c>
      <c r="E356" s="56">
        <v>10218974.359299999</v>
      </c>
      <c r="F356" s="57">
        <f t="shared" si="15"/>
        <v>2656933.3334179996</v>
      </c>
      <c r="G356" s="57">
        <f t="shared" si="16"/>
        <v>12875907.692717999</v>
      </c>
      <c r="H356" s="58" t="str">
        <f>VLOOKUP(B356,'[1]GENERAL (2)'!$E$486:I1815,4,FALSE)</f>
        <v>JERUSALEN</v>
      </c>
      <c r="I356" s="59">
        <v>10218974.359299999</v>
      </c>
      <c r="J356" s="60">
        <f t="shared" si="17"/>
        <v>0</v>
      </c>
      <c r="K356" s="60"/>
      <c r="L356" s="60"/>
      <c r="M356" s="60"/>
      <c r="N356" s="52" t="e">
        <f>VLOOKUP(B356,#REF!,4,FALSE)</f>
        <v>#REF!</v>
      </c>
      <c r="P356" s="52">
        <v>1</v>
      </c>
      <c r="Q356" s="52" t="e">
        <f>VLOOKUP(B356,#REF!,2,FALSE)</f>
        <v>#REF!</v>
      </c>
    </row>
    <row r="357" spans="1:17">
      <c r="A357" s="53">
        <v>356</v>
      </c>
      <c r="B357" s="54" t="s">
        <v>719</v>
      </c>
      <c r="C357" s="53">
        <v>1</v>
      </c>
      <c r="D357" s="55" t="s">
        <v>720</v>
      </c>
      <c r="E357" s="56">
        <v>9800597.0171000008</v>
      </c>
      <c r="F357" s="57">
        <f t="shared" si="15"/>
        <v>2548155.2244460001</v>
      </c>
      <c r="G357" s="57">
        <f t="shared" si="16"/>
        <v>12348752.241546001</v>
      </c>
      <c r="H357" s="58" t="str">
        <f>VLOOKUP(B357,'[1]GENERAL (2)'!$E$486:I1816,4,FALSE)</f>
        <v>JERUSALEN</v>
      </c>
      <c r="I357" s="59">
        <v>9800597.0171000008</v>
      </c>
      <c r="J357" s="60">
        <f t="shared" si="17"/>
        <v>0</v>
      </c>
      <c r="K357" s="60"/>
      <c r="L357" s="60"/>
      <c r="M357" s="60"/>
      <c r="N357" s="52" t="e">
        <f>VLOOKUP(B357,#REF!,4,FALSE)</f>
        <v>#REF!</v>
      </c>
      <c r="P357" s="52">
        <v>1</v>
      </c>
      <c r="Q357" s="52" t="e">
        <f>VLOOKUP(B357,#REF!,2,FALSE)</f>
        <v>#REF!</v>
      </c>
    </row>
    <row r="358" spans="1:17">
      <c r="A358" s="53">
        <v>357</v>
      </c>
      <c r="B358" s="54" t="s">
        <v>721</v>
      </c>
      <c r="C358" s="53">
        <v>1</v>
      </c>
      <c r="D358" s="55" t="s">
        <v>722</v>
      </c>
      <c r="E358" s="56">
        <v>10188569.8891</v>
      </c>
      <c r="F358" s="57">
        <f t="shared" si="15"/>
        <v>2649028.171166</v>
      </c>
      <c r="G358" s="57">
        <f t="shared" si="16"/>
        <v>12837598.060265999</v>
      </c>
      <c r="H358" s="58" t="str">
        <f>VLOOKUP(B358,'[1]GENERAL (2)'!$E$486:I1817,4,FALSE)</f>
        <v>JERUSALEN</v>
      </c>
      <c r="I358" s="59">
        <v>10188569.8891</v>
      </c>
      <c r="J358" s="60">
        <f t="shared" si="17"/>
        <v>0</v>
      </c>
      <c r="K358" s="60"/>
      <c r="L358" s="60"/>
      <c r="M358" s="60"/>
      <c r="N358" s="52" t="e">
        <f>VLOOKUP(B358,#REF!,4,FALSE)</f>
        <v>#REF!</v>
      </c>
      <c r="P358" s="52">
        <v>1</v>
      </c>
      <c r="Q358" s="52" t="e">
        <f>VLOOKUP(B358,#REF!,2,FALSE)</f>
        <v>#REF!</v>
      </c>
    </row>
    <row r="359" spans="1:17">
      <c r="A359" s="53">
        <v>358</v>
      </c>
      <c r="B359" s="54" t="s">
        <v>723</v>
      </c>
      <c r="C359" s="53">
        <v>1</v>
      </c>
      <c r="D359" s="55" t="s">
        <v>724</v>
      </c>
      <c r="E359" s="56">
        <v>6996109.7521999981</v>
      </c>
      <c r="F359" s="57">
        <f t="shared" si="15"/>
        <v>1818988.5355719996</v>
      </c>
      <c r="G359" s="57">
        <f t="shared" si="16"/>
        <v>8815098.287771998</v>
      </c>
      <c r="H359" s="58" t="str">
        <f>VLOOKUP(B359,'[1]GENERAL (2)'!$E$486:I1818,4,FALSE)</f>
        <v>JERUSALEN</v>
      </c>
      <c r="I359" s="59">
        <v>6996109.7521999981</v>
      </c>
      <c r="J359" s="60">
        <f t="shared" si="17"/>
        <v>0</v>
      </c>
      <c r="K359" s="60"/>
      <c r="L359" s="60"/>
      <c r="M359" s="60"/>
      <c r="N359" s="52" t="e">
        <f>VLOOKUP(B359,#REF!,4,FALSE)</f>
        <v>#REF!</v>
      </c>
      <c r="P359" s="52">
        <v>1</v>
      </c>
      <c r="Q359" s="52" t="e">
        <f>VLOOKUP(B359,#REF!,2,FALSE)</f>
        <v>#REF!</v>
      </c>
    </row>
    <row r="360" spans="1:17">
      <c r="A360" s="53">
        <v>359</v>
      </c>
      <c r="B360" s="54" t="s">
        <v>725</v>
      </c>
      <c r="C360" s="53">
        <v>1</v>
      </c>
      <c r="D360" s="55" t="s">
        <v>726</v>
      </c>
      <c r="E360" s="56">
        <v>10343243.29425</v>
      </c>
      <c r="F360" s="57">
        <f t="shared" si="15"/>
        <v>2689243.2565049999</v>
      </c>
      <c r="G360" s="57">
        <f t="shared" si="16"/>
        <v>13032486.550755</v>
      </c>
      <c r="H360" s="58" t="str">
        <f>VLOOKUP(B360,'[1]GENERAL (2)'!$E$486:I1819,4,FALSE)</f>
        <v>JERUSALEN</v>
      </c>
      <c r="I360" s="59">
        <v>10343243.29425</v>
      </c>
      <c r="J360" s="60">
        <f t="shared" si="17"/>
        <v>0</v>
      </c>
      <c r="K360" s="60"/>
      <c r="L360" s="60"/>
      <c r="M360" s="60"/>
      <c r="N360" s="52" t="e">
        <f>VLOOKUP(B360,#REF!,4,FALSE)</f>
        <v>#REF!</v>
      </c>
      <c r="P360" s="52">
        <v>1</v>
      </c>
      <c r="Q360" s="52" t="e">
        <f>VLOOKUP(B360,#REF!,2,FALSE)</f>
        <v>#REF!</v>
      </c>
    </row>
    <row r="361" spans="1:17">
      <c r="A361" s="53">
        <v>360</v>
      </c>
      <c r="B361" s="54" t="s">
        <v>727</v>
      </c>
      <c r="C361" s="53">
        <v>1</v>
      </c>
      <c r="D361" s="55" t="s">
        <v>728</v>
      </c>
      <c r="E361" s="56">
        <v>10405653.423999999</v>
      </c>
      <c r="F361" s="57">
        <f t="shared" si="15"/>
        <v>2705469.8902399996</v>
      </c>
      <c r="G361" s="57">
        <f t="shared" si="16"/>
        <v>13111123.314239997</v>
      </c>
      <c r="H361" s="58" t="str">
        <f>VLOOKUP(B361,'[1]GENERAL (2)'!$E$486:I1820,4,FALSE)</f>
        <v>JERUSALEN</v>
      </c>
      <c r="I361" s="59">
        <v>10405653.423999999</v>
      </c>
      <c r="J361" s="60">
        <f t="shared" si="17"/>
        <v>0</v>
      </c>
      <c r="K361" s="60"/>
      <c r="L361" s="60"/>
      <c r="M361" s="60"/>
      <c r="N361" s="52" t="e">
        <f>VLOOKUP(B361,#REF!,4,FALSE)</f>
        <v>#REF!</v>
      </c>
      <c r="P361" s="52">
        <v>1</v>
      </c>
      <c r="Q361" s="52" t="e">
        <f>VLOOKUP(B361,#REF!,2,FALSE)</f>
        <v>#REF!</v>
      </c>
    </row>
    <row r="362" spans="1:17">
      <c r="A362" s="53">
        <v>361</v>
      </c>
      <c r="B362" s="54" t="s">
        <v>729</v>
      </c>
      <c r="C362" s="53">
        <v>1</v>
      </c>
      <c r="D362" s="55" t="s">
        <v>730</v>
      </c>
      <c r="E362" s="56">
        <v>10360274.459999999</v>
      </c>
      <c r="F362" s="57">
        <f t="shared" si="15"/>
        <v>2693671.3595999996</v>
      </c>
      <c r="G362" s="57">
        <f t="shared" si="16"/>
        <v>13053945.819599999</v>
      </c>
      <c r="H362" s="58" t="str">
        <f>VLOOKUP(B362,'[1]GENERAL (2)'!$E$486:I1821,4,FALSE)</f>
        <v>JERUSALEN</v>
      </c>
      <c r="I362" s="59">
        <v>10360274.459999999</v>
      </c>
      <c r="J362" s="60">
        <f t="shared" si="17"/>
        <v>0</v>
      </c>
      <c r="K362" s="60"/>
      <c r="L362" s="60"/>
      <c r="M362" s="60"/>
      <c r="N362" s="52" t="e">
        <f>VLOOKUP(B362,#REF!,4,FALSE)</f>
        <v>#REF!</v>
      </c>
      <c r="P362" s="52">
        <v>1</v>
      </c>
      <c r="Q362" s="52" t="e">
        <f>VLOOKUP(B362,#REF!,2,FALSE)</f>
        <v>#REF!</v>
      </c>
    </row>
    <row r="363" spans="1:17">
      <c r="A363" s="53">
        <v>362</v>
      </c>
      <c r="B363" s="54" t="s">
        <v>731</v>
      </c>
      <c r="C363" s="53">
        <v>1</v>
      </c>
      <c r="D363" s="55" t="s">
        <v>732</v>
      </c>
      <c r="E363" s="56">
        <v>9389612.5015000012</v>
      </c>
      <c r="F363" s="57">
        <f t="shared" si="15"/>
        <v>2441299.2503900002</v>
      </c>
      <c r="G363" s="57">
        <f t="shared" si="16"/>
        <v>11830911.751890002</v>
      </c>
      <c r="H363" s="58" t="str">
        <f>VLOOKUP(B363,'[1]GENERAL (2)'!$E$486:I1822,4,FALSE)</f>
        <v>JERUSALEN</v>
      </c>
      <c r="I363" s="59">
        <v>9389612.5015000012</v>
      </c>
      <c r="J363" s="60">
        <f t="shared" si="17"/>
        <v>0</v>
      </c>
      <c r="K363" s="60"/>
      <c r="L363" s="60"/>
      <c r="M363" s="60"/>
      <c r="N363" s="52" t="e">
        <f>VLOOKUP(B363,#REF!,4,FALSE)</f>
        <v>#REF!</v>
      </c>
      <c r="P363" s="52">
        <v>1</v>
      </c>
      <c r="Q363" s="52" t="e">
        <f>VLOOKUP(B363,#REF!,2,FALSE)</f>
        <v>#REF!</v>
      </c>
    </row>
    <row r="364" spans="1:17">
      <c r="A364" s="53">
        <v>363</v>
      </c>
      <c r="B364" s="54" t="s">
        <v>733</v>
      </c>
      <c r="C364" s="53">
        <v>1</v>
      </c>
      <c r="D364" s="55" t="s">
        <v>734</v>
      </c>
      <c r="E364" s="56">
        <v>10197281.842299998</v>
      </c>
      <c r="F364" s="57">
        <f t="shared" si="15"/>
        <v>2651293.2789979996</v>
      </c>
      <c r="G364" s="57">
        <f t="shared" si="16"/>
        <v>12848575.121297996</v>
      </c>
      <c r="H364" s="58" t="str">
        <f>VLOOKUP(B364,'[1]GENERAL (2)'!$E$486:I1823,4,FALSE)</f>
        <v>JERUSALEN</v>
      </c>
      <c r="I364" s="59">
        <v>10197281.842299998</v>
      </c>
      <c r="J364" s="60">
        <f t="shared" si="17"/>
        <v>0</v>
      </c>
      <c r="K364" s="60"/>
      <c r="L364" s="60"/>
      <c r="M364" s="60"/>
      <c r="N364" s="52" t="e">
        <f>VLOOKUP(B364,#REF!,4,FALSE)</f>
        <v>#REF!</v>
      </c>
      <c r="P364" s="52">
        <v>1</v>
      </c>
      <c r="Q364" s="52" t="e">
        <f>VLOOKUP(B364,#REF!,2,FALSE)</f>
        <v>#REF!</v>
      </c>
    </row>
    <row r="365" spans="1:17">
      <c r="A365" s="53">
        <v>364</v>
      </c>
      <c r="B365" s="54" t="s">
        <v>735</v>
      </c>
      <c r="C365" s="53">
        <v>1</v>
      </c>
      <c r="D365" s="55" t="s">
        <v>736</v>
      </c>
      <c r="E365" s="56">
        <v>10408088.051399998</v>
      </c>
      <c r="F365" s="57">
        <f t="shared" si="15"/>
        <v>2706102.8933639997</v>
      </c>
      <c r="G365" s="57">
        <f t="shared" si="16"/>
        <v>13114190.944763998</v>
      </c>
      <c r="H365" s="58" t="str">
        <f>VLOOKUP(B365,'[1]GENERAL (2)'!$E$486:I1824,4,FALSE)</f>
        <v>JERUSALEN</v>
      </c>
      <c r="I365" s="59">
        <v>10408088.051399998</v>
      </c>
      <c r="J365" s="60">
        <f t="shared" si="17"/>
        <v>0</v>
      </c>
      <c r="K365" s="60"/>
      <c r="L365" s="60"/>
      <c r="M365" s="60"/>
      <c r="N365" s="52" t="e">
        <f>VLOOKUP(B365,#REF!,4,FALSE)</f>
        <v>#REF!</v>
      </c>
      <c r="P365" s="52">
        <v>1</v>
      </c>
      <c r="Q365" s="52" t="e">
        <f>VLOOKUP(B365,#REF!,2,FALSE)</f>
        <v>#REF!</v>
      </c>
    </row>
    <row r="366" spans="1:17">
      <c r="A366" s="53">
        <v>365</v>
      </c>
      <c r="B366" s="54" t="s">
        <v>737</v>
      </c>
      <c r="C366" s="53">
        <v>1</v>
      </c>
      <c r="D366" s="55" t="s">
        <v>738</v>
      </c>
      <c r="E366" s="56">
        <v>8722672.7281999998</v>
      </c>
      <c r="F366" s="57">
        <f t="shared" si="15"/>
        <v>2267894.9093320002</v>
      </c>
      <c r="G366" s="57">
        <f t="shared" si="16"/>
        <v>10990567.637531999</v>
      </c>
      <c r="H366" s="58" t="str">
        <f>VLOOKUP(B366,'[1]GENERAL (2)'!$E$486:I1825,4,FALSE)</f>
        <v>JERUSALEN</v>
      </c>
      <c r="I366" s="59">
        <v>8722672.7281999998</v>
      </c>
      <c r="J366" s="60">
        <f t="shared" si="17"/>
        <v>0</v>
      </c>
      <c r="K366" s="60"/>
      <c r="L366" s="60"/>
      <c r="M366" s="60"/>
      <c r="N366" s="52" t="e">
        <f>VLOOKUP(B366,#REF!,4,FALSE)</f>
        <v>#REF!</v>
      </c>
      <c r="P366" s="52">
        <v>1</v>
      </c>
      <c r="Q366" s="52" t="e">
        <f>VLOOKUP(B366,#REF!,2,FALSE)</f>
        <v>#REF!</v>
      </c>
    </row>
    <row r="367" spans="1:17">
      <c r="A367" s="53">
        <v>366</v>
      </c>
      <c r="B367" s="54" t="s">
        <v>739</v>
      </c>
      <c r="C367" s="53">
        <v>1</v>
      </c>
      <c r="D367" s="55" t="s">
        <v>740</v>
      </c>
      <c r="E367" s="56">
        <v>10382215.363799997</v>
      </c>
      <c r="F367" s="57">
        <f t="shared" si="15"/>
        <v>2699375.9945879993</v>
      </c>
      <c r="G367" s="57">
        <f t="shared" si="16"/>
        <v>13081591.358387996</v>
      </c>
      <c r="H367" s="58" t="str">
        <f>VLOOKUP(B367,'[1]GENERAL (2)'!$E$486:I1826,4,FALSE)</f>
        <v>JERUSALEN</v>
      </c>
      <c r="I367" s="59">
        <v>10382215.363799997</v>
      </c>
      <c r="J367" s="60">
        <f t="shared" si="17"/>
        <v>0</v>
      </c>
      <c r="K367" s="60"/>
      <c r="L367" s="60"/>
      <c r="M367" s="60"/>
      <c r="N367" s="52" t="e">
        <f>VLOOKUP(B367,#REF!,4,FALSE)</f>
        <v>#REF!</v>
      </c>
      <c r="P367" s="52">
        <v>1</v>
      </c>
      <c r="Q367" s="52" t="e">
        <f>VLOOKUP(B367,#REF!,2,FALSE)</f>
        <v>#REF!</v>
      </c>
    </row>
    <row r="368" spans="1:17">
      <c r="A368" s="53">
        <v>367</v>
      </c>
      <c r="B368" s="54" t="s">
        <v>741</v>
      </c>
      <c r="C368" s="53">
        <v>1</v>
      </c>
      <c r="D368" s="55" t="s">
        <v>742</v>
      </c>
      <c r="E368" s="56">
        <v>10354312</v>
      </c>
      <c r="F368" s="57">
        <f t="shared" si="15"/>
        <v>2692121.12</v>
      </c>
      <c r="G368" s="57">
        <f t="shared" si="16"/>
        <v>13046433.120000001</v>
      </c>
      <c r="H368" s="58" t="str">
        <f>VLOOKUP(B368,'[1]GENERAL (2)'!$E$486:I1827,4,FALSE)</f>
        <v>JERUSALEN</v>
      </c>
      <c r="I368" s="59">
        <v>10409096.714276193</v>
      </c>
      <c r="J368" s="60">
        <f t="shared" si="17"/>
        <v>-54784.71427619271</v>
      </c>
      <c r="K368" s="60"/>
      <c r="L368" s="60"/>
      <c r="M368" s="60"/>
      <c r="N368" s="52" t="e">
        <f>VLOOKUP(B368,#REF!,4,FALSE)</f>
        <v>#REF!</v>
      </c>
      <c r="P368" s="52">
        <v>1</v>
      </c>
      <c r="Q368" s="52" t="e">
        <f>VLOOKUP(B368,#REF!,2,FALSE)</f>
        <v>#REF!</v>
      </c>
    </row>
    <row r="369" spans="1:17">
      <c r="A369" s="53">
        <v>368</v>
      </c>
      <c r="B369" s="54" t="s">
        <v>743</v>
      </c>
      <c r="C369" s="53">
        <v>1</v>
      </c>
      <c r="D369" s="55" t="s">
        <v>744</v>
      </c>
      <c r="E369" s="56">
        <v>9845633.6009999998</v>
      </c>
      <c r="F369" s="57">
        <f t="shared" si="15"/>
        <v>2559864.7362600002</v>
      </c>
      <c r="G369" s="57">
        <f t="shared" si="16"/>
        <v>12405498.33726</v>
      </c>
      <c r="H369" s="58" t="str">
        <f>VLOOKUP(B369,'[1]GENERAL (2)'!$E$486:I1828,4,FALSE)</f>
        <v>JERUSALEN</v>
      </c>
      <c r="I369" s="59">
        <v>9845633.6009999998</v>
      </c>
      <c r="J369" s="60">
        <f t="shared" si="17"/>
        <v>0</v>
      </c>
      <c r="K369" s="60"/>
      <c r="L369" s="60"/>
      <c r="M369" s="60"/>
      <c r="N369" s="52" t="e">
        <f>VLOOKUP(B369,#REF!,4,FALSE)</f>
        <v>#REF!</v>
      </c>
      <c r="P369" s="52">
        <v>1</v>
      </c>
      <c r="Q369" s="52" t="e">
        <f>VLOOKUP(B369,#REF!,2,FALSE)</f>
        <v>#REF!</v>
      </c>
    </row>
    <row r="370" spans="1:17">
      <c r="A370" s="53">
        <v>369</v>
      </c>
      <c r="B370" s="54" t="s">
        <v>745</v>
      </c>
      <c r="C370" s="53">
        <v>1</v>
      </c>
      <c r="D370" s="55" t="s">
        <v>746</v>
      </c>
      <c r="E370" s="56">
        <v>8528427.9272000007</v>
      </c>
      <c r="F370" s="57">
        <f t="shared" si="15"/>
        <v>2217391.2610720005</v>
      </c>
      <c r="G370" s="57">
        <f t="shared" si="16"/>
        <v>10745819.188272001</v>
      </c>
      <c r="H370" s="58" t="str">
        <f>VLOOKUP(B370,'[1]GENERAL (2)'!$E$486:I1829,4,FALSE)</f>
        <v>JERUSALEN</v>
      </c>
      <c r="I370" s="59">
        <v>8528427.9272000007</v>
      </c>
      <c r="J370" s="60">
        <f t="shared" si="17"/>
        <v>0</v>
      </c>
      <c r="K370" s="60"/>
      <c r="L370" s="60"/>
      <c r="M370" s="60"/>
      <c r="N370" s="52" t="e">
        <f>VLOOKUP(B370,#REF!,4,FALSE)</f>
        <v>#REF!</v>
      </c>
      <c r="P370" s="52">
        <v>1</v>
      </c>
      <c r="Q370" s="52" t="e">
        <f>VLOOKUP(B370,#REF!,2,FALSE)</f>
        <v>#REF!</v>
      </c>
    </row>
    <row r="371" spans="1:17">
      <c r="A371" s="53">
        <v>370</v>
      </c>
      <c r="B371" s="54" t="s">
        <v>747</v>
      </c>
      <c r="C371" s="53">
        <v>1</v>
      </c>
      <c r="D371" s="55" t="s">
        <v>748</v>
      </c>
      <c r="E371" s="56">
        <v>5753988.2863999987</v>
      </c>
      <c r="F371" s="57">
        <f t="shared" si="15"/>
        <v>1496036.9544639997</v>
      </c>
      <c r="G371" s="57">
        <f t="shared" si="16"/>
        <v>7250025.2408639984</v>
      </c>
      <c r="H371" s="58" t="str">
        <f>VLOOKUP(B371,'[1]GENERAL (2)'!$E$486:I1830,4,FALSE)</f>
        <v>JERUSALEN</v>
      </c>
      <c r="I371" s="59">
        <v>5753988.2863999987</v>
      </c>
      <c r="J371" s="60">
        <f t="shared" si="17"/>
        <v>0</v>
      </c>
      <c r="K371" s="60"/>
      <c r="L371" s="60"/>
      <c r="M371" s="60"/>
      <c r="N371" s="52" t="e">
        <f>VLOOKUP(B371,#REF!,4,FALSE)</f>
        <v>#REF!</v>
      </c>
      <c r="P371" s="52">
        <v>1</v>
      </c>
      <c r="Q371" s="52" t="e">
        <f>VLOOKUP(B371,#REF!,2,FALSE)</f>
        <v>#REF!</v>
      </c>
    </row>
    <row r="372" spans="1:17">
      <c r="A372" s="53">
        <v>371</v>
      </c>
      <c r="B372" s="54" t="s">
        <v>749</v>
      </c>
      <c r="C372" s="53">
        <v>1</v>
      </c>
      <c r="D372" s="55" t="s">
        <v>750</v>
      </c>
      <c r="E372" s="56">
        <v>10360400.097099999</v>
      </c>
      <c r="F372" s="57">
        <f t="shared" si="15"/>
        <v>2693704.0252459999</v>
      </c>
      <c r="G372" s="57">
        <f t="shared" si="16"/>
        <v>13054104.122345999</v>
      </c>
      <c r="H372" s="58" t="str">
        <f>VLOOKUP(B372,'[1]GENERAL (2)'!$E$486:I1831,4,FALSE)</f>
        <v>JERUSALEN</v>
      </c>
      <c r="I372" s="59">
        <v>10360400.097099999</v>
      </c>
      <c r="J372" s="60">
        <f t="shared" si="17"/>
        <v>0</v>
      </c>
      <c r="K372" s="60"/>
      <c r="L372" s="60"/>
      <c r="M372" s="60"/>
      <c r="N372" s="52" t="e">
        <f>VLOOKUP(B372,#REF!,4,FALSE)</f>
        <v>#REF!</v>
      </c>
      <c r="P372" s="52">
        <v>1</v>
      </c>
      <c r="Q372" s="52" t="e">
        <f>VLOOKUP(B372,#REF!,2,FALSE)</f>
        <v>#REF!</v>
      </c>
    </row>
    <row r="373" spans="1:17">
      <c r="A373" s="53">
        <v>372</v>
      </c>
      <c r="B373" s="54" t="s">
        <v>751</v>
      </c>
      <c r="C373" s="53">
        <v>1</v>
      </c>
      <c r="D373" s="55" t="s">
        <v>752</v>
      </c>
      <c r="E373" s="56">
        <v>10405704.8671</v>
      </c>
      <c r="F373" s="57">
        <f t="shared" si="15"/>
        <v>2705483.2654460003</v>
      </c>
      <c r="G373" s="57">
        <f t="shared" si="16"/>
        <v>13111188.132546</v>
      </c>
      <c r="H373" s="58" t="str">
        <f>VLOOKUP(B373,'[1]GENERAL (2)'!$E$486:I1832,4,FALSE)</f>
        <v>JERUSALEN</v>
      </c>
      <c r="I373" s="59">
        <v>10405704.8671</v>
      </c>
      <c r="J373" s="60">
        <f t="shared" si="17"/>
        <v>0</v>
      </c>
      <c r="K373" s="60"/>
      <c r="L373" s="60"/>
      <c r="M373" s="60"/>
      <c r="N373" s="52" t="e">
        <f>VLOOKUP(B373,#REF!,4,FALSE)</f>
        <v>#REF!</v>
      </c>
      <c r="P373" s="52">
        <v>1</v>
      </c>
      <c r="Q373" s="52" t="e">
        <f>VLOOKUP(B373,#REF!,2,FALSE)</f>
        <v>#REF!</v>
      </c>
    </row>
    <row r="374" spans="1:17">
      <c r="A374" s="53">
        <v>373</v>
      </c>
      <c r="B374" s="54" t="s">
        <v>753</v>
      </c>
      <c r="C374" s="53">
        <v>1</v>
      </c>
      <c r="D374" s="55" t="s">
        <v>754</v>
      </c>
      <c r="E374" s="56">
        <v>10343046.985599998</v>
      </c>
      <c r="F374" s="57">
        <f t="shared" si="15"/>
        <v>2689192.2162559996</v>
      </c>
      <c r="G374" s="57">
        <f t="shared" si="16"/>
        <v>13032239.201855998</v>
      </c>
      <c r="H374" s="58" t="str">
        <f>VLOOKUP(B374,'[1]GENERAL (2)'!$E$486:I1833,4,FALSE)</f>
        <v>JERUSALEN</v>
      </c>
      <c r="I374" s="59">
        <v>10343046.985599998</v>
      </c>
      <c r="J374" s="60">
        <f t="shared" si="17"/>
        <v>0</v>
      </c>
      <c r="K374" s="60"/>
      <c r="L374" s="60"/>
      <c r="M374" s="60"/>
      <c r="N374" s="52" t="e">
        <f>VLOOKUP(B374,#REF!,4,FALSE)</f>
        <v>#REF!</v>
      </c>
      <c r="P374" s="52">
        <v>1</v>
      </c>
      <c r="Q374" s="52" t="e">
        <f>VLOOKUP(B374,#REF!,2,FALSE)</f>
        <v>#REF!</v>
      </c>
    </row>
    <row r="375" spans="1:17">
      <c r="A375" s="53">
        <v>374</v>
      </c>
      <c r="B375" s="54" t="s">
        <v>755</v>
      </c>
      <c r="C375" s="53">
        <v>1</v>
      </c>
      <c r="D375" s="55" t="s">
        <v>756</v>
      </c>
      <c r="E375" s="56">
        <v>10398693.4606</v>
      </c>
      <c r="F375" s="57">
        <f t="shared" si="15"/>
        <v>2703660.2997560003</v>
      </c>
      <c r="G375" s="57">
        <f t="shared" si="16"/>
        <v>13102353.760356</v>
      </c>
      <c r="H375" s="58" t="str">
        <f>VLOOKUP(B375,'[1]GENERAL (2)'!$E$486:I1834,4,FALSE)</f>
        <v>JERUSALEN</v>
      </c>
      <c r="I375" s="59">
        <v>10398693.4606</v>
      </c>
      <c r="J375" s="60">
        <f t="shared" si="17"/>
        <v>0</v>
      </c>
      <c r="K375" s="60"/>
      <c r="L375" s="60"/>
      <c r="M375" s="60"/>
      <c r="N375" s="52" t="e">
        <f>VLOOKUP(B375,#REF!,4,FALSE)</f>
        <v>#REF!</v>
      </c>
      <c r="P375" s="52">
        <v>1</v>
      </c>
      <c r="Q375" s="52" t="e">
        <f>VLOOKUP(B375,#REF!,2,FALSE)</f>
        <v>#REF!</v>
      </c>
    </row>
    <row r="376" spans="1:17">
      <c r="A376" s="53">
        <v>375</v>
      </c>
      <c r="B376" s="54" t="s">
        <v>757</v>
      </c>
      <c r="C376" s="53">
        <v>1</v>
      </c>
      <c r="D376" s="55" t="s">
        <v>758</v>
      </c>
      <c r="E376" s="56">
        <v>10365193.8115</v>
      </c>
      <c r="F376" s="57">
        <f t="shared" si="15"/>
        <v>2694950.3909900002</v>
      </c>
      <c r="G376" s="57">
        <f t="shared" si="16"/>
        <v>13060144.20249</v>
      </c>
      <c r="H376" s="58" t="str">
        <f>VLOOKUP(B376,'[1]GENERAL (2)'!$E$486:I1835,4,FALSE)</f>
        <v>JERUSALEN</v>
      </c>
      <c r="I376" s="59">
        <v>10365193.8115</v>
      </c>
      <c r="J376" s="60">
        <f t="shared" si="17"/>
        <v>0</v>
      </c>
      <c r="K376" s="60"/>
      <c r="L376" s="60"/>
      <c r="M376" s="60"/>
      <c r="N376" s="52" t="e">
        <f>VLOOKUP(B376,#REF!,4,FALSE)</f>
        <v>#REF!</v>
      </c>
      <c r="P376" s="52">
        <v>1</v>
      </c>
      <c r="Q376" s="52" t="e">
        <f>VLOOKUP(B376,#REF!,2,FALSE)</f>
        <v>#REF!</v>
      </c>
    </row>
    <row r="377" spans="1:17">
      <c r="A377" s="53">
        <v>376</v>
      </c>
      <c r="B377" s="54" t="s">
        <v>759</v>
      </c>
      <c r="C377" s="53">
        <v>1</v>
      </c>
      <c r="D377" s="55" t="s">
        <v>760</v>
      </c>
      <c r="E377" s="56">
        <v>10272971.103200002</v>
      </c>
      <c r="F377" s="57">
        <f t="shared" si="15"/>
        <v>2670972.4868320003</v>
      </c>
      <c r="G377" s="57">
        <f t="shared" si="16"/>
        <v>12943943.590032002</v>
      </c>
      <c r="H377" s="58" t="str">
        <f>VLOOKUP(B377,'[1]GENERAL (2)'!$E$486:I1836,4,FALSE)</f>
        <v>JERUSALEN</v>
      </c>
      <c r="I377" s="59">
        <v>10272971.103200002</v>
      </c>
      <c r="J377" s="60">
        <f t="shared" si="17"/>
        <v>0</v>
      </c>
      <c r="K377" s="60"/>
      <c r="L377" s="60"/>
      <c r="M377" s="60"/>
      <c r="N377" s="52" t="e">
        <f>VLOOKUP(B377,#REF!,4,FALSE)</f>
        <v>#REF!</v>
      </c>
      <c r="P377" s="52">
        <v>1</v>
      </c>
      <c r="Q377" s="52" t="e">
        <f>VLOOKUP(B377,#REF!,2,FALSE)</f>
        <v>#REF!</v>
      </c>
    </row>
    <row r="378" spans="1:17">
      <c r="A378" s="53">
        <v>377</v>
      </c>
      <c r="B378" s="54" t="s">
        <v>761</v>
      </c>
      <c r="C378" s="53">
        <v>1</v>
      </c>
      <c r="D378" s="55" t="s">
        <v>762</v>
      </c>
      <c r="E378" s="56">
        <v>10401596.4582</v>
      </c>
      <c r="F378" s="57">
        <f t="shared" si="15"/>
        <v>2704415.079132</v>
      </c>
      <c r="G378" s="57">
        <f t="shared" si="16"/>
        <v>13106011.537332</v>
      </c>
      <c r="H378" s="58" t="str">
        <f>VLOOKUP(B378,'[1]GENERAL (2)'!$E$486:I1837,4,FALSE)</f>
        <v>JERUSALEN</v>
      </c>
      <c r="I378" s="59">
        <v>10401596.4582</v>
      </c>
      <c r="J378" s="60">
        <f t="shared" si="17"/>
        <v>0</v>
      </c>
      <c r="K378" s="60"/>
      <c r="L378" s="60"/>
      <c r="M378" s="60"/>
      <c r="N378" s="52" t="e">
        <f>VLOOKUP(B378,#REF!,4,FALSE)</f>
        <v>#REF!</v>
      </c>
      <c r="P378" s="52">
        <v>1</v>
      </c>
      <c r="Q378" s="52" t="e">
        <f>VLOOKUP(B378,#REF!,2,FALSE)</f>
        <v>#REF!</v>
      </c>
    </row>
    <row r="379" spans="1:17">
      <c r="A379" s="53">
        <v>378</v>
      </c>
      <c r="B379" s="54" t="s">
        <v>763</v>
      </c>
      <c r="C379" s="53">
        <v>1</v>
      </c>
      <c r="D379" s="55" t="s">
        <v>764</v>
      </c>
      <c r="E379" s="56">
        <v>10400627.885000002</v>
      </c>
      <c r="F379" s="57">
        <f t="shared" si="15"/>
        <v>2704163.2501000003</v>
      </c>
      <c r="G379" s="57">
        <f t="shared" si="16"/>
        <v>13104791.135100001</v>
      </c>
      <c r="H379" s="58" t="str">
        <f>VLOOKUP(B379,'[1]GENERAL (2)'!$E$486:I1838,4,FALSE)</f>
        <v>JERUSALEN</v>
      </c>
      <c r="I379" s="59">
        <v>10400627.885000002</v>
      </c>
      <c r="J379" s="60">
        <f t="shared" si="17"/>
        <v>0</v>
      </c>
      <c r="K379" s="60"/>
      <c r="L379" s="60"/>
      <c r="M379" s="60"/>
      <c r="N379" s="52" t="e">
        <f>VLOOKUP(B379,#REF!,4,FALSE)</f>
        <v>#REF!</v>
      </c>
      <c r="P379" s="52">
        <v>1</v>
      </c>
      <c r="Q379" s="52" t="e">
        <f>VLOOKUP(B379,#REF!,2,FALSE)</f>
        <v>#REF!</v>
      </c>
    </row>
    <row r="380" spans="1:17">
      <c r="A380" s="53">
        <v>379</v>
      </c>
      <c r="B380" s="54" t="s">
        <v>765</v>
      </c>
      <c r="C380" s="53">
        <v>1</v>
      </c>
      <c r="D380" s="55" t="s">
        <v>766</v>
      </c>
      <c r="E380" s="56">
        <v>10408997.507000001</v>
      </c>
      <c r="F380" s="57">
        <f t="shared" si="15"/>
        <v>2706339.3518200004</v>
      </c>
      <c r="G380" s="57">
        <f t="shared" si="16"/>
        <v>13115336.858820003</v>
      </c>
      <c r="H380" s="58" t="str">
        <f>VLOOKUP(B380,'[1]GENERAL (2)'!$E$486:I1839,4,FALSE)</f>
        <v>ARBORIZADORA ALTA</v>
      </c>
      <c r="I380" s="59">
        <v>10408997.507000001</v>
      </c>
      <c r="J380" s="60">
        <f t="shared" si="17"/>
        <v>0</v>
      </c>
      <c r="K380" s="60"/>
      <c r="L380" s="60"/>
      <c r="M380" s="60"/>
      <c r="N380" s="52" t="e">
        <f>VLOOKUP(B380,#REF!,4,FALSE)</f>
        <v>#REF!</v>
      </c>
      <c r="P380" s="52">
        <v>1</v>
      </c>
      <c r="Q380" s="52" t="e">
        <f>VLOOKUP(B380,#REF!,2,FALSE)</f>
        <v>#REF!</v>
      </c>
    </row>
    <row r="381" spans="1:17">
      <c r="A381" s="53">
        <v>380</v>
      </c>
      <c r="B381" s="54" t="s">
        <v>767</v>
      </c>
      <c r="C381" s="53">
        <v>1</v>
      </c>
      <c r="D381" s="55" t="s">
        <v>768</v>
      </c>
      <c r="E381" s="56">
        <v>8545359.2349999994</v>
      </c>
      <c r="F381" s="57">
        <f t="shared" si="15"/>
        <v>2221793.4010999999</v>
      </c>
      <c r="G381" s="57">
        <f t="shared" si="16"/>
        <v>10767152.6361</v>
      </c>
      <c r="H381" s="58" t="str">
        <f>VLOOKUP(B381,'[1]GENERAL (2)'!$E$486:I1840,4,FALSE)</f>
        <v>JERUSALEN</v>
      </c>
      <c r="I381" s="59">
        <v>8545359.2349999994</v>
      </c>
      <c r="J381" s="60">
        <f t="shared" si="17"/>
        <v>0</v>
      </c>
      <c r="K381" s="60"/>
      <c r="L381" s="60"/>
      <c r="M381" s="60"/>
      <c r="N381" s="52" t="e">
        <f>VLOOKUP(B381,#REF!,4,FALSE)</f>
        <v>#REF!</v>
      </c>
      <c r="P381" s="52">
        <v>1</v>
      </c>
      <c r="Q381" s="52" t="e">
        <f>VLOOKUP(B381,#REF!,2,FALSE)</f>
        <v>#REF!</v>
      </c>
    </row>
    <row r="382" spans="1:17">
      <c r="A382" s="53">
        <v>381</v>
      </c>
      <c r="B382" s="54" t="s">
        <v>769</v>
      </c>
      <c r="C382" s="53">
        <v>1</v>
      </c>
      <c r="D382" s="55" t="s">
        <v>770</v>
      </c>
      <c r="E382" s="56">
        <v>10409121.013195779</v>
      </c>
      <c r="F382" s="57">
        <f t="shared" si="15"/>
        <v>2706371.4634309025</v>
      </c>
      <c r="G382" s="57">
        <f t="shared" si="16"/>
        <v>13115492.476626681</v>
      </c>
      <c r="H382" s="58" t="str">
        <f>VLOOKUP(B382,'[1]GENERAL (2)'!$E$486:I1841,4,FALSE)</f>
        <v>JERUSALEN</v>
      </c>
      <c r="I382" s="59">
        <v>10409121.013195779</v>
      </c>
      <c r="J382" s="60">
        <f t="shared" si="17"/>
        <v>0</v>
      </c>
      <c r="K382" s="60"/>
      <c r="L382" s="60"/>
      <c r="M382" s="60"/>
      <c r="N382" s="52" t="e">
        <f>VLOOKUP(B382,#REF!,4,FALSE)</f>
        <v>#REF!</v>
      </c>
      <c r="P382" s="52">
        <v>1</v>
      </c>
      <c r="Q382" s="52" t="e">
        <f>VLOOKUP(B382,#REF!,2,FALSE)</f>
        <v>#REF!</v>
      </c>
    </row>
    <row r="383" spans="1:17">
      <c r="A383" s="53">
        <v>382</v>
      </c>
      <c r="B383" s="54" t="s">
        <v>771</v>
      </c>
      <c r="C383" s="53">
        <v>1</v>
      </c>
      <c r="D383" s="55" t="s">
        <v>772</v>
      </c>
      <c r="E383" s="56">
        <v>9608431.5889000017</v>
      </c>
      <c r="F383" s="57">
        <f t="shared" si="15"/>
        <v>2498192.2131140004</v>
      </c>
      <c r="G383" s="57">
        <f t="shared" si="16"/>
        <v>12106623.802014003</v>
      </c>
      <c r="H383" s="58" t="str">
        <f>VLOOKUP(B383,'[1]GENERAL (2)'!$E$486:I1842,4,FALSE)</f>
        <v>JERUSALEN</v>
      </c>
      <c r="I383" s="59">
        <v>9608431.5889000017</v>
      </c>
      <c r="J383" s="60">
        <f t="shared" si="17"/>
        <v>0</v>
      </c>
      <c r="K383" s="60"/>
      <c r="L383" s="60"/>
      <c r="M383" s="60"/>
      <c r="N383" s="52" t="e">
        <f>VLOOKUP(B383,#REF!,4,FALSE)</f>
        <v>#REF!</v>
      </c>
      <c r="P383" s="52">
        <v>1</v>
      </c>
      <c r="Q383" s="52" t="e">
        <f>VLOOKUP(B383,#REF!,2,FALSE)</f>
        <v>#REF!</v>
      </c>
    </row>
    <row r="384" spans="1:17">
      <c r="A384" s="53">
        <v>383</v>
      </c>
      <c r="B384" s="54" t="s">
        <v>773</v>
      </c>
      <c r="C384" s="53">
        <v>1</v>
      </c>
      <c r="D384" s="55" t="s">
        <v>774</v>
      </c>
      <c r="E384" s="56">
        <v>9331641.6381999999</v>
      </c>
      <c r="F384" s="57">
        <f t="shared" si="15"/>
        <v>2426226.8259319998</v>
      </c>
      <c r="G384" s="57">
        <f t="shared" si="16"/>
        <v>11757868.464132</v>
      </c>
      <c r="H384" s="58" t="str">
        <f>VLOOKUP(B384,'[1]GENERAL (2)'!$E$486:I1843,4,FALSE)</f>
        <v>JERUSALEN</v>
      </c>
      <c r="I384" s="59">
        <v>9331641.6381999999</v>
      </c>
      <c r="J384" s="60">
        <f t="shared" si="17"/>
        <v>0</v>
      </c>
      <c r="K384" s="60"/>
      <c r="L384" s="60"/>
      <c r="M384" s="60"/>
      <c r="N384" s="52" t="e">
        <f>VLOOKUP(B384,#REF!,4,FALSE)</f>
        <v>#REF!</v>
      </c>
      <c r="P384" s="52">
        <v>1</v>
      </c>
      <c r="Q384" s="52" t="e">
        <f>VLOOKUP(B384,#REF!,2,FALSE)</f>
        <v>#REF!</v>
      </c>
    </row>
    <row r="385" spans="1:17">
      <c r="A385" s="53">
        <v>384</v>
      </c>
      <c r="B385" s="54" t="s">
        <v>775</v>
      </c>
      <c r="C385" s="53">
        <v>1</v>
      </c>
      <c r="D385" s="55" t="s">
        <v>776</v>
      </c>
      <c r="E385" s="56">
        <v>6789177.8689499991</v>
      </c>
      <c r="F385" s="57">
        <f t="shared" si="15"/>
        <v>1765186.2459269997</v>
      </c>
      <c r="G385" s="57">
        <f t="shared" si="16"/>
        <v>8554364.1148769986</v>
      </c>
      <c r="H385" s="58" t="str">
        <f>VLOOKUP(B385,'[1]GENERAL (2)'!$E$486:I1844,4,FALSE)</f>
        <v>JERUSALEN</v>
      </c>
      <c r="I385" s="59">
        <v>6789177.8689499991</v>
      </c>
      <c r="J385" s="60">
        <f t="shared" si="17"/>
        <v>0</v>
      </c>
      <c r="K385" s="60"/>
      <c r="L385" s="60"/>
      <c r="M385" s="60"/>
      <c r="N385" s="52" t="e">
        <f>VLOOKUP(B385,#REF!,4,FALSE)</f>
        <v>#REF!</v>
      </c>
      <c r="P385" s="52">
        <v>1</v>
      </c>
      <c r="Q385" s="52" t="e">
        <f>VLOOKUP(B385,#REF!,2,FALSE)</f>
        <v>#REF!</v>
      </c>
    </row>
    <row r="386" spans="1:17">
      <c r="A386" s="53">
        <v>385</v>
      </c>
      <c r="B386" s="54" t="s">
        <v>777</v>
      </c>
      <c r="C386" s="53">
        <v>1</v>
      </c>
      <c r="D386" s="55" t="s">
        <v>778</v>
      </c>
      <c r="E386" s="56">
        <v>10391214.273300001</v>
      </c>
      <c r="F386" s="57">
        <f t="shared" ref="F386:F449" si="18">E386*0.26</f>
        <v>2701715.7110580006</v>
      </c>
      <c r="G386" s="57">
        <f t="shared" ref="G386:G449" si="19">+E386+F386</f>
        <v>13092929.984358002</v>
      </c>
      <c r="H386" s="58" t="str">
        <f>VLOOKUP(B386,'[1]GENERAL (2)'!$E$486:I1845,4,FALSE)</f>
        <v>JERUSALEN</v>
      </c>
      <c r="I386" s="59">
        <v>10391214.273300001</v>
      </c>
      <c r="J386" s="60">
        <f t="shared" si="17"/>
        <v>0</v>
      </c>
      <c r="K386" s="60"/>
      <c r="L386" s="60"/>
      <c r="M386" s="60"/>
      <c r="N386" s="52" t="e">
        <f>VLOOKUP(B386,#REF!,4,FALSE)</f>
        <v>#REF!</v>
      </c>
      <c r="P386" s="52">
        <v>1</v>
      </c>
      <c r="Q386" s="52" t="e">
        <f>VLOOKUP(B386,#REF!,2,FALSE)</f>
        <v>#REF!</v>
      </c>
    </row>
    <row r="387" spans="1:17">
      <c r="A387" s="53">
        <v>386</v>
      </c>
      <c r="B387" s="54" t="s">
        <v>779</v>
      </c>
      <c r="C387" s="53">
        <v>1</v>
      </c>
      <c r="D387" s="55" t="s">
        <v>780</v>
      </c>
      <c r="E387" s="56">
        <v>10405940.820600001</v>
      </c>
      <c r="F387" s="57">
        <f t="shared" si="18"/>
        <v>2705544.6133560003</v>
      </c>
      <c r="G387" s="57">
        <f t="shared" si="19"/>
        <v>13111485.433956001</v>
      </c>
      <c r="H387" s="58" t="str">
        <f>VLOOKUP(B387,'[1]GENERAL (2)'!$E$486:I1846,4,FALSE)</f>
        <v>JERUSALEN</v>
      </c>
      <c r="I387" s="59">
        <v>10405940.820600001</v>
      </c>
      <c r="J387" s="60">
        <f t="shared" ref="J387:J450" si="20">+E387-I387</f>
        <v>0</v>
      </c>
      <c r="K387" s="60"/>
      <c r="L387" s="60"/>
      <c r="M387" s="60"/>
      <c r="N387" s="52" t="e">
        <f>VLOOKUP(B387,#REF!,4,FALSE)</f>
        <v>#REF!</v>
      </c>
      <c r="P387" s="52">
        <v>1</v>
      </c>
      <c r="Q387" s="52" t="e">
        <f>VLOOKUP(B387,#REF!,2,FALSE)</f>
        <v>#REF!</v>
      </c>
    </row>
    <row r="388" spans="1:17">
      <c r="A388" s="53">
        <v>387</v>
      </c>
      <c r="B388" s="54" t="s">
        <v>781</v>
      </c>
      <c r="C388" s="53">
        <v>1</v>
      </c>
      <c r="D388" s="55" t="s">
        <v>782</v>
      </c>
      <c r="E388" s="56">
        <v>10303567</v>
      </c>
      <c r="F388" s="57">
        <f t="shared" si="18"/>
        <v>2678927.42</v>
      </c>
      <c r="G388" s="57">
        <f t="shared" si="19"/>
        <v>12982494.42</v>
      </c>
      <c r="H388" s="58" t="str">
        <f>VLOOKUP(B388,'[1]GENERAL (2)'!$E$486:I1847,4,FALSE)</f>
        <v>JERUSALEN</v>
      </c>
      <c r="I388" s="59">
        <v>10356502.683799999</v>
      </c>
      <c r="J388" s="60">
        <f t="shared" si="20"/>
        <v>-52935.683799998835</v>
      </c>
      <c r="K388" s="60"/>
      <c r="L388" s="60"/>
      <c r="M388" s="60"/>
      <c r="N388" s="52" t="e">
        <f>VLOOKUP(B388,#REF!,4,FALSE)</f>
        <v>#REF!</v>
      </c>
      <c r="P388" s="52">
        <v>1</v>
      </c>
      <c r="Q388" s="52" t="e">
        <f>VLOOKUP(B388,#REF!,2,FALSE)</f>
        <v>#REF!</v>
      </c>
    </row>
    <row r="389" spans="1:17">
      <c r="A389" s="53">
        <v>388</v>
      </c>
      <c r="B389" s="54" t="s">
        <v>783</v>
      </c>
      <c r="C389" s="53">
        <v>1</v>
      </c>
      <c r="D389" s="55" t="s">
        <v>784</v>
      </c>
      <c r="E389" s="56">
        <v>10376840.974900002</v>
      </c>
      <c r="F389" s="57">
        <f t="shared" si="18"/>
        <v>2697978.6534740007</v>
      </c>
      <c r="G389" s="57">
        <f t="shared" si="19"/>
        <v>13074819.628374003</v>
      </c>
      <c r="H389" s="58" t="str">
        <f>VLOOKUP(B389,'[1]GENERAL (2)'!$E$486:I1848,4,FALSE)</f>
        <v>JERUSALEN</v>
      </c>
      <c r="I389" s="59">
        <v>10376840.974900002</v>
      </c>
      <c r="J389" s="60">
        <f t="shared" si="20"/>
        <v>0</v>
      </c>
      <c r="K389" s="60"/>
      <c r="L389" s="60"/>
      <c r="M389" s="60"/>
      <c r="N389" s="52" t="e">
        <f>VLOOKUP(B389,#REF!,4,FALSE)</f>
        <v>#REF!</v>
      </c>
      <c r="P389" s="52">
        <v>1</v>
      </c>
      <c r="Q389" s="52" t="e">
        <f>VLOOKUP(B389,#REF!,2,FALSE)</f>
        <v>#REF!</v>
      </c>
    </row>
    <row r="390" spans="1:17">
      <c r="A390" s="53">
        <v>389</v>
      </c>
      <c r="B390" s="54" t="s">
        <v>785</v>
      </c>
      <c r="C390" s="53">
        <v>1</v>
      </c>
      <c r="D390" s="55" t="s">
        <v>786</v>
      </c>
      <c r="E390" s="56">
        <v>10212555.894199999</v>
      </c>
      <c r="F390" s="57">
        <f t="shared" si="18"/>
        <v>2655264.5324919997</v>
      </c>
      <c r="G390" s="57">
        <f t="shared" si="19"/>
        <v>12867820.426691998</v>
      </c>
      <c r="H390" s="58" t="str">
        <f>VLOOKUP(B390,'[1]GENERAL (2)'!$E$486:I1849,4,FALSE)</f>
        <v>JERUSALEN</v>
      </c>
      <c r="I390" s="59">
        <v>10212555.894199999</v>
      </c>
      <c r="J390" s="60">
        <f t="shared" si="20"/>
        <v>0</v>
      </c>
      <c r="K390" s="60"/>
      <c r="L390" s="60"/>
      <c r="M390" s="60"/>
      <c r="N390" s="52" t="e">
        <f>VLOOKUP(B390,#REF!,4,FALSE)</f>
        <v>#REF!</v>
      </c>
      <c r="P390" s="52">
        <v>1</v>
      </c>
      <c r="Q390" s="52" t="e">
        <f>VLOOKUP(B390,#REF!,2,FALSE)</f>
        <v>#REF!</v>
      </c>
    </row>
    <row r="391" spans="1:17">
      <c r="A391" s="53">
        <v>390</v>
      </c>
      <c r="B391" s="54" t="s">
        <v>787</v>
      </c>
      <c r="C391" s="53">
        <v>1</v>
      </c>
      <c r="D391" s="55" t="s">
        <v>788</v>
      </c>
      <c r="E391" s="56">
        <v>10311473.954799999</v>
      </c>
      <c r="F391" s="57">
        <f t="shared" si="18"/>
        <v>2680983.2282479997</v>
      </c>
      <c r="G391" s="57">
        <f t="shared" si="19"/>
        <v>12992457.183047999</v>
      </c>
      <c r="H391" s="58" t="str">
        <f>VLOOKUP(B391,'[1]GENERAL (2)'!$E$486:I1850,4,FALSE)</f>
        <v>JERUSALEN</v>
      </c>
      <c r="I391" s="59">
        <v>10311473.954799999</v>
      </c>
      <c r="J391" s="60">
        <f t="shared" si="20"/>
        <v>0</v>
      </c>
      <c r="K391" s="60"/>
      <c r="L391" s="60"/>
      <c r="M391" s="60"/>
      <c r="N391" s="52" t="e">
        <f>VLOOKUP(B391,#REF!,4,FALSE)</f>
        <v>#REF!</v>
      </c>
      <c r="P391" s="52">
        <v>1</v>
      </c>
      <c r="Q391" s="52" t="e">
        <f>VLOOKUP(B391,#REF!,2,FALSE)</f>
        <v>#REF!</v>
      </c>
    </row>
    <row r="392" spans="1:17">
      <c r="A392" s="53">
        <v>391</v>
      </c>
      <c r="B392" s="54" t="s">
        <v>789</v>
      </c>
      <c r="C392" s="53">
        <v>1</v>
      </c>
      <c r="D392" s="55" t="s">
        <v>790</v>
      </c>
      <c r="E392" s="56">
        <v>11129919.1028</v>
      </c>
      <c r="F392" s="57">
        <f t="shared" si="18"/>
        <v>2893778.9667280004</v>
      </c>
      <c r="G392" s="57">
        <f t="shared" si="19"/>
        <v>14023698.069528</v>
      </c>
      <c r="H392" s="58" t="str">
        <f>VLOOKUP(B392,'[1]GENERAL (2)'!$E$486:I1851,4,FALSE)</f>
        <v>JERUSALEN</v>
      </c>
      <c r="I392" s="59">
        <v>11129919.1028</v>
      </c>
      <c r="J392" s="60">
        <f t="shared" si="20"/>
        <v>0</v>
      </c>
      <c r="K392" s="60"/>
      <c r="L392" s="60"/>
      <c r="M392" s="60"/>
      <c r="N392" s="52" t="e">
        <f>VLOOKUP(B392,#REF!,4,FALSE)</f>
        <v>#REF!</v>
      </c>
      <c r="P392" s="52">
        <v>1</v>
      </c>
      <c r="Q392" s="52" t="e">
        <f>VLOOKUP(B392,#REF!,2,FALSE)</f>
        <v>#REF!</v>
      </c>
    </row>
    <row r="393" spans="1:17">
      <c r="A393" s="53">
        <v>392</v>
      </c>
      <c r="B393" s="54" t="s">
        <v>791</v>
      </c>
      <c r="C393" s="53">
        <v>1</v>
      </c>
      <c r="D393" s="55" t="s">
        <v>792</v>
      </c>
      <c r="E393" s="56">
        <v>10291980.559799999</v>
      </c>
      <c r="F393" s="57">
        <f t="shared" si="18"/>
        <v>2675914.9455479998</v>
      </c>
      <c r="G393" s="57">
        <f t="shared" si="19"/>
        <v>12967895.505347999</v>
      </c>
      <c r="H393" s="58" t="str">
        <f>VLOOKUP(B393,'[1]GENERAL (2)'!$E$486:I1852,4,FALSE)</f>
        <v>JERUSALEN</v>
      </c>
      <c r="I393" s="59">
        <v>10291980.559799999</v>
      </c>
      <c r="J393" s="60">
        <f t="shared" si="20"/>
        <v>0</v>
      </c>
      <c r="K393" s="60"/>
      <c r="L393" s="60"/>
      <c r="M393" s="60"/>
      <c r="N393" s="52" t="e">
        <f>VLOOKUP(B393,#REF!,4,FALSE)</f>
        <v>#REF!</v>
      </c>
      <c r="P393" s="52">
        <v>1</v>
      </c>
      <c r="Q393" s="52" t="e">
        <f>VLOOKUP(B393,#REF!,2,FALSE)</f>
        <v>#REF!</v>
      </c>
    </row>
    <row r="394" spans="1:17">
      <c r="A394" s="53">
        <v>393</v>
      </c>
      <c r="B394" s="54" t="s">
        <v>793</v>
      </c>
      <c r="C394" s="53">
        <v>1</v>
      </c>
      <c r="D394" s="55" t="s">
        <v>794</v>
      </c>
      <c r="E394" s="56">
        <v>10407450.857300002</v>
      </c>
      <c r="F394" s="57">
        <f t="shared" si="18"/>
        <v>2705937.2228980009</v>
      </c>
      <c r="G394" s="57">
        <f t="shared" si="19"/>
        <v>13113388.080198003</v>
      </c>
      <c r="H394" s="58" t="str">
        <f>VLOOKUP(B394,'[1]GENERAL (2)'!$E$486:I1853,4,FALSE)</f>
        <v>JERUSALEN</v>
      </c>
      <c r="I394" s="59">
        <v>10407450.857300002</v>
      </c>
      <c r="J394" s="60">
        <f t="shared" si="20"/>
        <v>0</v>
      </c>
      <c r="K394" s="60"/>
      <c r="L394" s="60"/>
      <c r="M394" s="60"/>
      <c r="N394" s="52" t="e">
        <f>VLOOKUP(B394,#REF!,4,FALSE)</f>
        <v>#REF!</v>
      </c>
      <c r="P394" s="52">
        <v>1</v>
      </c>
      <c r="Q394" s="52" t="e">
        <f>VLOOKUP(B394,#REF!,2,FALSE)</f>
        <v>#REF!</v>
      </c>
    </row>
    <row r="395" spans="1:17">
      <c r="A395" s="53">
        <v>394</v>
      </c>
      <c r="B395" s="54" t="s">
        <v>795</v>
      </c>
      <c r="C395" s="53">
        <v>1</v>
      </c>
      <c r="D395" s="55" t="s">
        <v>796</v>
      </c>
      <c r="E395" s="56">
        <v>10396016.9626</v>
      </c>
      <c r="F395" s="57">
        <f t="shared" si="18"/>
        <v>2702964.4102759999</v>
      </c>
      <c r="G395" s="57">
        <f t="shared" si="19"/>
        <v>13098981.372876</v>
      </c>
      <c r="H395" s="58" t="str">
        <f>VLOOKUP(B395,'[1]GENERAL (2)'!$E$486:I1854,4,FALSE)</f>
        <v>JERUSALEN</v>
      </c>
      <c r="I395" s="59">
        <v>10396016.9626</v>
      </c>
      <c r="J395" s="60">
        <f t="shared" si="20"/>
        <v>0</v>
      </c>
      <c r="K395" s="60"/>
      <c r="L395" s="60"/>
      <c r="M395" s="60"/>
      <c r="N395" s="52" t="e">
        <f>VLOOKUP(B395,#REF!,4,FALSE)</f>
        <v>#REF!</v>
      </c>
      <c r="P395" s="52">
        <v>1</v>
      </c>
      <c r="Q395" s="52" t="e">
        <f>VLOOKUP(B395,#REF!,2,FALSE)</f>
        <v>#REF!</v>
      </c>
    </row>
    <row r="396" spans="1:17">
      <c r="A396" s="53">
        <v>395</v>
      </c>
      <c r="B396" s="54" t="s">
        <v>797</v>
      </c>
      <c r="C396" s="53">
        <v>1</v>
      </c>
      <c r="D396" s="55" t="s">
        <v>798</v>
      </c>
      <c r="E396" s="56">
        <v>10289969.584000001</v>
      </c>
      <c r="F396" s="57">
        <f t="shared" si="18"/>
        <v>2675392.0918400004</v>
      </c>
      <c r="G396" s="57">
        <f t="shared" si="19"/>
        <v>12965361.675840002</v>
      </c>
      <c r="H396" s="58" t="str">
        <f>VLOOKUP(B396,'[1]GENERAL (2)'!$E$486:I1855,4,FALSE)</f>
        <v>JERUSALEN</v>
      </c>
      <c r="I396" s="59">
        <v>10289969.584000001</v>
      </c>
      <c r="J396" s="60">
        <f t="shared" si="20"/>
        <v>0</v>
      </c>
      <c r="K396" s="60"/>
      <c r="L396" s="60"/>
      <c r="M396" s="60"/>
      <c r="N396" s="52" t="e">
        <f>VLOOKUP(B396,#REF!,4,FALSE)</f>
        <v>#REF!</v>
      </c>
      <c r="P396" s="52">
        <v>1</v>
      </c>
      <c r="Q396" s="52" t="e">
        <f>VLOOKUP(B396,#REF!,2,FALSE)</f>
        <v>#REF!</v>
      </c>
    </row>
    <row r="397" spans="1:17">
      <c r="A397" s="53">
        <v>396</v>
      </c>
      <c r="B397" s="54" t="s">
        <v>799</v>
      </c>
      <c r="C397" s="53">
        <v>1</v>
      </c>
      <c r="D397" s="55" t="s">
        <v>800</v>
      </c>
      <c r="E397" s="56">
        <v>9556346.2980000004</v>
      </c>
      <c r="F397" s="57">
        <f t="shared" si="18"/>
        <v>2484650.0374800004</v>
      </c>
      <c r="G397" s="57">
        <f t="shared" si="19"/>
        <v>12040996.335480001</v>
      </c>
      <c r="H397" s="58" t="str">
        <f>VLOOKUP(B397,'[1]GENERAL (2)'!$E$486:I1856,4,FALSE)</f>
        <v>JERUSALEN</v>
      </c>
      <c r="I397" s="59">
        <v>9556346.2980000004</v>
      </c>
      <c r="J397" s="60">
        <f t="shared" si="20"/>
        <v>0</v>
      </c>
      <c r="K397" s="60"/>
      <c r="L397" s="60"/>
      <c r="M397" s="60"/>
      <c r="N397" s="52" t="e">
        <f>VLOOKUP(B397,#REF!,4,FALSE)</f>
        <v>#REF!</v>
      </c>
      <c r="P397" s="52">
        <v>1</v>
      </c>
      <c r="Q397" s="52" t="e">
        <f>VLOOKUP(B397,#REF!,2,FALSE)</f>
        <v>#REF!</v>
      </c>
    </row>
    <row r="398" spans="1:17">
      <c r="A398" s="53">
        <v>397</v>
      </c>
      <c r="B398" s="54" t="s">
        <v>801</v>
      </c>
      <c r="C398" s="53">
        <v>1</v>
      </c>
      <c r="D398" s="55" t="s">
        <v>802</v>
      </c>
      <c r="E398" s="56">
        <v>10327004.3007</v>
      </c>
      <c r="F398" s="57">
        <f t="shared" si="18"/>
        <v>2685021.1181819998</v>
      </c>
      <c r="G398" s="57">
        <f t="shared" si="19"/>
        <v>13012025.418881999</v>
      </c>
      <c r="H398" s="58" t="str">
        <f>VLOOKUP(B398,'[1]GENERAL (2)'!$E$486:I1862,4,FALSE)</f>
        <v>JERUSALEN</v>
      </c>
      <c r="I398" s="59">
        <v>10327004.3007</v>
      </c>
      <c r="J398" s="60">
        <f t="shared" si="20"/>
        <v>0</v>
      </c>
      <c r="K398" s="60"/>
      <c r="L398" s="60"/>
      <c r="M398" s="60"/>
      <c r="N398" s="52" t="e">
        <f>VLOOKUP(B398,#REF!,4,FALSE)</f>
        <v>#REF!</v>
      </c>
      <c r="P398" s="52">
        <v>1</v>
      </c>
      <c r="Q398" s="52" t="e">
        <f>VLOOKUP(B398,#REF!,2,FALSE)</f>
        <v>#REF!</v>
      </c>
    </row>
    <row r="399" spans="1:17">
      <c r="A399" s="53">
        <v>398</v>
      </c>
      <c r="B399" s="54" t="s">
        <v>803</v>
      </c>
      <c r="C399" s="53">
        <v>1</v>
      </c>
      <c r="D399" s="55" t="s">
        <v>804</v>
      </c>
      <c r="E399" s="56">
        <v>10332964.762699999</v>
      </c>
      <c r="F399" s="57">
        <f t="shared" si="18"/>
        <v>2686570.838302</v>
      </c>
      <c r="G399" s="57">
        <f t="shared" si="19"/>
        <v>13019535.601001998</v>
      </c>
      <c r="H399" s="58" t="str">
        <f>VLOOKUP(B399,'[1]GENERAL (2)'!$E$486:I1866,4,FALSE)</f>
        <v>JERUSALEN</v>
      </c>
      <c r="I399" s="59">
        <v>10332964.762699999</v>
      </c>
      <c r="J399" s="60">
        <f t="shared" si="20"/>
        <v>0</v>
      </c>
      <c r="K399" s="60"/>
      <c r="L399" s="60"/>
      <c r="M399" s="60"/>
      <c r="N399" s="52" t="e">
        <f>VLOOKUP(B399,#REF!,4,FALSE)</f>
        <v>#REF!</v>
      </c>
      <c r="P399" s="52">
        <v>1</v>
      </c>
      <c r="Q399" s="52" t="e">
        <f>VLOOKUP(B399,#REF!,2,FALSE)</f>
        <v>#REF!</v>
      </c>
    </row>
    <row r="400" spans="1:17">
      <c r="A400" s="53">
        <v>399</v>
      </c>
      <c r="B400" s="54" t="s">
        <v>805</v>
      </c>
      <c r="C400" s="53">
        <v>1</v>
      </c>
      <c r="D400" s="55" t="s">
        <v>806</v>
      </c>
      <c r="E400" s="56">
        <v>10268362.812000001</v>
      </c>
      <c r="F400" s="57">
        <f t="shared" si="18"/>
        <v>2669774.3311200002</v>
      </c>
      <c r="G400" s="57">
        <f t="shared" si="19"/>
        <v>12938137.143120002</v>
      </c>
      <c r="H400" s="58" t="str">
        <f>VLOOKUP(B400,'[1]GENERAL (2)'!$E$486:I1868,4,FALSE)</f>
        <v>JERUSALEN</v>
      </c>
      <c r="I400" s="59">
        <v>10268362.812000001</v>
      </c>
      <c r="J400" s="60">
        <f t="shared" si="20"/>
        <v>0</v>
      </c>
      <c r="K400" s="60"/>
      <c r="L400" s="60"/>
      <c r="M400" s="60"/>
      <c r="N400" s="52" t="e">
        <f>VLOOKUP(B400,#REF!,4,FALSE)</f>
        <v>#REF!</v>
      </c>
      <c r="P400" s="52">
        <v>1</v>
      </c>
      <c r="Q400" s="52" t="e">
        <f>VLOOKUP(B400,#REF!,2,FALSE)</f>
        <v>#REF!</v>
      </c>
    </row>
    <row r="401" spans="1:17">
      <c r="A401" s="53">
        <v>400</v>
      </c>
      <c r="B401" s="54" t="s">
        <v>807</v>
      </c>
      <c r="C401" s="53">
        <v>1</v>
      </c>
      <c r="D401" s="55" t="s">
        <v>808</v>
      </c>
      <c r="E401" s="56">
        <v>9622480.8342000004</v>
      </c>
      <c r="F401" s="57">
        <f t="shared" si="18"/>
        <v>2501845.0168920001</v>
      </c>
      <c r="G401" s="57">
        <f t="shared" si="19"/>
        <v>12124325.851092</v>
      </c>
      <c r="H401" s="58" t="str">
        <f>VLOOKUP(B401,'[1]GENERAL (2)'!$E$486:I1869,4,FALSE)</f>
        <v>JERUSALEN</v>
      </c>
      <c r="I401" s="59">
        <v>9622480.8342000004</v>
      </c>
      <c r="J401" s="60">
        <f t="shared" si="20"/>
        <v>0</v>
      </c>
      <c r="K401" s="60"/>
      <c r="L401" s="60"/>
      <c r="M401" s="60"/>
      <c r="N401" s="52" t="e">
        <f>VLOOKUP(B401,#REF!,4,FALSE)</f>
        <v>#REF!</v>
      </c>
      <c r="P401" s="52">
        <v>1</v>
      </c>
      <c r="Q401" s="52" t="e">
        <f>VLOOKUP(B401,#REF!,2,FALSE)</f>
        <v>#REF!</v>
      </c>
    </row>
    <row r="402" spans="1:17">
      <c r="A402" s="53">
        <v>401</v>
      </c>
      <c r="B402" s="54" t="s">
        <v>809</v>
      </c>
      <c r="C402" s="53">
        <v>1</v>
      </c>
      <c r="D402" s="55" t="s">
        <v>810</v>
      </c>
      <c r="E402" s="56">
        <v>10094314.928999998</v>
      </c>
      <c r="F402" s="57">
        <f t="shared" si="18"/>
        <v>2624521.8815399995</v>
      </c>
      <c r="G402" s="57">
        <f t="shared" si="19"/>
        <v>12718836.810539998</v>
      </c>
      <c r="H402" s="58" t="str">
        <f>VLOOKUP(B402,'[1]GENERAL (2)'!$E$486:I1871,4,FALSE)</f>
        <v>JERUSALEN</v>
      </c>
      <c r="I402" s="59">
        <v>10094314.928999998</v>
      </c>
      <c r="J402" s="60">
        <f t="shared" si="20"/>
        <v>0</v>
      </c>
      <c r="K402" s="60"/>
      <c r="L402" s="60"/>
      <c r="M402" s="60"/>
      <c r="N402" s="52" t="e">
        <f>VLOOKUP(B402,#REF!,4,FALSE)</f>
        <v>#REF!</v>
      </c>
      <c r="P402" s="52">
        <v>1</v>
      </c>
      <c r="Q402" s="52" t="e">
        <f>VLOOKUP(B402,#REF!,2,FALSE)</f>
        <v>#REF!</v>
      </c>
    </row>
    <row r="403" spans="1:17">
      <c r="A403" s="53">
        <v>402</v>
      </c>
      <c r="B403" s="54" t="s">
        <v>811</v>
      </c>
      <c r="C403" s="53">
        <v>1</v>
      </c>
      <c r="D403" s="55" t="s">
        <v>812</v>
      </c>
      <c r="E403" s="56">
        <v>10176787.4034</v>
      </c>
      <c r="F403" s="57">
        <f t="shared" si="18"/>
        <v>2645964.7248840001</v>
      </c>
      <c r="G403" s="57">
        <f t="shared" si="19"/>
        <v>12822752.128284</v>
      </c>
      <c r="H403" s="58" t="str">
        <f>VLOOKUP(B403,'[1]GENERAL (2)'!$E$486:I1875,4,FALSE)</f>
        <v>JERUSALEN</v>
      </c>
      <c r="I403" s="59">
        <v>10176787.4034</v>
      </c>
      <c r="J403" s="60">
        <f t="shared" si="20"/>
        <v>0</v>
      </c>
      <c r="K403" s="60"/>
      <c r="L403" s="60"/>
      <c r="M403" s="60"/>
      <c r="N403" s="52" t="e">
        <f>VLOOKUP(B403,#REF!,4,FALSE)</f>
        <v>#REF!</v>
      </c>
      <c r="P403" s="52">
        <v>1</v>
      </c>
      <c r="Q403" s="52" t="e">
        <f>VLOOKUP(B403,#REF!,2,FALSE)</f>
        <v>#REF!</v>
      </c>
    </row>
    <row r="404" spans="1:17">
      <c r="A404" s="53">
        <v>403</v>
      </c>
      <c r="B404" s="54" t="s">
        <v>813</v>
      </c>
      <c r="C404" s="53">
        <v>1</v>
      </c>
      <c r="D404" s="55" t="s">
        <v>814</v>
      </c>
      <c r="E404" s="56">
        <v>10378054.595799996</v>
      </c>
      <c r="F404" s="57">
        <f t="shared" si="18"/>
        <v>2698294.1949079991</v>
      </c>
      <c r="G404" s="57">
        <f t="shared" si="19"/>
        <v>13076348.790707994</v>
      </c>
      <c r="H404" s="58" t="str">
        <f>VLOOKUP(B404,'[1]GENERAL (2)'!$E$486:I1876,4,FALSE)</f>
        <v>JERUSALEN</v>
      </c>
      <c r="I404" s="59">
        <v>10378054.595799996</v>
      </c>
      <c r="J404" s="60">
        <f t="shared" si="20"/>
        <v>0</v>
      </c>
      <c r="K404" s="60"/>
      <c r="L404" s="60"/>
      <c r="M404" s="60"/>
      <c r="N404" s="52" t="e">
        <f>VLOOKUP(B404,#REF!,4,FALSE)</f>
        <v>#REF!</v>
      </c>
      <c r="P404" s="52">
        <v>1</v>
      </c>
      <c r="Q404" s="52" t="e">
        <f>VLOOKUP(B404,#REF!,2,FALSE)</f>
        <v>#REF!</v>
      </c>
    </row>
    <row r="405" spans="1:17">
      <c r="A405" s="53">
        <v>404</v>
      </c>
      <c r="B405" s="54" t="s">
        <v>815</v>
      </c>
      <c r="C405" s="53">
        <v>1</v>
      </c>
      <c r="D405" s="55" t="s">
        <v>816</v>
      </c>
      <c r="E405" s="56">
        <v>9344543.6219000015</v>
      </c>
      <c r="F405" s="57">
        <f t="shared" si="18"/>
        <v>2429581.3416940006</v>
      </c>
      <c r="G405" s="57">
        <f t="shared" si="19"/>
        <v>11774124.963594003</v>
      </c>
      <c r="H405" s="58" t="str">
        <f>VLOOKUP(B405,'[1]GENERAL (2)'!$E$486:I1880,4,FALSE)</f>
        <v>JERUSALEN</v>
      </c>
      <c r="I405" s="59">
        <v>9344543.6219000015</v>
      </c>
      <c r="J405" s="60">
        <f t="shared" si="20"/>
        <v>0</v>
      </c>
      <c r="K405" s="60"/>
      <c r="L405" s="60"/>
      <c r="M405" s="60"/>
      <c r="N405" s="52" t="e">
        <f>VLOOKUP(B405,#REF!,4,FALSE)</f>
        <v>#REF!</v>
      </c>
      <c r="P405" s="52">
        <v>1</v>
      </c>
      <c r="Q405" s="52" t="e">
        <f>VLOOKUP(B405,#REF!,2,FALSE)</f>
        <v>#REF!</v>
      </c>
    </row>
    <row r="406" spans="1:17">
      <c r="A406" s="53">
        <v>405</v>
      </c>
      <c r="B406" s="54" t="s">
        <v>817</v>
      </c>
      <c r="C406" s="53">
        <v>1</v>
      </c>
      <c r="D406" s="55" t="s">
        <v>818</v>
      </c>
      <c r="E406" s="56">
        <v>9246717.8262999989</v>
      </c>
      <c r="F406" s="57">
        <f t="shared" si="18"/>
        <v>2404146.6348379999</v>
      </c>
      <c r="G406" s="57">
        <f t="shared" si="19"/>
        <v>11650864.461137999</v>
      </c>
      <c r="H406" s="58" t="str">
        <f>VLOOKUP(B406,'[1]GENERAL (2)'!$E$486:I1883,4,FALSE)</f>
        <v>JERUSALEN</v>
      </c>
      <c r="I406" s="59">
        <v>9246717.8262999989</v>
      </c>
      <c r="J406" s="60">
        <f t="shared" si="20"/>
        <v>0</v>
      </c>
      <c r="K406" s="60"/>
      <c r="L406" s="60"/>
      <c r="M406" s="60"/>
      <c r="N406" s="52" t="e">
        <f>VLOOKUP(B406,#REF!,4,FALSE)</f>
        <v>#REF!</v>
      </c>
      <c r="P406" s="52">
        <v>1</v>
      </c>
      <c r="Q406" s="52" t="e">
        <f>VLOOKUP(B406,#REF!,2,FALSE)</f>
        <v>#REF!</v>
      </c>
    </row>
    <row r="407" spans="1:17">
      <c r="A407" s="53">
        <v>406</v>
      </c>
      <c r="B407" s="54" t="s">
        <v>819</v>
      </c>
      <c r="C407" s="53">
        <v>1</v>
      </c>
      <c r="D407" s="55" t="s">
        <v>820</v>
      </c>
      <c r="E407" s="56">
        <v>10312787.030200001</v>
      </c>
      <c r="F407" s="57">
        <f t="shared" si="18"/>
        <v>2681324.6278520003</v>
      </c>
      <c r="G407" s="57">
        <f t="shared" si="19"/>
        <v>12994111.658052001</v>
      </c>
      <c r="H407" s="58" t="str">
        <f>VLOOKUP(B407,'[1]GENERAL (2)'!$E$486:I1899,4,FALSE)</f>
        <v>JERUSALEN</v>
      </c>
      <c r="I407" s="59">
        <v>10312787.030200001</v>
      </c>
      <c r="J407" s="60">
        <f t="shared" si="20"/>
        <v>0</v>
      </c>
      <c r="K407" s="60"/>
      <c r="L407" s="60"/>
      <c r="M407" s="60"/>
      <c r="N407" s="52" t="e">
        <f>VLOOKUP(B407,#REF!,4,FALSE)</f>
        <v>#REF!</v>
      </c>
      <c r="P407" s="52">
        <v>1</v>
      </c>
      <c r="Q407" s="52" t="e">
        <f>VLOOKUP(B407,#REF!,2,FALSE)</f>
        <v>#REF!</v>
      </c>
    </row>
    <row r="408" spans="1:17">
      <c r="A408" s="53">
        <v>407</v>
      </c>
      <c r="B408" s="54" t="s">
        <v>821</v>
      </c>
      <c r="C408" s="53">
        <v>1</v>
      </c>
      <c r="D408" s="55" t="s">
        <v>822</v>
      </c>
      <c r="E408" s="56">
        <v>10259756.390300002</v>
      </c>
      <c r="F408" s="57">
        <f t="shared" si="18"/>
        <v>2667536.6614780007</v>
      </c>
      <c r="G408" s="57">
        <f t="shared" si="19"/>
        <v>12927293.051778004</v>
      </c>
      <c r="H408" s="58" t="str">
        <f>VLOOKUP(B408,'[1]GENERAL (2)'!$E$486:I1901,4,FALSE)</f>
        <v>JERUSALEN</v>
      </c>
      <c r="I408" s="59">
        <v>10259756.390300002</v>
      </c>
      <c r="J408" s="60">
        <f t="shared" si="20"/>
        <v>0</v>
      </c>
      <c r="K408" s="60"/>
      <c r="L408" s="60"/>
      <c r="M408" s="60"/>
      <c r="N408" s="52" t="e">
        <f>VLOOKUP(B408,#REF!,4,FALSE)</f>
        <v>#REF!</v>
      </c>
      <c r="P408" s="52">
        <v>1</v>
      </c>
      <c r="Q408" s="52" t="e">
        <f>VLOOKUP(B408,#REF!,2,FALSE)</f>
        <v>#REF!</v>
      </c>
    </row>
    <row r="409" spans="1:17">
      <c r="A409" s="53">
        <v>408</v>
      </c>
      <c r="B409" s="54" t="s">
        <v>823</v>
      </c>
      <c r="C409" s="53">
        <v>1</v>
      </c>
      <c r="D409" s="55" t="s">
        <v>824</v>
      </c>
      <c r="E409" s="56">
        <v>8930894.2484999988</v>
      </c>
      <c r="F409" s="57">
        <f t="shared" si="18"/>
        <v>2322032.5046099997</v>
      </c>
      <c r="G409" s="57">
        <f t="shared" si="19"/>
        <v>11252926.753109999</v>
      </c>
      <c r="H409" s="58" t="str">
        <f>VLOOKUP(B409,'[1]GENERAL (2)'!$E$486:I1902,4,FALSE)</f>
        <v>JERUSALEN</v>
      </c>
      <c r="I409" s="59">
        <v>8930894.2484999988</v>
      </c>
      <c r="J409" s="60">
        <f t="shared" si="20"/>
        <v>0</v>
      </c>
      <c r="K409" s="60"/>
      <c r="L409" s="60"/>
      <c r="M409" s="60"/>
      <c r="N409" s="52" t="e">
        <f>VLOOKUP(B409,#REF!,4,FALSE)</f>
        <v>#REF!</v>
      </c>
      <c r="P409" s="52">
        <v>1</v>
      </c>
      <c r="Q409" s="52" t="e">
        <f>VLOOKUP(B409,#REF!,2,FALSE)</f>
        <v>#REF!</v>
      </c>
    </row>
    <row r="410" spans="1:17">
      <c r="A410" s="53">
        <v>409</v>
      </c>
      <c r="B410" s="54" t="s">
        <v>825</v>
      </c>
      <c r="C410" s="53">
        <v>1</v>
      </c>
      <c r="D410" s="55" t="s">
        <v>826</v>
      </c>
      <c r="E410" s="56">
        <v>10235794.043500002</v>
      </c>
      <c r="F410" s="57">
        <f t="shared" si="18"/>
        <v>2661306.4513100008</v>
      </c>
      <c r="G410" s="57">
        <f t="shared" si="19"/>
        <v>12897100.494810004</v>
      </c>
      <c r="H410" s="58" t="str">
        <f>VLOOKUP(B410,'[1]GENERAL (2)'!$E$486:I1903,4,FALSE)</f>
        <v>JERUSALEN</v>
      </c>
      <c r="I410" s="59">
        <v>10235794.043500002</v>
      </c>
      <c r="J410" s="60">
        <f t="shared" si="20"/>
        <v>0</v>
      </c>
      <c r="K410" s="60"/>
      <c r="L410" s="60"/>
      <c r="M410" s="60"/>
      <c r="N410" s="52" t="e">
        <f>VLOOKUP(B410,#REF!,4,FALSE)</f>
        <v>#REF!</v>
      </c>
      <c r="P410" s="52">
        <v>1</v>
      </c>
      <c r="Q410" s="52" t="e">
        <f>VLOOKUP(B410,#REF!,2,FALSE)</f>
        <v>#REF!</v>
      </c>
    </row>
    <row r="411" spans="1:17">
      <c r="A411" s="53">
        <v>410</v>
      </c>
      <c r="B411" s="54" t="s">
        <v>827</v>
      </c>
      <c r="C411" s="53">
        <v>1</v>
      </c>
      <c r="D411" s="55" t="s">
        <v>828</v>
      </c>
      <c r="E411" s="56">
        <v>5767816.4850000003</v>
      </c>
      <c r="F411" s="57">
        <f t="shared" si="18"/>
        <v>1499632.2861000001</v>
      </c>
      <c r="G411" s="57">
        <f t="shared" si="19"/>
        <v>7267448.7711000005</v>
      </c>
      <c r="H411" s="58" t="str">
        <f>VLOOKUP(B411,'[1]GENERAL (2)'!$E$486:I1904,4,FALSE)</f>
        <v>JERUSALEN</v>
      </c>
      <c r="I411" s="59">
        <v>5767816.4850000003</v>
      </c>
      <c r="J411" s="60">
        <f t="shared" si="20"/>
        <v>0</v>
      </c>
      <c r="K411" s="60"/>
      <c r="L411" s="60"/>
      <c r="M411" s="60"/>
      <c r="N411" s="52" t="e">
        <f>VLOOKUP(B411,#REF!,4,FALSE)</f>
        <v>#REF!</v>
      </c>
      <c r="P411" s="52">
        <v>1</v>
      </c>
      <c r="Q411" s="52" t="e">
        <f>VLOOKUP(B411,#REF!,2,FALSE)</f>
        <v>#REF!</v>
      </c>
    </row>
    <row r="412" spans="1:17">
      <c r="A412" s="53">
        <v>411</v>
      </c>
      <c r="B412" s="54" t="s">
        <v>829</v>
      </c>
      <c r="C412" s="53">
        <v>1</v>
      </c>
      <c r="D412" s="55" t="s">
        <v>830</v>
      </c>
      <c r="E412" s="56">
        <v>7852692.6276000012</v>
      </c>
      <c r="F412" s="57">
        <f t="shared" si="18"/>
        <v>2041700.0831760003</v>
      </c>
      <c r="G412" s="57">
        <f t="shared" si="19"/>
        <v>9894392.7107760012</v>
      </c>
      <c r="H412" s="58" t="str">
        <f>VLOOKUP(B412,'[1]GENERAL (2)'!$E$486:I1905,4,FALSE)</f>
        <v>JERUSALEN</v>
      </c>
      <c r="I412" s="59">
        <v>7852692.6276000012</v>
      </c>
      <c r="J412" s="60">
        <f t="shared" si="20"/>
        <v>0</v>
      </c>
      <c r="K412" s="60"/>
      <c r="L412" s="60"/>
      <c r="M412" s="60"/>
      <c r="N412" s="52" t="e">
        <f>VLOOKUP(B412,#REF!,4,FALSE)</f>
        <v>#REF!</v>
      </c>
      <c r="P412" s="52">
        <v>1</v>
      </c>
      <c r="Q412" s="52" t="e">
        <f>VLOOKUP(B412,#REF!,2,FALSE)</f>
        <v>#REF!</v>
      </c>
    </row>
    <row r="413" spans="1:17">
      <c r="A413" s="53">
        <v>412</v>
      </c>
      <c r="B413" s="54" t="s">
        <v>831</v>
      </c>
      <c r="C413" s="53">
        <v>1</v>
      </c>
      <c r="D413" s="55" t="s">
        <v>832</v>
      </c>
      <c r="E413" s="56">
        <v>9853655.0995000005</v>
      </c>
      <c r="F413" s="57">
        <f t="shared" si="18"/>
        <v>2561950.3258700003</v>
      </c>
      <c r="G413" s="57">
        <f t="shared" si="19"/>
        <v>12415605.42537</v>
      </c>
      <c r="H413" s="58" t="str">
        <f>VLOOKUP(B413,'[1]GENERAL (2)'!$E$486:I1908,4,FALSE)</f>
        <v>JERUSALEN</v>
      </c>
      <c r="I413" s="59">
        <v>9853655.0995000005</v>
      </c>
      <c r="J413" s="60">
        <f t="shared" si="20"/>
        <v>0</v>
      </c>
      <c r="K413" s="60"/>
      <c r="L413" s="60"/>
      <c r="M413" s="60"/>
      <c r="N413" s="52" t="e">
        <f>VLOOKUP(B413,#REF!,4,FALSE)</f>
        <v>#REF!</v>
      </c>
      <c r="P413" s="52">
        <v>1</v>
      </c>
      <c r="Q413" s="52" t="e">
        <f>VLOOKUP(B413,#REF!,2,FALSE)</f>
        <v>#REF!</v>
      </c>
    </row>
    <row r="414" spans="1:17">
      <c r="A414" s="53">
        <v>413</v>
      </c>
      <c r="B414" s="54" t="s">
        <v>833</v>
      </c>
      <c r="C414" s="53">
        <v>1</v>
      </c>
      <c r="D414" s="55" t="s">
        <v>834</v>
      </c>
      <c r="E414" s="56">
        <v>10297103</v>
      </c>
      <c r="F414" s="57">
        <f t="shared" si="18"/>
        <v>2677246.7800000003</v>
      </c>
      <c r="G414" s="57">
        <f t="shared" si="19"/>
        <v>12974349.780000001</v>
      </c>
      <c r="H414" s="58" t="str">
        <f>VLOOKUP(B414,'[1]GENERAL (2)'!$E$486:I1909,4,FALSE)</f>
        <v>JERUSALEN</v>
      </c>
      <c r="I414" s="59">
        <v>10390241.680699999</v>
      </c>
      <c r="J414" s="60">
        <f t="shared" si="20"/>
        <v>-93138.680699998513</v>
      </c>
      <c r="K414" s="60"/>
      <c r="L414" s="60"/>
      <c r="M414" s="60"/>
      <c r="N414" s="52" t="e">
        <f>VLOOKUP(B414,#REF!,4,FALSE)</f>
        <v>#REF!</v>
      </c>
      <c r="P414" s="52">
        <v>1</v>
      </c>
      <c r="Q414" s="52" t="e">
        <f>VLOOKUP(B414,#REF!,2,FALSE)</f>
        <v>#REF!</v>
      </c>
    </row>
    <row r="415" spans="1:17">
      <c r="A415" s="53">
        <v>414</v>
      </c>
      <c r="B415" s="54" t="s">
        <v>835</v>
      </c>
      <c r="C415" s="53">
        <v>1</v>
      </c>
      <c r="D415" s="55" t="s">
        <v>836</v>
      </c>
      <c r="E415" s="56">
        <v>10370940.997099999</v>
      </c>
      <c r="F415" s="57">
        <f t="shared" si="18"/>
        <v>2696444.659246</v>
      </c>
      <c r="G415" s="57">
        <f t="shared" si="19"/>
        <v>13067385.656345999</v>
      </c>
      <c r="H415" s="58" t="str">
        <f>VLOOKUP(B415,'[1]GENERAL (2)'!$E$486:I1910,4,FALSE)</f>
        <v>JERUSALEN</v>
      </c>
      <c r="I415" s="59">
        <v>10370940.997099999</v>
      </c>
      <c r="J415" s="60">
        <f t="shared" si="20"/>
        <v>0</v>
      </c>
      <c r="K415" s="60"/>
      <c r="L415" s="60"/>
      <c r="M415" s="60"/>
      <c r="N415" s="52" t="e">
        <f>VLOOKUP(B415,#REF!,4,FALSE)</f>
        <v>#REF!</v>
      </c>
      <c r="P415" s="52">
        <v>1</v>
      </c>
      <c r="Q415" s="52" t="e">
        <f>VLOOKUP(B415,#REF!,2,FALSE)</f>
        <v>#REF!</v>
      </c>
    </row>
    <row r="416" spans="1:17">
      <c r="A416" s="53">
        <v>415</v>
      </c>
      <c r="B416" s="54" t="s">
        <v>837</v>
      </c>
      <c r="C416" s="53">
        <v>1</v>
      </c>
      <c r="D416" s="55" t="s">
        <v>838</v>
      </c>
      <c r="E416" s="56">
        <v>8921103.5880000014</v>
      </c>
      <c r="F416" s="57">
        <f t="shared" si="18"/>
        <v>2319486.9328800002</v>
      </c>
      <c r="G416" s="57">
        <f t="shared" si="19"/>
        <v>11240590.520880003</v>
      </c>
      <c r="H416" s="58" t="str">
        <f>VLOOKUP(B416,'[1]GENERAL (2)'!$E$486:I1911,4,FALSE)</f>
        <v>JERUSALEN</v>
      </c>
      <c r="I416" s="59">
        <v>8921103.5880000014</v>
      </c>
      <c r="J416" s="60">
        <f t="shared" si="20"/>
        <v>0</v>
      </c>
      <c r="K416" s="60"/>
      <c r="L416" s="60"/>
      <c r="M416" s="60"/>
      <c r="N416" s="52" t="e">
        <f>VLOOKUP(B416,#REF!,4,FALSE)</f>
        <v>#REF!</v>
      </c>
      <c r="P416" s="52">
        <v>1</v>
      </c>
      <c r="Q416" s="52" t="e">
        <f>VLOOKUP(B416,#REF!,2,FALSE)</f>
        <v>#REF!</v>
      </c>
    </row>
    <row r="417" spans="1:17">
      <c r="A417" s="53">
        <v>416</v>
      </c>
      <c r="B417" s="54" t="s">
        <v>839</v>
      </c>
      <c r="C417" s="53">
        <v>1</v>
      </c>
      <c r="D417" s="55" t="s">
        <v>840</v>
      </c>
      <c r="E417" s="56">
        <v>10336891.707999999</v>
      </c>
      <c r="F417" s="57">
        <f t="shared" si="18"/>
        <v>2687591.8440799997</v>
      </c>
      <c r="G417" s="57">
        <f t="shared" si="19"/>
        <v>13024483.552079998</v>
      </c>
      <c r="H417" s="58" t="str">
        <f>VLOOKUP(B417,'[1]GENERAL (2)'!$E$486:I1912,4,FALSE)</f>
        <v>JERUSALEN</v>
      </c>
      <c r="I417" s="59">
        <v>10336891.707999999</v>
      </c>
      <c r="J417" s="60">
        <f t="shared" si="20"/>
        <v>0</v>
      </c>
      <c r="K417" s="60"/>
      <c r="L417" s="60"/>
      <c r="M417" s="60"/>
      <c r="N417" s="52" t="e">
        <f>VLOOKUP(B417,#REF!,4,FALSE)</f>
        <v>#REF!</v>
      </c>
      <c r="P417" s="52">
        <v>1</v>
      </c>
      <c r="Q417" s="52" t="e">
        <f>VLOOKUP(B417,#REF!,2,FALSE)</f>
        <v>#REF!</v>
      </c>
    </row>
    <row r="418" spans="1:17">
      <c r="A418" s="53">
        <v>417</v>
      </c>
      <c r="B418" s="54" t="s">
        <v>841</v>
      </c>
      <c r="C418" s="53">
        <v>1</v>
      </c>
      <c r="D418" s="55" t="s">
        <v>842</v>
      </c>
      <c r="E418" s="56">
        <v>10351756.82</v>
      </c>
      <c r="F418" s="57">
        <f t="shared" si="18"/>
        <v>2691456.7732000002</v>
      </c>
      <c r="G418" s="57">
        <f t="shared" si="19"/>
        <v>13043213.5932</v>
      </c>
      <c r="H418" s="58" t="str">
        <f>VLOOKUP(B418,'[1]GENERAL (2)'!$E$486:I1913,4,FALSE)</f>
        <v>JERUSALEN</v>
      </c>
      <c r="I418" s="59">
        <v>10351756.82</v>
      </c>
      <c r="J418" s="60">
        <f t="shared" si="20"/>
        <v>0</v>
      </c>
      <c r="K418" s="60"/>
      <c r="L418" s="60"/>
      <c r="M418" s="60"/>
      <c r="N418" s="52" t="e">
        <f>VLOOKUP(B418,#REF!,4,FALSE)</f>
        <v>#REF!</v>
      </c>
      <c r="P418" s="52">
        <v>1</v>
      </c>
      <c r="Q418" s="52" t="e">
        <f>VLOOKUP(B418,#REF!,2,FALSE)</f>
        <v>#REF!</v>
      </c>
    </row>
    <row r="419" spans="1:17">
      <c r="A419" s="53">
        <v>418</v>
      </c>
      <c r="B419" s="54" t="s">
        <v>843</v>
      </c>
      <c r="C419" s="53">
        <v>1</v>
      </c>
      <c r="D419" s="55" t="s">
        <v>844</v>
      </c>
      <c r="E419" s="56">
        <v>10297946</v>
      </c>
      <c r="F419" s="57">
        <f t="shared" si="18"/>
        <v>2677465.96</v>
      </c>
      <c r="G419" s="57">
        <f t="shared" si="19"/>
        <v>12975411.960000001</v>
      </c>
      <c r="H419" s="58" t="str">
        <f>VLOOKUP(B419,'[1]GENERAL (2)'!$E$486:I1914,4,FALSE)</f>
        <v>SANTA VIVIANA</v>
      </c>
      <c r="I419" s="59">
        <v>10655737.557599999</v>
      </c>
      <c r="J419" s="60">
        <f t="shared" si="20"/>
        <v>-357791.55759999901</v>
      </c>
      <c r="K419" s="60"/>
      <c r="L419" s="60"/>
      <c r="M419" s="60"/>
      <c r="N419" s="52" t="e">
        <f>VLOOKUP(B419,#REF!,4,FALSE)</f>
        <v>#REF!</v>
      </c>
      <c r="P419" s="52">
        <v>1</v>
      </c>
      <c r="Q419" s="52" t="e">
        <f>VLOOKUP(B419,#REF!,2,FALSE)</f>
        <v>#REF!</v>
      </c>
    </row>
    <row r="420" spans="1:17">
      <c r="A420" s="53">
        <v>419</v>
      </c>
      <c r="B420" s="54" t="s">
        <v>845</v>
      </c>
      <c r="C420" s="53">
        <v>1</v>
      </c>
      <c r="D420" s="55" t="s">
        <v>846</v>
      </c>
      <c r="E420" s="56">
        <v>10372039.832699999</v>
      </c>
      <c r="F420" s="57">
        <f t="shared" si="18"/>
        <v>2696730.3565019998</v>
      </c>
      <c r="G420" s="57">
        <f t="shared" si="19"/>
        <v>13068770.189201999</v>
      </c>
      <c r="H420" s="58" t="str">
        <f>VLOOKUP(B420,'[1]GENERAL (2)'!$E$486:I1915,4,FALSE)</f>
        <v>JERUSALEN</v>
      </c>
      <c r="I420" s="59">
        <v>10372039.832699999</v>
      </c>
      <c r="J420" s="60">
        <f t="shared" si="20"/>
        <v>0</v>
      </c>
      <c r="K420" s="60"/>
      <c r="L420" s="60"/>
      <c r="M420" s="60"/>
      <c r="N420" s="52" t="e">
        <f>VLOOKUP(B420,#REF!,4,FALSE)</f>
        <v>#REF!</v>
      </c>
      <c r="P420" s="52">
        <v>1</v>
      </c>
      <c r="Q420" s="52" t="e">
        <f>VLOOKUP(B420,#REF!,2,FALSE)</f>
        <v>#REF!</v>
      </c>
    </row>
    <row r="421" spans="1:17">
      <c r="A421" s="53">
        <v>420</v>
      </c>
      <c r="B421" s="54" t="s">
        <v>847</v>
      </c>
      <c r="C421" s="53">
        <v>1</v>
      </c>
      <c r="D421" s="55" t="s">
        <v>848</v>
      </c>
      <c r="E421" s="56">
        <v>10403360.432800001</v>
      </c>
      <c r="F421" s="57">
        <f t="shared" si="18"/>
        <v>2704873.7125280001</v>
      </c>
      <c r="G421" s="57">
        <f t="shared" si="19"/>
        <v>13108234.145328</v>
      </c>
      <c r="H421" s="58" t="str">
        <f>VLOOKUP(B421,'[1]GENERAL (2)'!$E$486:I1916,4,FALSE)</f>
        <v>CARACOLI</v>
      </c>
      <c r="I421" s="59">
        <v>10403360.432800001</v>
      </c>
      <c r="J421" s="60">
        <f t="shared" si="20"/>
        <v>0</v>
      </c>
      <c r="K421" s="60"/>
      <c r="L421" s="60"/>
      <c r="M421" s="60"/>
      <c r="N421" s="52" t="e">
        <f>VLOOKUP(B421,#REF!,4,FALSE)</f>
        <v>#REF!</v>
      </c>
      <c r="P421" s="52">
        <v>1</v>
      </c>
      <c r="Q421" s="52" t="e">
        <f>VLOOKUP(B421,#REF!,2,FALSE)</f>
        <v>#REF!</v>
      </c>
    </row>
    <row r="422" spans="1:17">
      <c r="A422" s="53">
        <v>421</v>
      </c>
      <c r="B422" s="54" t="s">
        <v>849</v>
      </c>
      <c r="C422" s="53">
        <v>1</v>
      </c>
      <c r="D422" s="55" t="s">
        <v>850</v>
      </c>
      <c r="E422" s="56">
        <v>8190247.9690000005</v>
      </c>
      <c r="F422" s="57">
        <f t="shared" si="18"/>
        <v>2129464.4719400001</v>
      </c>
      <c r="G422" s="57">
        <f t="shared" si="19"/>
        <v>10319712.44094</v>
      </c>
      <c r="H422" s="58" t="str">
        <f>VLOOKUP(B422,'[1]GENERAL (2)'!$E$486:I1917,4,FALSE)</f>
        <v>CARACOLI</v>
      </c>
      <c r="I422" s="59">
        <v>8190247.9690000005</v>
      </c>
      <c r="J422" s="60">
        <f t="shared" si="20"/>
        <v>0</v>
      </c>
      <c r="K422" s="60"/>
      <c r="L422" s="60"/>
      <c r="M422" s="60"/>
      <c r="N422" s="52" t="e">
        <f>VLOOKUP(B422,#REF!,4,FALSE)</f>
        <v>#REF!</v>
      </c>
      <c r="P422" s="52">
        <v>1</v>
      </c>
      <c r="Q422" s="52" t="e">
        <f>VLOOKUP(B422,#REF!,2,FALSE)</f>
        <v>#REF!</v>
      </c>
    </row>
    <row r="423" spans="1:17">
      <c r="A423" s="53">
        <v>422</v>
      </c>
      <c r="B423" s="54" t="s">
        <v>851</v>
      </c>
      <c r="C423" s="53">
        <v>1</v>
      </c>
      <c r="D423" s="55" t="s">
        <v>852</v>
      </c>
      <c r="E423" s="56">
        <v>8723964.3922000006</v>
      </c>
      <c r="F423" s="57">
        <f t="shared" si="18"/>
        <v>2268230.7419720003</v>
      </c>
      <c r="G423" s="57">
        <f t="shared" si="19"/>
        <v>10992195.134172</v>
      </c>
      <c r="H423" s="58" t="str">
        <f>VLOOKUP(B423,'[1]GENERAL (2)'!$E$486:I1918,4,FALSE)</f>
        <v>CARACOLI</v>
      </c>
      <c r="I423" s="59">
        <v>8723964.3922000006</v>
      </c>
      <c r="J423" s="60">
        <f t="shared" si="20"/>
        <v>0</v>
      </c>
      <c r="K423" s="60"/>
      <c r="L423" s="60"/>
      <c r="M423" s="60"/>
      <c r="N423" s="52" t="e">
        <f>VLOOKUP(B423,#REF!,4,FALSE)</f>
        <v>#REF!</v>
      </c>
      <c r="P423" s="52">
        <v>1</v>
      </c>
      <c r="Q423" s="52" t="e">
        <f>VLOOKUP(B423,#REF!,2,FALSE)</f>
        <v>#REF!</v>
      </c>
    </row>
    <row r="424" spans="1:17">
      <c r="A424" s="53">
        <v>423</v>
      </c>
      <c r="B424" s="54" t="s">
        <v>853</v>
      </c>
      <c r="C424" s="53">
        <v>1</v>
      </c>
      <c r="D424" s="55" t="s">
        <v>854</v>
      </c>
      <c r="E424" s="56">
        <v>10315395.904999999</v>
      </c>
      <c r="F424" s="57">
        <f t="shared" si="18"/>
        <v>2682002.9353</v>
      </c>
      <c r="G424" s="57">
        <f t="shared" si="19"/>
        <v>12997398.840299999</v>
      </c>
      <c r="H424" s="58" t="str">
        <f>VLOOKUP(B424,'[1]GENERAL (2)'!$E$486:I1919,4,FALSE)</f>
        <v>ARBORIZADORA ALTA</v>
      </c>
      <c r="I424" s="59">
        <v>10315395.904999999</v>
      </c>
      <c r="J424" s="60">
        <f t="shared" si="20"/>
        <v>0</v>
      </c>
      <c r="K424" s="60"/>
      <c r="L424" s="60"/>
      <c r="M424" s="60"/>
      <c r="N424" s="52" t="e">
        <f>VLOOKUP(B424,#REF!,4,FALSE)</f>
        <v>#REF!</v>
      </c>
      <c r="P424" s="52">
        <v>1</v>
      </c>
      <c r="Q424" s="52" t="e">
        <f>VLOOKUP(B424,#REF!,2,FALSE)</f>
        <v>#REF!</v>
      </c>
    </row>
    <row r="425" spans="1:17">
      <c r="A425" s="53">
        <v>424</v>
      </c>
      <c r="B425" s="54" t="s">
        <v>855</v>
      </c>
      <c r="C425" s="53">
        <v>1</v>
      </c>
      <c r="D425" s="55" t="s">
        <v>856</v>
      </c>
      <c r="E425" s="56">
        <v>8964559.2715000007</v>
      </c>
      <c r="F425" s="57">
        <f t="shared" si="18"/>
        <v>2330785.4105900005</v>
      </c>
      <c r="G425" s="57">
        <f t="shared" si="19"/>
        <v>11295344.682090001</v>
      </c>
      <c r="H425" s="58" t="str">
        <f>VLOOKUP(B425,'[1]GENERAL (2)'!$E$486:I1921,4,FALSE)</f>
        <v>SANTA VIVIANA</v>
      </c>
      <c r="I425" s="59">
        <v>8964559.2715000007</v>
      </c>
      <c r="J425" s="60">
        <f t="shared" si="20"/>
        <v>0</v>
      </c>
      <c r="K425" s="60"/>
      <c r="L425" s="60"/>
      <c r="M425" s="60"/>
      <c r="N425" s="52" t="e">
        <f>VLOOKUP(B425,#REF!,4,FALSE)</f>
        <v>#REF!</v>
      </c>
      <c r="P425" s="52">
        <v>1</v>
      </c>
      <c r="Q425" s="52" t="e">
        <f>VLOOKUP(B425,#REF!,2,FALSE)</f>
        <v>#REF!</v>
      </c>
    </row>
    <row r="426" spans="1:17">
      <c r="A426" s="53">
        <v>425</v>
      </c>
      <c r="B426" s="54" t="s">
        <v>857</v>
      </c>
      <c r="C426" s="53">
        <v>1</v>
      </c>
      <c r="D426" s="55" t="s">
        <v>858</v>
      </c>
      <c r="E426" s="56">
        <v>10406136.656750001</v>
      </c>
      <c r="F426" s="57">
        <f t="shared" si="18"/>
        <v>2705595.5307550002</v>
      </c>
      <c r="G426" s="57">
        <f t="shared" si="19"/>
        <v>13111732.187505001</v>
      </c>
      <c r="H426" s="58" t="str">
        <f>VLOOKUP(B426,'[1]GENERAL (2)'!$E$486:I1924,4,FALSE)</f>
        <v>JERUSALEN</v>
      </c>
      <c r="I426" s="59">
        <v>10406136.656750001</v>
      </c>
      <c r="J426" s="60">
        <f t="shared" si="20"/>
        <v>0</v>
      </c>
      <c r="K426" s="60"/>
      <c r="L426" s="60"/>
      <c r="M426" s="60"/>
      <c r="N426" s="52" t="e">
        <f>VLOOKUP(B426,#REF!,4,FALSE)</f>
        <v>#REF!</v>
      </c>
      <c r="P426" s="52">
        <v>1</v>
      </c>
      <c r="Q426" s="52" t="e">
        <f>VLOOKUP(B426,#REF!,2,FALSE)</f>
        <v>#REF!</v>
      </c>
    </row>
    <row r="427" spans="1:17">
      <c r="A427" s="53">
        <v>426</v>
      </c>
      <c r="B427" s="54" t="s">
        <v>859</v>
      </c>
      <c r="C427" s="53">
        <v>1</v>
      </c>
      <c r="D427" s="55" t="s">
        <v>860</v>
      </c>
      <c r="E427" s="56">
        <v>7427683.8746000007</v>
      </c>
      <c r="F427" s="57">
        <f t="shared" si="18"/>
        <v>1931197.8073960003</v>
      </c>
      <c r="G427" s="57">
        <f t="shared" si="19"/>
        <v>9358881.6819960009</v>
      </c>
      <c r="H427" s="58" t="str">
        <f>VLOOKUP(B427,'[1]GENERAL (2)'!$E$486:I1925,4,FALSE)</f>
        <v>ARBORIZADORA ALTA</v>
      </c>
      <c r="I427" s="59">
        <v>7427683.8746000007</v>
      </c>
      <c r="J427" s="60">
        <f t="shared" si="20"/>
        <v>0</v>
      </c>
      <c r="K427" s="60"/>
      <c r="L427" s="60"/>
      <c r="M427" s="60"/>
      <c r="N427" s="52" t="e">
        <f>VLOOKUP(B427,#REF!,4,FALSE)</f>
        <v>#REF!</v>
      </c>
      <c r="P427" s="52">
        <v>1</v>
      </c>
      <c r="Q427" s="52" t="e">
        <f>VLOOKUP(B427,#REF!,2,FALSE)</f>
        <v>#REF!</v>
      </c>
    </row>
    <row r="428" spans="1:17">
      <c r="A428" s="53">
        <v>427</v>
      </c>
      <c r="B428" s="54" t="s">
        <v>861</v>
      </c>
      <c r="C428" s="53">
        <v>1</v>
      </c>
      <c r="D428" s="55" t="s">
        <v>862</v>
      </c>
      <c r="E428" s="56">
        <v>10067432.199999999</v>
      </c>
      <c r="F428" s="57">
        <f t="shared" si="18"/>
        <v>2617532.372</v>
      </c>
      <c r="G428" s="57">
        <f t="shared" si="19"/>
        <v>12684964.571999999</v>
      </c>
      <c r="H428" s="58" t="str">
        <f>VLOOKUP(B428,'[1]GENERAL (2)'!$E$486:I1927,4,FALSE)</f>
        <v>JERUSALEN</v>
      </c>
      <c r="I428" s="59">
        <v>10067432.199999999</v>
      </c>
      <c r="J428" s="60">
        <f t="shared" si="20"/>
        <v>0</v>
      </c>
      <c r="K428" s="60"/>
      <c r="L428" s="60"/>
      <c r="M428" s="60"/>
      <c r="N428" s="52" t="e">
        <f>VLOOKUP(B428,#REF!,4,FALSE)</f>
        <v>#REF!</v>
      </c>
      <c r="P428" s="52">
        <v>1</v>
      </c>
      <c r="Q428" s="52" t="e">
        <f>VLOOKUP(B428,#REF!,2,FALSE)</f>
        <v>#REF!</v>
      </c>
    </row>
    <row r="429" spans="1:17">
      <c r="A429" s="53">
        <v>428</v>
      </c>
      <c r="B429" s="54" t="s">
        <v>863</v>
      </c>
      <c r="C429" s="53">
        <v>1</v>
      </c>
      <c r="D429" s="55" t="s">
        <v>864</v>
      </c>
      <c r="E429" s="56">
        <v>9828263.867399998</v>
      </c>
      <c r="F429" s="57">
        <f t="shared" si="18"/>
        <v>2555348.6055239998</v>
      </c>
      <c r="G429" s="57">
        <f t="shared" si="19"/>
        <v>12383612.472923998</v>
      </c>
      <c r="H429" s="58" t="str">
        <f>VLOOKUP(B429,'[1]GENERAL (2)'!$E$486:I1936,4,FALSE)</f>
        <v>SANTO DOMINGO</v>
      </c>
      <c r="I429" s="59">
        <v>9828263.867399998</v>
      </c>
      <c r="J429" s="60">
        <f t="shared" si="20"/>
        <v>0</v>
      </c>
      <c r="K429" s="60"/>
      <c r="L429" s="60"/>
      <c r="M429" s="60"/>
      <c r="N429" s="52" t="e">
        <f>VLOOKUP(B429,#REF!,4,FALSE)</f>
        <v>#REF!</v>
      </c>
      <c r="P429" s="52">
        <v>1</v>
      </c>
      <c r="Q429" s="52" t="e">
        <f>VLOOKUP(B429,#REF!,2,FALSE)</f>
        <v>#REF!</v>
      </c>
    </row>
    <row r="430" spans="1:17">
      <c r="A430" s="53">
        <v>429</v>
      </c>
      <c r="B430" s="54" t="s">
        <v>865</v>
      </c>
      <c r="C430" s="53">
        <v>1</v>
      </c>
      <c r="D430" s="55" t="s">
        <v>866</v>
      </c>
      <c r="E430" s="56">
        <v>8654902.8414000012</v>
      </c>
      <c r="F430" s="57">
        <f t="shared" si="18"/>
        <v>2250274.7387640006</v>
      </c>
      <c r="G430" s="57">
        <f t="shared" si="19"/>
        <v>10905177.580164002</v>
      </c>
      <c r="H430" s="58" t="str">
        <f>VLOOKUP(B430,'[1]GENERAL (2)'!$E$486:I1939,4,FALSE)</f>
        <v>SANTO DOMINGO</v>
      </c>
      <c r="I430" s="59">
        <v>8654902.8414000012</v>
      </c>
      <c r="J430" s="60">
        <f t="shared" si="20"/>
        <v>0</v>
      </c>
      <c r="K430" s="60"/>
      <c r="L430" s="60"/>
      <c r="M430" s="60"/>
      <c r="N430" s="52" t="e">
        <f>VLOOKUP(B430,#REF!,4,FALSE)</f>
        <v>#REF!</v>
      </c>
      <c r="P430" s="52">
        <v>1</v>
      </c>
      <c r="Q430" s="52" t="e">
        <f>VLOOKUP(B430,#REF!,2,FALSE)</f>
        <v>#REF!</v>
      </c>
    </row>
    <row r="431" spans="1:17">
      <c r="A431" s="53">
        <v>430</v>
      </c>
      <c r="B431" s="54" t="s">
        <v>867</v>
      </c>
      <c r="C431" s="53">
        <v>1</v>
      </c>
      <c r="D431" s="55" t="s">
        <v>868</v>
      </c>
      <c r="E431" s="56">
        <v>10369882.463450002</v>
      </c>
      <c r="F431" s="57">
        <f t="shared" si="18"/>
        <v>2696169.4404970007</v>
      </c>
      <c r="G431" s="57">
        <f t="shared" si="19"/>
        <v>13066051.903947003</v>
      </c>
      <c r="H431" s="58" t="str">
        <f>VLOOKUP(B431,'[1]GENERAL (2)'!$E$486:I1940,4,FALSE)</f>
        <v>JERUSALEN</v>
      </c>
      <c r="I431" s="59">
        <v>10369882.463450002</v>
      </c>
      <c r="J431" s="60">
        <f t="shared" si="20"/>
        <v>0</v>
      </c>
      <c r="K431" s="60"/>
      <c r="L431" s="60"/>
      <c r="M431" s="60"/>
      <c r="N431" s="52" t="e">
        <f>VLOOKUP(B431,#REF!,4,FALSE)</f>
        <v>#REF!</v>
      </c>
      <c r="P431" s="52">
        <v>1</v>
      </c>
      <c r="Q431" s="52" t="e">
        <f>VLOOKUP(B431,#REF!,2,FALSE)</f>
        <v>#REF!</v>
      </c>
    </row>
    <row r="432" spans="1:17">
      <c r="A432" s="53">
        <v>431</v>
      </c>
      <c r="B432" s="54" t="s">
        <v>869</v>
      </c>
      <c r="C432" s="53">
        <v>1</v>
      </c>
      <c r="D432" s="55" t="s">
        <v>870</v>
      </c>
      <c r="E432" s="56">
        <v>10076785.302199999</v>
      </c>
      <c r="F432" s="57">
        <f t="shared" si="18"/>
        <v>2619964.178572</v>
      </c>
      <c r="G432" s="57">
        <f t="shared" si="19"/>
        <v>12696749.480772</v>
      </c>
      <c r="H432" s="58" t="str">
        <f>VLOOKUP(B432,'[1]GENERAL (2)'!$E$486:I1943,4,FALSE)</f>
        <v>SANTO DOMINGO</v>
      </c>
      <c r="I432" s="59">
        <v>10076785.302199999</v>
      </c>
      <c r="J432" s="60">
        <f t="shared" si="20"/>
        <v>0</v>
      </c>
      <c r="K432" s="60"/>
      <c r="L432" s="60"/>
      <c r="M432" s="60"/>
      <c r="N432" s="52" t="e">
        <f>VLOOKUP(B432,#REF!,4,FALSE)</f>
        <v>#REF!</v>
      </c>
      <c r="P432" s="52">
        <v>1</v>
      </c>
      <c r="Q432" s="52" t="e">
        <f>VLOOKUP(B432,#REF!,2,FALSE)</f>
        <v>#REF!</v>
      </c>
    </row>
    <row r="433" spans="1:17">
      <c r="A433" s="53">
        <v>432</v>
      </c>
      <c r="B433" s="54" t="s">
        <v>871</v>
      </c>
      <c r="C433" s="53">
        <v>1</v>
      </c>
      <c r="D433" s="55" t="s">
        <v>872</v>
      </c>
      <c r="E433" s="56">
        <v>10377285.965</v>
      </c>
      <c r="F433" s="57">
        <f t="shared" si="18"/>
        <v>2698094.3509</v>
      </c>
      <c r="G433" s="57">
        <f t="shared" si="19"/>
        <v>13075380.3159</v>
      </c>
      <c r="H433" s="58" t="str">
        <f>VLOOKUP(B433,'[1]GENERAL (2)'!$E$486:I1944,4,FALSE)</f>
        <v>JERUSALEN</v>
      </c>
      <c r="I433" s="59">
        <v>10377285.965</v>
      </c>
      <c r="J433" s="60">
        <f t="shared" si="20"/>
        <v>0</v>
      </c>
      <c r="K433" s="60"/>
      <c r="L433" s="60"/>
      <c r="M433" s="60"/>
      <c r="N433" s="52" t="e">
        <f>VLOOKUP(B433,#REF!,4,FALSE)</f>
        <v>#REF!</v>
      </c>
      <c r="P433" s="52">
        <v>1</v>
      </c>
      <c r="Q433" s="52" t="e">
        <f>VLOOKUP(B433,#REF!,2,FALSE)</f>
        <v>#REF!</v>
      </c>
    </row>
    <row r="434" spans="1:17">
      <c r="A434" s="53">
        <v>433</v>
      </c>
      <c r="B434" s="54" t="s">
        <v>873</v>
      </c>
      <c r="C434" s="53">
        <v>1</v>
      </c>
      <c r="D434" s="55" t="s">
        <v>874</v>
      </c>
      <c r="E434" s="56">
        <v>9427214.2139999997</v>
      </c>
      <c r="F434" s="57">
        <f t="shared" si="18"/>
        <v>2451075.69564</v>
      </c>
      <c r="G434" s="57">
        <f t="shared" si="19"/>
        <v>11878289.909639999</v>
      </c>
      <c r="H434" s="58" t="str">
        <f>VLOOKUP(B434,'[1]GENERAL (2)'!$E$486:I1950,4,FALSE)</f>
        <v>JERUSALEN</v>
      </c>
      <c r="I434" s="59">
        <v>9427214.2139999997</v>
      </c>
      <c r="J434" s="60">
        <f t="shared" si="20"/>
        <v>0</v>
      </c>
      <c r="K434" s="60"/>
      <c r="L434" s="60"/>
      <c r="M434" s="60"/>
      <c r="N434" s="52" t="e">
        <f>VLOOKUP(B434,#REF!,4,FALSE)</f>
        <v>#REF!</v>
      </c>
      <c r="P434" s="52">
        <v>1</v>
      </c>
      <c r="Q434" s="52" t="e">
        <f>VLOOKUP(B434,#REF!,2,FALSE)</f>
        <v>#REF!</v>
      </c>
    </row>
    <row r="435" spans="1:17">
      <c r="A435" s="53">
        <v>434</v>
      </c>
      <c r="B435" s="54" t="s">
        <v>875</v>
      </c>
      <c r="C435" s="53">
        <v>1</v>
      </c>
      <c r="D435" s="55" t="s">
        <v>876</v>
      </c>
      <c r="E435" s="56">
        <v>10409182.460125914</v>
      </c>
      <c r="F435" s="57">
        <f t="shared" si="18"/>
        <v>2706387.4396327375</v>
      </c>
      <c r="G435" s="57">
        <f t="shared" si="19"/>
        <v>13115569.899758652</v>
      </c>
      <c r="H435" s="58" t="str">
        <f>VLOOKUP(B435,'[1]GENERAL (2)'!$E$486:I1954,4,FALSE)</f>
        <v>SANTO DOMINGO</v>
      </c>
      <c r="I435" s="59">
        <v>10409182.460125914</v>
      </c>
      <c r="J435" s="60">
        <f t="shared" si="20"/>
        <v>0</v>
      </c>
      <c r="K435" s="60"/>
      <c r="L435" s="60"/>
      <c r="M435" s="60"/>
      <c r="N435" s="52" t="e">
        <f>VLOOKUP(B435,#REF!,4,FALSE)</f>
        <v>#REF!</v>
      </c>
      <c r="P435" s="52">
        <v>1</v>
      </c>
      <c r="Q435" s="52" t="e">
        <f>VLOOKUP(B435,#REF!,2,FALSE)</f>
        <v>#REF!</v>
      </c>
    </row>
    <row r="436" spans="1:17">
      <c r="A436" s="53">
        <v>435</v>
      </c>
      <c r="B436" s="54" t="s">
        <v>877</v>
      </c>
      <c r="C436" s="53">
        <v>1</v>
      </c>
      <c r="D436" s="55" t="s">
        <v>878</v>
      </c>
      <c r="E436" s="56">
        <v>10409190.954414651</v>
      </c>
      <c r="F436" s="57">
        <f t="shared" si="18"/>
        <v>2706389.6481478093</v>
      </c>
      <c r="G436" s="57">
        <f t="shared" si="19"/>
        <v>13115580.602562461</v>
      </c>
      <c r="H436" s="58" t="str">
        <f>VLOOKUP(B436,'[1]GENERAL (2)'!$E$486:I1956,4,FALSE)</f>
        <v>SANTO DOMINGO</v>
      </c>
      <c r="I436" s="59">
        <v>10409190.954414651</v>
      </c>
      <c r="J436" s="60">
        <f t="shared" si="20"/>
        <v>0</v>
      </c>
      <c r="K436" s="60"/>
      <c r="L436" s="60"/>
      <c r="M436" s="60"/>
      <c r="N436" s="52" t="e">
        <f>VLOOKUP(B436,#REF!,4,FALSE)</f>
        <v>#REF!</v>
      </c>
      <c r="P436" s="52">
        <v>1</v>
      </c>
      <c r="Q436" s="52" t="e">
        <f>VLOOKUP(B436,#REF!,2,FALSE)</f>
        <v>#REF!</v>
      </c>
    </row>
    <row r="437" spans="1:17">
      <c r="A437" s="53">
        <v>436</v>
      </c>
      <c r="B437" s="54" t="s">
        <v>879</v>
      </c>
      <c r="C437" s="53">
        <v>1</v>
      </c>
      <c r="D437" s="55" t="s">
        <v>880</v>
      </c>
      <c r="E437" s="56">
        <v>8544931.9560000002</v>
      </c>
      <c r="F437" s="57">
        <f t="shared" si="18"/>
        <v>2221682.3085600003</v>
      </c>
      <c r="G437" s="57">
        <f t="shared" si="19"/>
        <v>10766614.264560001</v>
      </c>
      <c r="H437" s="58" t="str">
        <f>VLOOKUP(B437,'[1]GENERAL (2)'!$E$486:I1957,4,FALSE)</f>
        <v>SANTA VIVIANA</v>
      </c>
      <c r="I437" s="59">
        <v>8544931.9560000002</v>
      </c>
      <c r="J437" s="60">
        <f t="shared" si="20"/>
        <v>0</v>
      </c>
      <c r="K437" s="60"/>
      <c r="L437" s="60"/>
      <c r="M437" s="60"/>
      <c r="N437" s="52" t="e">
        <f>VLOOKUP(B437,#REF!,4,FALSE)</f>
        <v>#REF!</v>
      </c>
      <c r="P437" s="52">
        <v>1</v>
      </c>
      <c r="Q437" s="52" t="e">
        <f>VLOOKUP(B437,#REF!,2,FALSE)</f>
        <v>#REF!</v>
      </c>
    </row>
    <row r="438" spans="1:17">
      <c r="A438" s="53">
        <v>437</v>
      </c>
      <c r="B438" s="54" t="s">
        <v>881</v>
      </c>
      <c r="C438" s="53">
        <v>1</v>
      </c>
      <c r="D438" s="55" t="s">
        <v>882</v>
      </c>
      <c r="E438" s="56">
        <v>8580589.5656000003</v>
      </c>
      <c r="F438" s="57">
        <f t="shared" si="18"/>
        <v>2230953.287056</v>
      </c>
      <c r="G438" s="57">
        <f t="shared" si="19"/>
        <v>10811542.852655999</v>
      </c>
      <c r="H438" s="58" t="str">
        <f>VLOOKUP(B438,'[1]GENERAL (2)'!$E$486:I1958,4,FALSE)</f>
        <v>CARACOLI</v>
      </c>
      <c r="I438" s="59">
        <v>8580589.5656000003</v>
      </c>
      <c r="J438" s="60">
        <f t="shared" si="20"/>
        <v>0</v>
      </c>
      <c r="K438" s="60"/>
      <c r="L438" s="60"/>
      <c r="M438" s="60"/>
      <c r="N438" s="52" t="e">
        <f>VLOOKUP(B438,#REF!,4,FALSE)</f>
        <v>#REF!</v>
      </c>
      <c r="P438" s="52">
        <v>1</v>
      </c>
      <c r="Q438" s="52" t="e">
        <f>VLOOKUP(B438,#REF!,2,FALSE)</f>
        <v>#REF!</v>
      </c>
    </row>
    <row r="439" spans="1:17">
      <c r="A439" s="53">
        <v>438</v>
      </c>
      <c r="B439" s="54" t="s">
        <v>883</v>
      </c>
      <c r="C439" s="53">
        <v>1</v>
      </c>
      <c r="D439" s="55" t="s">
        <v>884</v>
      </c>
      <c r="E439" s="56">
        <v>10396678.4509</v>
      </c>
      <c r="F439" s="57">
        <f t="shared" si="18"/>
        <v>2703136.3972339998</v>
      </c>
      <c r="G439" s="57">
        <f t="shared" si="19"/>
        <v>13099814.848134</v>
      </c>
      <c r="H439" s="58" t="str">
        <f>VLOOKUP(B439,'[1]GENERAL (2)'!$E$486:I1959,4,FALSE)</f>
        <v>JERUSALEN</v>
      </c>
      <c r="I439" s="59">
        <v>10396678.4509</v>
      </c>
      <c r="J439" s="60">
        <f t="shared" si="20"/>
        <v>0</v>
      </c>
      <c r="K439" s="60"/>
      <c r="L439" s="60"/>
      <c r="M439" s="60"/>
      <c r="N439" s="52" t="e">
        <f>VLOOKUP(B439,#REF!,4,FALSE)</f>
        <v>#REF!</v>
      </c>
      <c r="P439" s="52">
        <v>1</v>
      </c>
      <c r="Q439" s="52" t="e">
        <f>VLOOKUP(B439,#REF!,2,FALSE)</f>
        <v>#REF!</v>
      </c>
    </row>
    <row r="440" spans="1:17">
      <c r="A440" s="53">
        <v>439</v>
      </c>
      <c r="B440" s="54" t="s">
        <v>885</v>
      </c>
      <c r="C440" s="53">
        <v>1</v>
      </c>
      <c r="D440" s="55" t="s">
        <v>886</v>
      </c>
      <c r="E440" s="56">
        <v>8066626</v>
      </c>
      <c r="F440" s="57">
        <f t="shared" si="18"/>
        <v>2097322.7600000002</v>
      </c>
      <c r="G440" s="57">
        <f t="shared" si="19"/>
        <v>10163948.76</v>
      </c>
      <c r="H440" s="58" t="str">
        <f>VLOOKUP(B440,'[1]GENERAL (2)'!$E$486:I1963,4,FALSE)</f>
        <v>SANTO DOMINGO</v>
      </c>
      <c r="I440" s="59">
        <v>8070229.5755999992</v>
      </c>
      <c r="J440" s="60">
        <f t="shared" si="20"/>
        <v>-3603.575599999167</v>
      </c>
      <c r="K440" s="60"/>
      <c r="L440" s="60"/>
      <c r="M440" s="60"/>
      <c r="N440" s="52" t="e">
        <f>VLOOKUP(B440,#REF!,4,FALSE)</f>
        <v>#REF!</v>
      </c>
      <c r="P440" s="52">
        <v>1</v>
      </c>
      <c r="Q440" s="52" t="e">
        <f>VLOOKUP(B440,#REF!,2,FALSE)</f>
        <v>#REF!</v>
      </c>
    </row>
    <row r="441" spans="1:17">
      <c r="A441" s="53">
        <v>440</v>
      </c>
      <c r="B441" s="54" t="s">
        <v>887</v>
      </c>
      <c r="C441" s="53">
        <v>1</v>
      </c>
      <c r="D441" s="55" t="s">
        <v>888</v>
      </c>
      <c r="E441" s="56">
        <v>10356484</v>
      </c>
      <c r="F441" s="57">
        <f t="shared" si="18"/>
        <v>2692685.8400000003</v>
      </c>
      <c r="G441" s="57">
        <f t="shared" si="19"/>
        <v>13049169.84</v>
      </c>
      <c r="H441" s="58" t="str">
        <f>VLOOKUP(B441,'[1]GENERAL (2)'!$E$486:I1968,4,FALSE)</f>
        <v>SANTA VIVIANA</v>
      </c>
      <c r="I441" s="59">
        <v>10368747.796899999</v>
      </c>
      <c r="J441" s="60">
        <f t="shared" si="20"/>
        <v>-12263.796899998561</v>
      </c>
      <c r="K441" s="60"/>
      <c r="L441" s="60"/>
      <c r="M441" s="60"/>
      <c r="N441" s="52" t="e">
        <f>VLOOKUP(B441,#REF!,4,FALSE)</f>
        <v>#REF!</v>
      </c>
      <c r="P441" s="52">
        <v>1</v>
      </c>
      <c r="Q441" s="52" t="e">
        <f>VLOOKUP(B441,#REF!,2,FALSE)</f>
        <v>#REF!</v>
      </c>
    </row>
    <row r="442" spans="1:17">
      <c r="A442" s="53">
        <v>441</v>
      </c>
      <c r="B442" s="54" t="s">
        <v>889</v>
      </c>
      <c r="C442" s="53">
        <v>1</v>
      </c>
      <c r="D442" s="55" t="s">
        <v>890</v>
      </c>
      <c r="E442" s="56">
        <v>10579665</v>
      </c>
      <c r="F442" s="57">
        <f t="shared" si="18"/>
        <v>2750712.9</v>
      </c>
      <c r="G442" s="57">
        <f t="shared" si="19"/>
        <v>13330377.9</v>
      </c>
      <c r="H442" s="58" t="str">
        <f>VLOOKUP(B442,'[1]GENERAL (2)'!$E$486:I1970,4,FALSE)</f>
        <v>ARBORIZADORA ALTA</v>
      </c>
      <c r="I442" s="59">
        <v>10409146.51462644</v>
      </c>
      <c r="J442" s="60">
        <f t="shared" si="20"/>
        <v>170518.48537356034</v>
      </c>
      <c r="K442" s="60"/>
      <c r="L442" s="60"/>
      <c r="M442" s="60"/>
      <c r="N442" s="52" t="e">
        <f>VLOOKUP(B442,#REF!,4,FALSE)</f>
        <v>#REF!</v>
      </c>
      <c r="P442" s="52">
        <v>1</v>
      </c>
      <c r="Q442" s="52" t="e">
        <f>VLOOKUP(B442,#REF!,2,FALSE)</f>
        <v>#REF!</v>
      </c>
    </row>
    <row r="443" spans="1:17">
      <c r="A443" s="53">
        <v>442</v>
      </c>
      <c r="B443" s="54" t="s">
        <v>891</v>
      </c>
      <c r="C443" s="53">
        <v>1</v>
      </c>
      <c r="D443" s="55" t="s">
        <v>892</v>
      </c>
      <c r="E443" s="56">
        <v>10333682.424399998</v>
      </c>
      <c r="F443" s="57">
        <f t="shared" si="18"/>
        <v>2686757.4303439995</v>
      </c>
      <c r="G443" s="57">
        <f t="shared" si="19"/>
        <v>13020439.854743998</v>
      </c>
      <c r="H443" s="58" t="str">
        <f>VLOOKUP(B443,'[1]GENERAL (2)'!$E$486:I1971,4,FALSE)</f>
        <v>JERUSALEN</v>
      </c>
      <c r="I443" s="59">
        <v>10333682.424399998</v>
      </c>
      <c r="J443" s="60">
        <f t="shared" si="20"/>
        <v>0</v>
      </c>
      <c r="K443" s="60"/>
      <c r="L443" s="60"/>
      <c r="M443" s="60"/>
      <c r="N443" s="52" t="e">
        <f>VLOOKUP(B443,#REF!,4,FALSE)</f>
        <v>#REF!</v>
      </c>
      <c r="P443" s="52">
        <v>1</v>
      </c>
      <c r="Q443" s="52" t="e">
        <f>VLOOKUP(B443,#REF!,2,FALSE)</f>
        <v>#REF!</v>
      </c>
    </row>
    <row r="444" spans="1:17">
      <c r="A444" s="53">
        <v>443</v>
      </c>
      <c r="B444" s="54" t="s">
        <v>893</v>
      </c>
      <c r="C444" s="53">
        <v>1</v>
      </c>
      <c r="D444" s="55" t="s">
        <v>894</v>
      </c>
      <c r="E444" s="56">
        <v>5347775.1500000004</v>
      </c>
      <c r="F444" s="57">
        <f t="shared" si="18"/>
        <v>1390421.5390000001</v>
      </c>
      <c r="G444" s="57">
        <f t="shared" si="19"/>
        <v>6738196.6890000002</v>
      </c>
      <c r="H444" s="58" t="str">
        <f>VLOOKUP(B444,'[1]GENERAL (2)'!$E$486:I1972,4,FALSE)</f>
        <v>JERUSALEN</v>
      </c>
      <c r="I444" s="59">
        <v>5347775.1500000004</v>
      </c>
      <c r="J444" s="60">
        <f t="shared" si="20"/>
        <v>0</v>
      </c>
      <c r="K444" s="60"/>
      <c r="L444" s="60"/>
      <c r="M444" s="60"/>
      <c r="N444" s="52" t="e">
        <f>VLOOKUP(B444,#REF!,4,FALSE)</f>
        <v>#REF!</v>
      </c>
      <c r="P444" s="52">
        <v>1</v>
      </c>
      <c r="Q444" s="52" t="e">
        <f>VLOOKUP(B444,#REF!,2,FALSE)</f>
        <v>#REF!</v>
      </c>
    </row>
    <row r="445" spans="1:17">
      <c r="A445" s="53">
        <v>444</v>
      </c>
      <c r="B445" s="54" t="s">
        <v>895</v>
      </c>
      <c r="C445" s="53">
        <v>1</v>
      </c>
      <c r="D445" s="55" t="s">
        <v>896</v>
      </c>
      <c r="E445" s="56">
        <v>10948780.0482</v>
      </c>
      <c r="F445" s="57">
        <f t="shared" si="18"/>
        <v>2846682.8125320002</v>
      </c>
      <c r="G445" s="57">
        <f t="shared" si="19"/>
        <v>13795462.860732</v>
      </c>
      <c r="H445" s="58" t="str">
        <f>VLOOKUP(B445,'[1]GENERAL (2)'!$E$486:I1973,4,FALSE)</f>
        <v>ARBORIZADORA ALTA</v>
      </c>
      <c r="I445" s="59">
        <v>10948780.0482</v>
      </c>
      <c r="J445" s="60">
        <f t="shared" si="20"/>
        <v>0</v>
      </c>
      <c r="K445" s="60"/>
      <c r="L445" s="60"/>
      <c r="M445" s="60"/>
      <c r="N445" s="52" t="e">
        <f>VLOOKUP(B445,#REF!,4,FALSE)</f>
        <v>#REF!</v>
      </c>
      <c r="P445" s="52">
        <v>1</v>
      </c>
      <c r="Q445" s="52" t="e">
        <f>VLOOKUP(B445,#REF!,2,FALSE)</f>
        <v>#REF!</v>
      </c>
    </row>
    <row r="446" spans="1:17">
      <c r="A446" s="53">
        <v>445</v>
      </c>
      <c r="B446" s="54" t="s">
        <v>897</v>
      </c>
      <c r="C446" s="53">
        <v>1</v>
      </c>
      <c r="D446" s="55" t="s">
        <v>898</v>
      </c>
      <c r="E446" s="56">
        <v>10219696.584000001</v>
      </c>
      <c r="F446" s="57">
        <f t="shared" si="18"/>
        <v>2657121.1118400004</v>
      </c>
      <c r="G446" s="57">
        <f t="shared" si="19"/>
        <v>12876817.695840001</v>
      </c>
      <c r="H446" s="58" t="str">
        <f>VLOOKUP(B446,'[1]GENERAL (2)'!$E$486:I1975,4,FALSE)</f>
        <v>SANTA VIVIANA</v>
      </c>
      <c r="I446" s="59">
        <v>10219696.584000001</v>
      </c>
      <c r="J446" s="60">
        <f t="shared" si="20"/>
        <v>0</v>
      </c>
      <c r="K446" s="60"/>
      <c r="L446" s="60"/>
      <c r="M446" s="60"/>
      <c r="N446" s="52" t="e">
        <f>VLOOKUP(B446,#REF!,4,FALSE)</f>
        <v>#REF!</v>
      </c>
      <c r="P446" s="52">
        <v>1</v>
      </c>
      <c r="Q446" s="52" t="e">
        <f>VLOOKUP(B446,#REF!,2,FALSE)</f>
        <v>#REF!</v>
      </c>
    </row>
    <row r="447" spans="1:17">
      <c r="A447" s="53">
        <v>446</v>
      </c>
      <c r="B447" s="54" t="s">
        <v>899</v>
      </c>
      <c r="C447" s="53">
        <v>1</v>
      </c>
      <c r="D447" s="55" t="s">
        <v>900</v>
      </c>
      <c r="E447" s="56">
        <v>10174217.245100001</v>
      </c>
      <c r="F447" s="57">
        <f t="shared" si="18"/>
        <v>2645296.4837260004</v>
      </c>
      <c r="G447" s="57">
        <f t="shared" si="19"/>
        <v>12819513.728826001</v>
      </c>
      <c r="H447" s="58" t="str">
        <f>VLOOKUP(B447,'[1]GENERAL (2)'!$E$486:I1978,4,FALSE)</f>
        <v>SANTA VIVIANA</v>
      </c>
      <c r="I447" s="59">
        <v>10174217.245100001</v>
      </c>
      <c r="J447" s="60">
        <f t="shared" si="20"/>
        <v>0</v>
      </c>
      <c r="K447" s="60"/>
      <c r="L447" s="60"/>
      <c r="M447" s="60"/>
      <c r="N447" s="52" t="e">
        <f>VLOOKUP(B447,#REF!,4,FALSE)</f>
        <v>#REF!</v>
      </c>
      <c r="P447" s="52">
        <v>1</v>
      </c>
      <c r="Q447" s="52" t="e">
        <f>VLOOKUP(B447,#REF!,2,FALSE)</f>
        <v>#REF!</v>
      </c>
    </row>
    <row r="448" spans="1:17">
      <c r="A448" s="53">
        <v>447</v>
      </c>
      <c r="B448" s="54" t="s">
        <v>901</v>
      </c>
      <c r="C448" s="53">
        <v>1</v>
      </c>
      <c r="D448" s="55" t="s">
        <v>902</v>
      </c>
      <c r="E448" s="56">
        <v>10240721.689999999</v>
      </c>
      <c r="F448" s="57">
        <f t="shared" si="18"/>
        <v>2662587.6393999998</v>
      </c>
      <c r="G448" s="57">
        <f t="shared" si="19"/>
        <v>12903309.329399999</v>
      </c>
      <c r="H448" s="58" t="str">
        <f>VLOOKUP(B448,'[1]GENERAL (2)'!$E$486:I1982,4,FALSE)</f>
        <v>SANTA VIVIANA</v>
      </c>
      <c r="I448" s="59">
        <v>10240721.689999999</v>
      </c>
      <c r="J448" s="60">
        <f t="shared" si="20"/>
        <v>0</v>
      </c>
      <c r="K448" s="60"/>
      <c r="L448" s="60"/>
      <c r="M448" s="60"/>
      <c r="N448" s="52" t="e">
        <f>VLOOKUP(B448,#REF!,4,FALSE)</f>
        <v>#REF!</v>
      </c>
      <c r="P448" s="52">
        <v>1</v>
      </c>
      <c r="Q448" s="52" t="e">
        <f>VLOOKUP(B448,#REF!,2,FALSE)</f>
        <v>#REF!</v>
      </c>
    </row>
    <row r="449" spans="1:17">
      <c r="A449" s="53">
        <v>448</v>
      </c>
      <c r="B449" s="54" t="s">
        <v>903</v>
      </c>
      <c r="C449" s="53">
        <v>1</v>
      </c>
      <c r="D449" s="55" t="s">
        <v>904</v>
      </c>
      <c r="E449" s="56">
        <v>10357969.261</v>
      </c>
      <c r="F449" s="57">
        <f t="shared" si="18"/>
        <v>2693072.0078600002</v>
      </c>
      <c r="G449" s="57">
        <f t="shared" si="19"/>
        <v>13051041.268860001</v>
      </c>
      <c r="H449" s="58" t="str">
        <f>VLOOKUP(B449,'[1]GENERAL (2)'!$E$486:I1983,4,FALSE)</f>
        <v>JERUSALEN</v>
      </c>
      <c r="I449" s="59">
        <v>10357969.261</v>
      </c>
      <c r="J449" s="60">
        <f t="shared" si="20"/>
        <v>0</v>
      </c>
      <c r="K449" s="60"/>
      <c r="L449" s="60"/>
      <c r="M449" s="60"/>
      <c r="N449" s="52" t="e">
        <f>VLOOKUP(B449,#REF!,4,FALSE)</f>
        <v>#REF!</v>
      </c>
      <c r="P449" s="52">
        <v>1</v>
      </c>
      <c r="Q449" s="52" t="e">
        <f>VLOOKUP(B449,#REF!,2,FALSE)</f>
        <v>#REF!</v>
      </c>
    </row>
    <row r="450" spans="1:17">
      <c r="A450" s="53">
        <v>449</v>
      </c>
      <c r="B450" s="54" t="s">
        <v>905</v>
      </c>
      <c r="C450" s="53">
        <v>1</v>
      </c>
      <c r="D450" s="55" t="s">
        <v>906</v>
      </c>
      <c r="E450" s="56">
        <v>8138684.2937000003</v>
      </c>
      <c r="F450" s="57">
        <f t="shared" ref="F450:F513" si="21">E450*0.26</f>
        <v>2116057.9163620002</v>
      </c>
      <c r="G450" s="57">
        <f t="shared" ref="G450:G513" si="22">+E450+F450</f>
        <v>10254742.210062001</v>
      </c>
      <c r="H450" s="58" t="str">
        <f>VLOOKUP(B450,'[1]GENERAL (2)'!$E$486:I1987,4,FALSE)</f>
        <v>JERUSALEN</v>
      </c>
      <c r="I450" s="59">
        <v>8138684.2937000003</v>
      </c>
      <c r="J450" s="60">
        <f t="shared" si="20"/>
        <v>0</v>
      </c>
      <c r="K450" s="60"/>
      <c r="L450" s="60"/>
      <c r="M450" s="60"/>
      <c r="N450" s="52" t="e">
        <f>VLOOKUP(B450,#REF!,4,FALSE)</f>
        <v>#REF!</v>
      </c>
      <c r="P450" s="52">
        <v>1</v>
      </c>
      <c r="Q450" s="52" t="e">
        <f>VLOOKUP(B450,#REF!,2,FALSE)</f>
        <v>#REF!</v>
      </c>
    </row>
    <row r="451" spans="1:17">
      <c r="A451" s="53">
        <v>450</v>
      </c>
      <c r="B451" s="54" t="s">
        <v>907</v>
      </c>
      <c r="C451" s="53">
        <v>1</v>
      </c>
      <c r="D451" s="55" t="s">
        <v>908</v>
      </c>
      <c r="E451" s="56">
        <v>10357053.779999999</v>
      </c>
      <c r="F451" s="57">
        <f t="shared" si="21"/>
        <v>2692833.9827999999</v>
      </c>
      <c r="G451" s="57">
        <f t="shared" si="22"/>
        <v>13049887.762799999</v>
      </c>
      <c r="H451" s="58" t="str">
        <f>VLOOKUP(B451,'[1]GENERAL (2)'!$E$486:I1988,4,FALSE)</f>
        <v>SANTA VIVIANA</v>
      </c>
      <c r="I451" s="59">
        <v>10357053.779999999</v>
      </c>
      <c r="J451" s="60">
        <f t="shared" ref="J451:J514" si="23">+E451-I451</f>
        <v>0</v>
      </c>
      <c r="K451" s="60"/>
      <c r="L451" s="60"/>
      <c r="M451" s="60"/>
      <c r="N451" s="52" t="e">
        <f>VLOOKUP(B451,#REF!,4,FALSE)</f>
        <v>#REF!</v>
      </c>
      <c r="P451" s="52">
        <v>1</v>
      </c>
      <c r="Q451" s="52" t="e">
        <f>VLOOKUP(B451,#REF!,2,FALSE)</f>
        <v>#REF!</v>
      </c>
    </row>
    <row r="452" spans="1:17">
      <c r="A452" s="53">
        <v>451</v>
      </c>
      <c r="B452" s="54" t="s">
        <v>909</v>
      </c>
      <c r="C452" s="53">
        <v>1</v>
      </c>
      <c r="D452" s="55" t="s">
        <v>910</v>
      </c>
      <c r="E452" s="56">
        <v>8764109.1207000017</v>
      </c>
      <c r="F452" s="57">
        <f t="shared" si="21"/>
        <v>2278668.3713820004</v>
      </c>
      <c r="G452" s="57">
        <f t="shared" si="22"/>
        <v>11042777.492082002</v>
      </c>
      <c r="H452" s="58" t="str">
        <f>VLOOKUP(B452,'[1]GENERAL (2)'!$E$486:I1992,4,FALSE)</f>
        <v>SANTA VIVIANA</v>
      </c>
      <c r="I452" s="59">
        <v>8764109.1207000017</v>
      </c>
      <c r="J452" s="60">
        <f t="shared" si="23"/>
        <v>0</v>
      </c>
      <c r="K452" s="60"/>
      <c r="L452" s="60"/>
      <c r="M452" s="60"/>
      <c r="N452" s="52" t="e">
        <f>VLOOKUP(B452,#REF!,4,FALSE)</f>
        <v>#REF!</v>
      </c>
      <c r="P452" s="52">
        <v>1</v>
      </c>
      <c r="Q452" s="52" t="e">
        <f>VLOOKUP(B452,#REF!,2,FALSE)</f>
        <v>#REF!</v>
      </c>
    </row>
    <row r="453" spans="1:17">
      <c r="A453" s="53">
        <v>452</v>
      </c>
      <c r="B453" s="54" t="s">
        <v>911</v>
      </c>
      <c r="C453" s="53">
        <v>1</v>
      </c>
      <c r="D453" s="55" t="s">
        <v>912</v>
      </c>
      <c r="E453" s="56">
        <v>10409210.138940372</v>
      </c>
      <c r="F453" s="57">
        <f t="shared" si="21"/>
        <v>2706394.6361244968</v>
      </c>
      <c r="G453" s="57">
        <f t="shared" si="22"/>
        <v>13115604.775064869</v>
      </c>
      <c r="H453" s="58" t="str">
        <f>VLOOKUP(B453,'[1]GENERAL (2)'!$E$486:I1993,4,FALSE)</f>
        <v>SANTO DOMINGO</v>
      </c>
      <c r="I453" s="59">
        <v>10409210.138940372</v>
      </c>
      <c r="J453" s="60">
        <f t="shared" si="23"/>
        <v>0</v>
      </c>
      <c r="K453" s="60"/>
      <c r="L453" s="60"/>
      <c r="M453" s="60"/>
      <c r="N453" s="52" t="e">
        <f>VLOOKUP(B453,#REF!,4,FALSE)</f>
        <v>#REF!</v>
      </c>
      <c r="P453" s="52">
        <v>1</v>
      </c>
      <c r="Q453" s="52" t="e">
        <f>VLOOKUP(B453,#REF!,2,FALSE)</f>
        <v>#REF!</v>
      </c>
    </row>
    <row r="454" spans="1:17">
      <c r="A454" s="53">
        <v>453</v>
      </c>
      <c r="B454" s="54" t="s">
        <v>913</v>
      </c>
      <c r="C454" s="53">
        <v>1</v>
      </c>
      <c r="D454" s="55" t="s">
        <v>914</v>
      </c>
      <c r="E454" s="56">
        <v>10400560.242999999</v>
      </c>
      <c r="F454" s="57">
        <f t="shared" si="21"/>
        <v>2704145.6631799997</v>
      </c>
      <c r="G454" s="57">
        <f t="shared" si="22"/>
        <v>13104705.906179998</v>
      </c>
      <c r="H454" s="58" t="str">
        <f>VLOOKUP(B454,'[1]GENERAL (2)'!$E$486:I1994,4,FALSE)</f>
        <v>SANTO DOMINGO</v>
      </c>
      <c r="I454" s="59">
        <v>10400560.242999999</v>
      </c>
      <c r="J454" s="60">
        <f t="shared" si="23"/>
        <v>0</v>
      </c>
      <c r="K454" s="60"/>
      <c r="L454" s="60"/>
      <c r="M454" s="60"/>
      <c r="N454" s="52" t="e">
        <f>VLOOKUP(B454,#REF!,4,FALSE)</f>
        <v>#REF!</v>
      </c>
      <c r="P454" s="52">
        <v>1</v>
      </c>
      <c r="Q454" s="52" t="e">
        <f>VLOOKUP(B454,#REF!,2,FALSE)</f>
        <v>#REF!</v>
      </c>
    </row>
    <row r="455" spans="1:17">
      <c r="A455" s="53">
        <v>454</v>
      </c>
      <c r="B455" s="54" t="s">
        <v>915</v>
      </c>
      <c r="C455" s="53">
        <v>1</v>
      </c>
      <c r="D455" s="55" t="s">
        <v>916</v>
      </c>
      <c r="E455" s="56">
        <v>10359236.9702</v>
      </c>
      <c r="F455" s="57">
        <f t="shared" si="21"/>
        <v>2693401.6122520003</v>
      </c>
      <c r="G455" s="57">
        <f t="shared" si="22"/>
        <v>13052638.582452001</v>
      </c>
      <c r="H455" s="58" t="str">
        <f>VLOOKUP(B455,'[1]GENERAL (2)'!$E$486:I1995,4,FALSE)</f>
        <v>JERUSALEN</v>
      </c>
      <c r="I455" s="59">
        <v>10359236.9702</v>
      </c>
      <c r="J455" s="60">
        <f t="shared" si="23"/>
        <v>0</v>
      </c>
      <c r="K455" s="60"/>
      <c r="L455" s="60"/>
      <c r="M455" s="60"/>
      <c r="N455" s="52" t="e">
        <f>VLOOKUP(B455,#REF!,4,FALSE)</f>
        <v>#REF!</v>
      </c>
      <c r="P455" s="52">
        <v>1</v>
      </c>
      <c r="Q455" s="52" t="e">
        <f>VLOOKUP(B455,#REF!,2,FALSE)</f>
        <v>#REF!</v>
      </c>
    </row>
    <row r="456" spans="1:17">
      <c r="A456" s="53">
        <v>455</v>
      </c>
      <c r="B456" s="54" t="s">
        <v>917</v>
      </c>
      <c r="C456" s="53">
        <v>1</v>
      </c>
      <c r="D456" s="55" t="s">
        <v>918</v>
      </c>
      <c r="E456" s="56">
        <v>10389678.273500001</v>
      </c>
      <c r="F456" s="57">
        <f t="shared" si="21"/>
        <v>2701316.3511100002</v>
      </c>
      <c r="G456" s="57">
        <f t="shared" si="22"/>
        <v>13090994.624610001</v>
      </c>
      <c r="H456" s="58" t="str">
        <f>VLOOKUP(B456,'[1]GENERAL (2)'!$E$486:I1998,4,FALSE)</f>
        <v>SANTA VIVIANA</v>
      </c>
      <c r="I456" s="59">
        <v>10389678.273500001</v>
      </c>
      <c r="J456" s="60">
        <f t="shared" si="23"/>
        <v>0</v>
      </c>
      <c r="K456" s="60"/>
      <c r="L456" s="60"/>
      <c r="M456" s="60"/>
      <c r="N456" s="52" t="e">
        <f>VLOOKUP(B456,#REF!,4,FALSE)</f>
        <v>#REF!</v>
      </c>
      <c r="P456" s="52">
        <v>1</v>
      </c>
      <c r="Q456" s="52" t="e">
        <f>VLOOKUP(B456,#REF!,2,FALSE)</f>
        <v>#REF!</v>
      </c>
    </row>
    <row r="457" spans="1:17">
      <c r="A457" s="53">
        <v>456</v>
      </c>
      <c r="B457" s="54" t="s">
        <v>919</v>
      </c>
      <c r="C457" s="53">
        <v>1</v>
      </c>
      <c r="D457" s="55" t="s">
        <v>920</v>
      </c>
      <c r="E457" s="56">
        <v>10227770.7852</v>
      </c>
      <c r="F457" s="57">
        <f t="shared" si="21"/>
        <v>2659220.4041519999</v>
      </c>
      <c r="G457" s="57">
        <f t="shared" si="22"/>
        <v>12886991.189352</v>
      </c>
      <c r="H457" s="58" t="str">
        <f>VLOOKUP(B457,'[1]GENERAL (2)'!$E$486:I1999,4,FALSE)</f>
        <v>SANTA VIVIANA</v>
      </c>
      <c r="I457" s="59">
        <v>10227770.7852</v>
      </c>
      <c r="J457" s="60">
        <f t="shared" si="23"/>
        <v>0</v>
      </c>
      <c r="K457" s="60"/>
      <c r="L457" s="60"/>
      <c r="M457" s="60"/>
      <c r="N457" s="52" t="e">
        <f>VLOOKUP(B457,#REF!,4,FALSE)</f>
        <v>#REF!</v>
      </c>
      <c r="P457" s="52">
        <v>1</v>
      </c>
      <c r="Q457" s="52" t="e">
        <f>VLOOKUP(B457,#REF!,2,FALSE)</f>
        <v>#REF!</v>
      </c>
    </row>
    <row r="458" spans="1:17">
      <c r="A458" s="53">
        <v>457</v>
      </c>
      <c r="B458" s="54" t="s">
        <v>921</v>
      </c>
      <c r="C458" s="53">
        <v>1</v>
      </c>
      <c r="D458" s="55" t="s">
        <v>922</v>
      </c>
      <c r="E458" s="56">
        <v>8573594.7813999988</v>
      </c>
      <c r="F458" s="57">
        <f t="shared" si="21"/>
        <v>2229134.6431639995</v>
      </c>
      <c r="G458" s="57">
        <f t="shared" si="22"/>
        <v>10802729.424563998</v>
      </c>
      <c r="H458" s="58" t="str">
        <f>VLOOKUP(B458,'[1]GENERAL (2)'!$E$486:I2004,4,FALSE)</f>
        <v>ARBORIZADORA ALTA</v>
      </c>
      <c r="I458" s="59">
        <v>8573594.7813999988</v>
      </c>
      <c r="J458" s="60">
        <f t="shared" si="23"/>
        <v>0</v>
      </c>
      <c r="K458" s="60"/>
      <c r="L458" s="60"/>
      <c r="M458" s="60"/>
      <c r="N458" s="52" t="e">
        <f>VLOOKUP(B458,#REF!,4,FALSE)</f>
        <v>#REF!</v>
      </c>
      <c r="P458" s="52">
        <v>1</v>
      </c>
      <c r="Q458" s="52" t="e">
        <f>VLOOKUP(B458,#REF!,2,FALSE)</f>
        <v>#REF!</v>
      </c>
    </row>
    <row r="459" spans="1:17">
      <c r="A459" s="53">
        <v>458</v>
      </c>
      <c r="B459" s="54" t="s">
        <v>923</v>
      </c>
      <c r="C459" s="53">
        <v>1</v>
      </c>
      <c r="D459" s="55" t="s">
        <v>924</v>
      </c>
      <c r="E459" s="56">
        <v>10085911.013499999</v>
      </c>
      <c r="F459" s="57">
        <f t="shared" si="21"/>
        <v>2622336.8635100001</v>
      </c>
      <c r="G459" s="57">
        <f t="shared" si="22"/>
        <v>12708247.877009999</v>
      </c>
      <c r="H459" s="58" t="str">
        <f>VLOOKUP(B459,'[1]GENERAL (2)'!$E$486:I2013,4,FALSE)</f>
        <v>SANTA VIVIANA</v>
      </c>
      <c r="I459" s="59">
        <v>10085911.013499999</v>
      </c>
      <c r="J459" s="60">
        <f t="shared" si="23"/>
        <v>0</v>
      </c>
      <c r="K459" s="60"/>
      <c r="L459" s="60"/>
      <c r="M459" s="60"/>
      <c r="N459" s="52" t="e">
        <f>VLOOKUP(B459,#REF!,4,FALSE)</f>
        <v>#REF!</v>
      </c>
      <c r="P459" s="52">
        <v>1</v>
      </c>
      <c r="Q459" s="52" t="e">
        <f>VLOOKUP(B459,#REF!,2,FALSE)</f>
        <v>#REF!</v>
      </c>
    </row>
    <row r="460" spans="1:17">
      <c r="A460" s="53">
        <v>459</v>
      </c>
      <c r="B460" s="54" t="s">
        <v>925</v>
      </c>
      <c r="C460" s="53">
        <v>1</v>
      </c>
      <c r="D460" s="55" t="s">
        <v>926</v>
      </c>
      <c r="E460" s="56">
        <v>9907432.7551999986</v>
      </c>
      <c r="F460" s="57">
        <f t="shared" si="21"/>
        <v>2575932.5163519997</v>
      </c>
      <c r="G460" s="57">
        <f t="shared" si="22"/>
        <v>12483365.271551998</v>
      </c>
      <c r="H460" s="58" t="str">
        <f>VLOOKUP(B460,'[1]GENERAL (2)'!$E$486:I2014,4,FALSE)</f>
        <v>SANTA VIVIANA</v>
      </c>
      <c r="I460" s="59">
        <v>9907432.7551999986</v>
      </c>
      <c r="J460" s="60">
        <f t="shared" si="23"/>
        <v>0</v>
      </c>
      <c r="K460" s="60"/>
      <c r="L460" s="60"/>
      <c r="M460" s="60"/>
      <c r="N460" s="52" t="e">
        <f>VLOOKUP(B460,#REF!,4,FALSE)</f>
        <v>#REF!</v>
      </c>
      <c r="P460" s="52">
        <v>1</v>
      </c>
      <c r="Q460" s="52" t="e">
        <f>VLOOKUP(B460,#REF!,2,FALSE)</f>
        <v>#REF!</v>
      </c>
    </row>
    <row r="461" spans="1:17">
      <c r="A461" s="53">
        <v>460</v>
      </c>
      <c r="B461" s="54" t="s">
        <v>927</v>
      </c>
      <c r="C461" s="53">
        <v>1</v>
      </c>
      <c r="D461" s="55" t="s">
        <v>928</v>
      </c>
      <c r="E461" s="56">
        <v>11138090.975099999</v>
      </c>
      <c r="F461" s="57">
        <f t="shared" si="21"/>
        <v>2895903.6535259997</v>
      </c>
      <c r="G461" s="57">
        <f t="shared" si="22"/>
        <v>14033994.628626</v>
      </c>
      <c r="H461" s="58" t="str">
        <f>VLOOKUP(B461,'[1]GENERAL (2)'!$E$486:I2023,4,FALSE)</f>
        <v>SANTA VIVIANA</v>
      </c>
      <c r="I461" s="59">
        <v>11138090.975099999</v>
      </c>
      <c r="J461" s="60">
        <f t="shared" si="23"/>
        <v>0</v>
      </c>
      <c r="K461" s="60"/>
      <c r="L461" s="60"/>
      <c r="M461" s="60"/>
      <c r="N461" s="52" t="e">
        <f>VLOOKUP(B461,#REF!,4,FALSE)</f>
        <v>#REF!</v>
      </c>
      <c r="P461" s="52">
        <v>1</v>
      </c>
      <c r="Q461" s="52" t="e">
        <f>VLOOKUP(B461,#REF!,2,FALSE)</f>
        <v>#REF!</v>
      </c>
    </row>
    <row r="462" spans="1:17">
      <c r="A462" s="53">
        <v>461</v>
      </c>
      <c r="B462" s="54" t="s">
        <v>929</v>
      </c>
      <c r="C462" s="53">
        <v>1</v>
      </c>
      <c r="D462" s="55" t="s">
        <v>930</v>
      </c>
      <c r="E462" s="56">
        <v>7844050.5914999992</v>
      </c>
      <c r="F462" s="57">
        <f t="shared" si="21"/>
        <v>2039453.1537899999</v>
      </c>
      <c r="G462" s="57">
        <f t="shared" si="22"/>
        <v>9883503.74529</v>
      </c>
      <c r="H462" s="58" t="str">
        <f>VLOOKUP(B462,'[1]GENERAL (2)'!$E$486:I2031,4,FALSE)</f>
        <v>SANTA VIVIANA</v>
      </c>
      <c r="I462" s="59">
        <v>7844050.5914999992</v>
      </c>
      <c r="J462" s="60">
        <f t="shared" si="23"/>
        <v>0</v>
      </c>
      <c r="K462" s="60"/>
      <c r="L462" s="60"/>
      <c r="M462" s="60"/>
      <c r="N462" s="52" t="e">
        <f>VLOOKUP(B462,#REF!,4,FALSE)</f>
        <v>#REF!</v>
      </c>
      <c r="P462" s="52">
        <v>1</v>
      </c>
      <c r="Q462" s="52" t="e">
        <f>VLOOKUP(B462,#REF!,2,FALSE)</f>
        <v>#REF!</v>
      </c>
    </row>
    <row r="463" spans="1:17">
      <c r="A463" s="53">
        <v>462</v>
      </c>
      <c r="B463" s="54" t="s">
        <v>931</v>
      </c>
      <c r="C463" s="53">
        <v>1</v>
      </c>
      <c r="D463" s="55" t="s">
        <v>932</v>
      </c>
      <c r="E463" s="56">
        <v>10272050.958299998</v>
      </c>
      <c r="F463" s="57">
        <f t="shared" si="21"/>
        <v>2670733.2491579996</v>
      </c>
      <c r="G463" s="57">
        <f t="shared" si="22"/>
        <v>12942784.207457997</v>
      </c>
      <c r="H463" s="58" t="str">
        <f>VLOOKUP(B463,'[1]GENERAL (2)'!$E$486:I2032,4,FALSE)</f>
        <v>ARBORIZADORA ALTA</v>
      </c>
      <c r="I463" s="59">
        <v>10272050.958299998</v>
      </c>
      <c r="J463" s="60">
        <f t="shared" si="23"/>
        <v>0</v>
      </c>
      <c r="K463" s="60"/>
      <c r="L463" s="60"/>
      <c r="M463" s="60"/>
      <c r="N463" s="52" t="e">
        <f>VLOOKUP(B463,#REF!,4,FALSE)</f>
        <v>#REF!</v>
      </c>
      <c r="P463" s="52">
        <v>1</v>
      </c>
      <c r="Q463" s="52" t="e">
        <f>VLOOKUP(B463,#REF!,2,FALSE)</f>
        <v>#REF!</v>
      </c>
    </row>
    <row r="464" spans="1:17">
      <c r="A464" s="53">
        <v>463</v>
      </c>
      <c r="B464" s="54" t="s">
        <v>933</v>
      </c>
      <c r="C464" s="53">
        <v>1</v>
      </c>
      <c r="D464" s="55" t="s">
        <v>934</v>
      </c>
      <c r="E464" s="56">
        <v>10334744.0054</v>
      </c>
      <c r="F464" s="57">
        <f t="shared" si="21"/>
        <v>2687033.4414039999</v>
      </c>
      <c r="G464" s="57">
        <f t="shared" si="22"/>
        <v>13021777.446804</v>
      </c>
      <c r="H464" s="58" t="str">
        <f>VLOOKUP(B464,'[1]GENERAL (2)'!$E$486:I2033,4,FALSE)</f>
        <v>ARBORIZADORA ALTA</v>
      </c>
      <c r="I464" s="59">
        <v>10334744.0054</v>
      </c>
      <c r="J464" s="60">
        <f t="shared" si="23"/>
        <v>0</v>
      </c>
      <c r="K464" s="60"/>
      <c r="L464" s="60"/>
      <c r="M464" s="60"/>
      <c r="N464" s="52" t="e">
        <f>VLOOKUP(B464,#REF!,4,FALSE)</f>
        <v>#REF!</v>
      </c>
      <c r="P464" s="52">
        <v>1</v>
      </c>
      <c r="Q464" s="52" t="e">
        <f>VLOOKUP(B464,#REF!,2,FALSE)</f>
        <v>#REF!</v>
      </c>
    </row>
    <row r="465" spans="1:17">
      <c r="A465" s="53">
        <v>464</v>
      </c>
      <c r="B465" s="54" t="s">
        <v>935</v>
      </c>
      <c r="C465" s="53">
        <v>1</v>
      </c>
      <c r="D465" s="55" t="s">
        <v>936</v>
      </c>
      <c r="E465" s="56">
        <v>10391681.592</v>
      </c>
      <c r="F465" s="57">
        <f t="shared" si="21"/>
        <v>2701837.21392</v>
      </c>
      <c r="G465" s="57">
        <f t="shared" si="22"/>
        <v>13093518.805920001</v>
      </c>
      <c r="H465" s="58" t="str">
        <f>VLOOKUP(B465,'[1]GENERAL (2)'!$E$486:I2034,4,FALSE)</f>
        <v>SANTA VIVIANA</v>
      </c>
      <c r="I465" s="59">
        <v>10391681.592</v>
      </c>
      <c r="J465" s="60">
        <f t="shared" si="23"/>
        <v>0</v>
      </c>
      <c r="K465" s="60"/>
      <c r="L465" s="60"/>
      <c r="M465" s="60"/>
      <c r="N465" s="52" t="e">
        <f>VLOOKUP(B465,#REF!,4,FALSE)</f>
        <v>#REF!</v>
      </c>
      <c r="P465" s="52">
        <v>1</v>
      </c>
      <c r="Q465" s="52" t="e">
        <f>VLOOKUP(B465,#REF!,2,FALSE)</f>
        <v>#REF!</v>
      </c>
    </row>
    <row r="466" spans="1:17">
      <c r="A466" s="53">
        <v>465</v>
      </c>
      <c r="B466" s="54" t="s">
        <v>937</v>
      </c>
      <c r="C466" s="53">
        <v>1</v>
      </c>
      <c r="D466" s="55" t="s">
        <v>938</v>
      </c>
      <c r="E466" s="56">
        <v>10361674.6975</v>
      </c>
      <c r="F466" s="57">
        <f t="shared" si="21"/>
        <v>2694035.42135</v>
      </c>
      <c r="G466" s="57">
        <f t="shared" si="22"/>
        <v>13055710.11885</v>
      </c>
      <c r="H466" s="58" t="str">
        <f>VLOOKUP(B466,'[1]GENERAL (2)'!$E$486:I2035,4,FALSE)</f>
        <v>SANTA VIVIANA</v>
      </c>
      <c r="I466" s="59">
        <v>10361674.6975</v>
      </c>
      <c r="J466" s="60">
        <f t="shared" si="23"/>
        <v>0</v>
      </c>
      <c r="K466" s="60"/>
      <c r="L466" s="60"/>
      <c r="M466" s="60"/>
      <c r="N466" s="52" t="e">
        <f>VLOOKUP(B466,#REF!,4,FALSE)</f>
        <v>#REF!</v>
      </c>
      <c r="P466" s="52">
        <v>1</v>
      </c>
      <c r="Q466" s="52" t="e">
        <f>VLOOKUP(B466,#REF!,2,FALSE)</f>
        <v>#REF!</v>
      </c>
    </row>
    <row r="467" spans="1:17">
      <c r="A467" s="53">
        <v>466</v>
      </c>
      <c r="B467" s="54" t="s">
        <v>939</v>
      </c>
      <c r="C467" s="53">
        <v>1</v>
      </c>
      <c r="D467" s="55" t="s">
        <v>940</v>
      </c>
      <c r="E467" s="56">
        <v>10406624.689399999</v>
      </c>
      <c r="F467" s="57">
        <f t="shared" si="21"/>
        <v>2705722.4192439998</v>
      </c>
      <c r="G467" s="57">
        <f t="shared" si="22"/>
        <v>13112347.108643997</v>
      </c>
      <c r="H467" s="58" t="str">
        <f>VLOOKUP(B467,'[1]GENERAL (2)'!$E$486:I2048,4,FALSE)</f>
        <v>SANTA VIVIANA</v>
      </c>
      <c r="I467" s="59">
        <v>10406624.689399999</v>
      </c>
      <c r="J467" s="60">
        <f t="shared" si="23"/>
        <v>0</v>
      </c>
      <c r="K467" s="60"/>
      <c r="L467" s="60"/>
      <c r="M467" s="60"/>
      <c r="N467" s="52" t="e">
        <f>VLOOKUP(B467,#REF!,4,FALSE)</f>
        <v>#REF!</v>
      </c>
      <c r="P467" s="52">
        <v>1</v>
      </c>
      <c r="Q467" s="52" t="e">
        <f>VLOOKUP(B467,#REF!,2,FALSE)</f>
        <v>#REF!</v>
      </c>
    </row>
    <row r="468" spans="1:17">
      <c r="A468" s="53">
        <v>467</v>
      </c>
      <c r="B468" s="54" t="s">
        <v>941</v>
      </c>
      <c r="C468" s="53">
        <v>1</v>
      </c>
      <c r="D468" s="55" t="s">
        <v>942</v>
      </c>
      <c r="E468" s="56">
        <v>10404162.771600001</v>
      </c>
      <c r="F468" s="57">
        <f t="shared" si="21"/>
        <v>2705082.3206160003</v>
      </c>
      <c r="G468" s="57">
        <f t="shared" si="22"/>
        <v>13109245.092216</v>
      </c>
      <c r="H468" s="58" t="str">
        <f>VLOOKUP(B468,'[1]GENERAL (2)'!$E$486:I2063,4,FALSE)</f>
        <v>SANTA VIVIANA</v>
      </c>
      <c r="I468" s="59">
        <v>10404162.771600001</v>
      </c>
      <c r="J468" s="60">
        <f t="shared" si="23"/>
        <v>0</v>
      </c>
      <c r="K468" s="60"/>
      <c r="L468" s="60"/>
      <c r="M468" s="60"/>
      <c r="N468" s="52" t="e">
        <f>VLOOKUP(B468,#REF!,4,FALSE)</f>
        <v>#REF!</v>
      </c>
      <c r="P468" s="52">
        <v>1</v>
      </c>
      <c r="Q468" s="52" t="e">
        <f>VLOOKUP(B468,#REF!,2,FALSE)</f>
        <v>#REF!</v>
      </c>
    </row>
    <row r="469" spans="1:17">
      <c r="A469" s="53">
        <v>468</v>
      </c>
      <c r="B469" s="54" t="s">
        <v>943</v>
      </c>
      <c r="C469" s="53">
        <v>1</v>
      </c>
      <c r="D469" s="55" t="s">
        <v>944</v>
      </c>
      <c r="E469" s="56">
        <v>9074224.2175999992</v>
      </c>
      <c r="F469" s="57">
        <f t="shared" si="21"/>
        <v>2359298.2965759998</v>
      </c>
      <c r="G469" s="57">
        <f t="shared" si="22"/>
        <v>11433522.514176</v>
      </c>
      <c r="H469" s="58" t="str">
        <f>VLOOKUP(B469,'[1]GENERAL (2)'!$E$486:I2065,4,FALSE)</f>
        <v>SANTA VIVIANA</v>
      </c>
      <c r="I469" s="59">
        <v>9074224.2175999992</v>
      </c>
      <c r="J469" s="60">
        <f t="shared" si="23"/>
        <v>0</v>
      </c>
      <c r="K469" s="60"/>
      <c r="L469" s="60"/>
      <c r="M469" s="60"/>
      <c r="N469" s="52" t="e">
        <f>VLOOKUP(B469,#REF!,4,FALSE)</f>
        <v>#REF!</v>
      </c>
      <c r="P469" s="52">
        <v>1</v>
      </c>
      <c r="Q469" s="52" t="e">
        <f>VLOOKUP(B469,#REF!,2,FALSE)</f>
        <v>#REF!</v>
      </c>
    </row>
    <row r="470" spans="1:17">
      <c r="A470" s="53">
        <v>469</v>
      </c>
      <c r="B470" s="54" t="s">
        <v>945</v>
      </c>
      <c r="C470" s="53">
        <v>1</v>
      </c>
      <c r="D470" s="55" t="s">
        <v>946</v>
      </c>
      <c r="E470" s="56">
        <v>9577407.4090000018</v>
      </c>
      <c r="F470" s="57">
        <f t="shared" si="21"/>
        <v>2490125.9263400007</v>
      </c>
      <c r="G470" s="57">
        <f t="shared" si="22"/>
        <v>12067533.335340003</v>
      </c>
      <c r="H470" s="58" t="str">
        <f>VLOOKUP(B470,'[1]GENERAL (2)'!$E$486:I2066,4,FALSE)</f>
        <v>SANTA VIVIANA</v>
      </c>
      <c r="I470" s="59">
        <v>9577407.4090000018</v>
      </c>
      <c r="J470" s="60">
        <f t="shared" si="23"/>
        <v>0</v>
      </c>
      <c r="K470" s="60"/>
      <c r="L470" s="60"/>
      <c r="M470" s="60"/>
      <c r="N470" s="52" t="e">
        <f>VLOOKUP(B470,#REF!,4,FALSE)</f>
        <v>#REF!</v>
      </c>
      <c r="P470" s="52">
        <v>1</v>
      </c>
      <c r="Q470" s="52" t="e">
        <f>VLOOKUP(B470,#REF!,2,FALSE)</f>
        <v>#REF!</v>
      </c>
    </row>
    <row r="471" spans="1:17">
      <c r="A471" s="53">
        <v>470</v>
      </c>
      <c r="B471" s="54" t="s">
        <v>947</v>
      </c>
      <c r="C471" s="53">
        <v>1</v>
      </c>
      <c r="D471" s="55" t="s">
        <v>948</v>
      </c>
      <c r="E471" s="56">
        <v>9570307.6488999985</v>
      </c>
      <c r="F471" s="57">
        <f t="shared" si="21"/>
        <v>2488279.9887139997</v>
      </c>
      <c r="G471" s="57">
        <f t="shared" si="22"/>
        <v>12058587.637613999</v>
      </c>
      <c r="H471" s="58" t="str">
        <f>VLOOKUP(B471,'[1]GENERAL (2)'!$E$486:I2067,4,FALSE)</f>
        <v>SANTA VIVIANA</v>
      </c>
      <c r="I471" s="59">
        <v>9570307.6488999985</v>
      </c>
      <c r="J471" s="60">
        <f t="shared" si="23"/>
        <v>0</v>
      </c>
      <c r="K471" s="60"/>
      <c r="L471" s="60"/>
      <c r="M471" s="60"/>
      <c r="N471" s="52" t="e">
        <f>VLOOKUP(B471,#REF!,4,FALSE)</f>
        <v>#REF!</v>
      </c>
      <c r="P471" s="52">
        <v>1</v>
      </c>
      <c r="Q471" s="52" t="e">
        <f>VLOOKUP(B471,#REF!,2,FALSE)</f>
        <v>#REF!</v>
      </c>
    </row>
    <row r="472" spans="1:17">
      <c r="A472" s="53">
        <v>471</v>
      </c>
      <c r="B472" s="54" t="s">
        <v>949</v>
      </c>
      <c r="C472" s="53">
        <v>1</v>
      </c>
      <c r="D472" s="55" t="s">
        <v>950</v>
      </c>
      <c r="E472" s="56">
        <v>10399390.1307</v>
      </c>
      <c r="F472" s="57">
        <f t="shared" si="21"/>
        <v>2703841.4339820002</v>
      </c>
      <c r="G472" s="57">
        <f t="shared" si="22"/>
        <v>13103231.564681999</v>
      </c>
      <c r="H472" s="58" t="str">
        <f>VLOOKUP(B472,'[1]GENERAL (2)'!$E$486:I2069,4,FALSE)</f>
        <v>JERUSALEN</v>
      </c>
      <c r="I472" s="59">
        <v>10399390.1307</v>
      </c>
      <c r="J472" s="60">
        <f t="shared" si="23"/>
        <v>0</v>
      </c>
      <c r="K472" s="60"/>
      <c r="L472" s="60"/>
      <c r="M472" s="60"/>
      <c r="N472" s="52" t="e">
        <f>VLOOKUP(B472,#REF!,4,FALSE)</f>
        <v>#REF!</v>
      </c>
      <c r="P472" s="52">
        <v>1</v>
      </c>
      <c r="Q472" s="52" t="e">
        <f>VLOOKUP(B472,#REF!,2,FALSE)</f>
        <v>#REF!</v>
      </c>
    </row>
    <row r="473" spans="1:17">
      <c r="A473" s="53">
        <v>472</v>
      </c>
      <c r="B473" s="54" t="s">
        <v>951</v>
      </c>
      <c r="C473" s="53">
        <v>1</v>
      </c>
      <c r="D473" s="55" t="s">
        <v>952</v>
      </c>
      <c r="E473" s="56">
        <v>11160592.214400001</v>
      </c>
      <c r="F473" s="57">
        <f t="shared" si="21"/>
        <v>2901753.9757440002</v>
      </c>
      <c r="G473" s="57">
        <f t="shared" si="22"/>
        <v>14062346.190144001</v>
      </c>
      <c r="H473" s="58" t="str">
        <f>VLOOKUP(B473,'[1]GENERAL (2)'!$E$486:I2088,4,FALSE)</f>
        <v>ESPINO I SECTOR</v>
      </c>
      <c r="I473" s="59">
        <v>11160592.214400001</v>
      </c>
      <c r="J473" s="60">
        <f t="shared" si="23"/>
        <v>0</v>
      </c>
      <c r="K473" s="60"/>
      <c r="L473" s="60"/>
      <c r="M473" s="60"/>
      <c r="N473" s="52" t="e">
        <f>VLOOKUP(B473,#REF!,4,FALSE)</f>
        <v>#REF!</v>
      </c>
      <c r="P473" s="52">
        <v>1</v>
      </c>
      <c r="Q473" s="52" t="e">
        <f>VLOOKUP(B473,#REF!,2,FALSE)</f>
        <v>#REF!</v>
      </c>
    </row>
    <row r="474" spans="1:17">
      <c r="A474" s="53">
        <v>473</v>
      </c>
      <c r="B474" s="54" t="s">
        <v>953</v>
      </c>
      <c r="C474" s="53">
        <v>1</v>
      </c>
      <c r="D474" s="55" t="s">
        <v>954</v>
      </c>
      <c r="E474" s="56">
        <v>10341522.857399998</v>
      </c>
      <c r="F474" s="57">
        <f t="shared" si="21"/>
        <v>2688795.9429239999</v>
      </c>
      <c r="G474" s="57">
        <f t="shared" si="22"/>
        <v>13030318.800323999</v>
      </c>
      <c r="H474" s="58" t="str">
        <f>VLOOKUP(B474,'[1]GENERAL (2)'!$E$486:I2093,4,FALSE)</f>
        <v>SANTA VIVIANA</v>
      </c>
      <c r="I474" s="59">
        <v>10341522.857399998</v>
      </c>
      <c r="J474" s="60">
        <f t="shared" si="23"/>
        <v>0</v>
      </c>
      <c r="K474" s="60"/>
      <c r="L474" s="60"/>
      <c r="M474" s="60"/>
      <c r="N474" s="52" t="e">
        <f>VLOOKUP(B474,#REF!,4,FALSE)</f>
        <v>#REF!</v>
      </c>
      <c r="P474" s="52">
        <v>1</v>
      </c>
      <c r="Q474" s="52" t="e">
        <f>VLOOKUP(B474,#REF!,2,FALSE)</f>
        <v>#REF!</v>
      </c>
    </row>
    <row r="475" spans="1:17">
      <c r="A475" s="53">
        <v>474</v>
      </c>
      <c r="B475" s="54" t="s">
        <v>955</v>
      </c>
      <c r="C475" s="53">
        <v>1</v>
      </c>
      <c r="D475" s="55" t="s">
        <v>956</v>
      </c>
      <c r="E475" s="56">
        <v>10332045.318500001</v>
      </c>
      <c r="F475" s="57">
        <f t="shared" si="21"/>
        <v>2686331.7828100002</v>
      </c>
      <c r="G475" s="57">
        <f t="shared" si="22"/>
        <v>13018377.101310002</v>
      </c>
      <c r="H475" s="58" t="str">
        <f>VLOOKUP(B475,'[1]GENERAL (2)'!$E$486:I2096,4,FALSE)</f>
        <v>SANTA VIVIANA</v>
      </c>
      <c r="I475" s="59">
        <v>10332045.318500001</v>
      </c>
      <c r="J475" s="60">
        <f t="shared" si="23"/>
        <v>0</v>
      </c>
      <c r="K475" s="60"/>
      <c r="L475" s="60"/>
      <c r="M475" s="60"/>
      <c r="N475" s="52" t="e">
        <f>VLOOKUP(B475,#REF!,4,FALSE)</f>
        <v>#REF!</v>
      </c>
      <c r="P475" s="52">
        <v>1</v>
      </c>
      <c r="Q475" s="52" t="e">
        <f>VLOOKUP(B475,#REF!,2,FALSE)</f>
        <v>#REF!</v>
      </c>
    </row>
    <row r="476" spans="1:17">
      <c r="A476" s="53">
        <v>475</v>
      </c>
      <c r="B476" s="54" t="s">
        <v>957</v>
      </c>
      <c r="C476" s="53">
        <v>1</v>
      </c>
      <c r="D476" s="55" t="s">
        <v>958</v>
      </c>
      <c r="E476" s="56">
        <v>7047321.9595000017</v>
      </c>
      <c r="F476" s="57">
        <f t="shared" si="21"/>
        <v>1832303.7094700006</v>
      </c>
      <c r="G476" s="57">
        <f t="shared" si="22"/>
        <v>8879625.6689700019</v>
      </c>
      <c r="H476" s="58" t="str">
        <f>VLOOKUP(B476,'[1]GENERAL (2)'!$E$486:I2097,4,FALSE)</f>
        <v>JERUSALEN</v>
      </c>
      <c r="I476" s="59">
        <v>7047321.9595000017</v>
      </c>
      <c r="J476" s="60">
        <f t="shared" si="23"/>
        <v>0</v>
      </c>
      <c r="K476" s="60"/>
      <c r="L476" s="60"/>
      <c r="M476" s="60"/>
      <c r="N476" s="52" t="e">
        <f>VLOOKUP(B476,#REF!,4,FALSE)</f>
        <v>#REF!</v>
      </c>
      <c r="P476" s="52">
        <v>1</v>
      </c>
      <c r="Q476" s="52" t="e">
        <f>VLOOKUP(B476,#REF!,2,FALSE)</f>
        <v>#REF!</v>
      </c>
    </row>
    <row r="477" spans="1:17">
      <c r="A477" s="53">
        <v>476</v>
      </c>
      <c r="B477" s="54" t="s">
        <v>959</v>
      </c>
      <c r="C477" s="53">
        <v>1</v>
      </c>
      <c r="D477" s="55" t="s">
        <v>960</v>
      </c>
      <c r="E477" s="56">
        <v>10398543.471499998</v>
      </c>
      <c r="F477" s="57">
        <f t="shared" si="21"/>
        <v>2703621.3025899995</v>
      </c>
      <c r="G477" s="57">
        <f t="shared" si="22"/>
        <v>13102164.774089998</v>
      </c>
      <c r="H477" s="58" t="str">
        <f>VLOOKUP(B477,'[1]GENERAL (2)'!$E$486:I2098,4,FALSE)</f>
        <v>JERUSALEN</v>
      </c>
      <c r="I477" s="59">
        <v>10398543.471499998</v>
      </c>
      <c r="J477" s="60">
        <f t="shared" si="23"/>
        <v>0</v>
      </c>
      <c r="K477" s="60"/>
      <c r="L477" s="60"/>
      <c r="M477" s="60"/>
      <c r="N477" s="52" t="e">
        <f>VLOOKUP(B477,#REF!,4,FALSE)</f>
        <v>#REF!</v>
      </c>
      <c r="P477" s="52">
        <v>1</v>
      </c>
      <c r="Q477" s="52" t="e">
        <f>VLOOKUP(B477,#REF!,2,FALSE)</f>
        <v>#REF!</v>
      </c>
    </row>
    <row r="478" spans="1:17">
      <c r="A478" s="53">
        <v>477</v>
      </c>
      <c r="B478" s="54" t="s">
        <v>961</v>
      </c>
      <c r="C478" s="53">
        <v>1</v>
      </c>
      <c r="D478" s="55" t="s">
        <v>962</v>
      </c>
      <c r="E478" s="56">
        <v>10405397.606299998</v>
      </c>
      <c r="F478" s="57">
        <f t="shared" si="21"/>
        <v>2705403.3776379996</v>
      </c>
      <c r="G478" s="57">
        <f t="shared" si="22"/>
        <v>13110800.983937997</v>
      </c>
      <c r="H478" s="58" t="str">
        <f>VLOOKUP(B478,'[1]GENERAL (2)'!$E$486:I2099,4,FALSE)</f>
        <v>ARBORIZADORA ALTA</v>
      </c>
      <c r="I478" s="59">
        <v>10405397.606299998</v>
      </c>
      <c r="J478" s="60">
        <f t="shared" si="23"/>
        <v>0</v>
      </c>
      <c r="K478" s="60"/>
      <c r="L478" s="60"/>
      <c r="M478" s="60"/>
      <c r="N478" s="52" t="e">
        <f>VLOOKUP(B478,#REF!,4,FALSE)</f>
        <v>#REF!</v>
      </c>
      <c r="P478" s="52">
        <v>1</v>
      </c>
      <c r="Q478" s="52" t="e">
        <f>VLOOKUP(B478,#REF!,2,FALSE)</f>
        <v>#REF!</v>
      </c>
    </row>
    <row r="479" spans="1:17">
      <c r="A479" s="53">
        <v>478</v>
      </c>
      <c r="B479" s="54" t="s">
        <v>963</v>
      </c>
      <c r="C479" s="53">
        <v>1</v>
      </c>
      <c r="D479" s="55" t="s">
        <v>964</v>
      </c>
      <c r="E479" s="56">
        <v>10407827.221000001</v>
      </c>
      <c r="F479" s="57">
        <f t="shared" si="21"/>
        <v>2706035.0774600003</v>
      </c>
      <c r="G479" s="57">
        <f t="shared" si="22"/>
        <v>13113862.298460001</v>
      </c>
      <c r="H479" s="58" t="str">
        <f>VLOOKUP(B479,'[1]GENERAL (2)'!$E$486:I2100,4,FALSE)</f>
        <v>JERUSALEN</v>
      </c>
      <c r="I479" s="59">
        <v>10407827.221000001</v>
      </c>
      <c r="J479" s="60">
        <f t="shared" si="23"/>
        <v>0</v>
      </c>
      <c r="K479" s="60"/>
      <c r="L479" s="60"/>
      <c r="M479" s="60"/>
      <c r="N479" s="52" t="e">
        <f>VLOOKUP(B479,#REF!,4,FALSE)</f>
        <v>#REF!</v>
      </c>
      <c r="P479" s="52">
        <v>1</v>
      </c>
      <c r="Q479" s="52" t="e">
        <f>VLOOKUP(B479,#REF!,2,FALSE)</f>
        <v>#REF!</v>
      </c>
    </row>
    <row r="480" spans="1:17">
      <c r="A480" s="53">
        <v>479</v>
      </c>
      <c r="B480" s="54" t="s">
        <v>965</v>
      </c>
      <c r="C480" s="53">
        <v>1</v>
      </c>
      <c r="D480" s="55" t="s">
        <v>966</v>
      </c>
      <c r="E480" s="56">
        <v>10409060.850178868</v>
      </c>
      <c r="F480" s="57">
        <f t="shared" si="21"/>
        <v>2706355.8210465056</v>
      </c>
      <c r="G480" s="57">
        <f t="shared" si="22"/>
        <v>13115416.671225373</v>
      </c>
      <c r="H480" s="58" t="str">
        <f>VLOOKUP(B480,'[1]GENERAL (2)'!$E$486:I2101,4,FALSE)</f>
        <v>JERUSALEN</v>
      </c>
      <c r="I480" s="59">
        <v>10409060.850178868</v>
      </c>
      <c r="J480" s="60">
        <f t="shared" si="23"/>
        <v>0</v>
      </c>
      <c r="K480" s="60"/>
      <c r="L480" s="60"/>
      <c r="M480" s="60"/>
      <c r="N480" s="52" t="e">
        <f>VLOOKUP(B480,#REF!,4,FALSE)</f>
        <v>#REF!</v>
      </c>
      <c r="P480" s="52">
        <v>1</v>
      </c>
      <c r="Q480" s="52" t="e">
        <f>VLOOKUP(B480,#REF!,2,FALSE)</f>
        <v>#REF!</v>
      </c>
    </row>
    <row r="481" spans="1:17">
      <c r="A481" s="53">
        <v>480</v>
      </c>
      <c r="B481" s="54" t="s">
        <v>967</v>
      </c>
      <c r="C481" s="53">
        <v>1</v>
      </c>
      <c r="D481" s="55" t="s">
        <v>968</v>
      </c>
      <c r="E481" s="56">
        <v>10315297.41</v>
      </c>
      <c r="F481" s="57">
        <f t="shared" si="21"/>
        <v>2681977.3266000003</v>
      </c>
      <c r="G481" s="57">
        <f t="shared" si="22"/>
        <v>12997274.7366</v>
      </c>
      <c r="H481" s="58" t="str">
        <f>VLOOKUP(B481,'[1]GENERAL (2)'!$E$486:I2102,4,FALSE)</f>
        <v>JERUSALEN</v>
      </c>
      <c r="I481" s="59">
        <v>10315297.41</v>
      </c>
      <c r="J481" s="60">
        <f t="shared" si="23"/>
        <v>0</v>
      </c>
      <c r="K481" s="60"/>
      <c r="L481" s="60"/>
      <c r="M481" s="60"/>
      <c r="N481" s="52" t="e">
        <f>VLOOKUP(B481,#REF!,4,FALSE)</f>
        <v>#REF!</v>
      </c>
      <c r="P481" s="52">
        <v>1</v>
      </c>
      <c r="Q481" s="52" t="e">
        <f>VLOOKUP(B481,#REF!,2,FALSE)</f>
        <v>#REF!</v>
      </c>
    </row>
    <row r="482" spans="1:17">
      <c r="A482" s="53">
        <v>481</v>
      </c>
      <c r="B482" s="54" t="s">
        <v>969</v>
      </c>
      <c r="C482" s="53">
        <v>1</v>
      </c>
      <c r="D482" s="55" t="s">
        <v>970</v>
      </c>
      <c r="E482" s="56">
        <v>10395051.3431</v>
      </c>
      <c r="F482" s="57">
        <f t="shared" si="21"/>
        <v>2702713.3492060001</v>
      </c>
      <c r="G482" s="57">
        <f t="shared" si="22"/>
        <v>13097764.692306001</v>
      </c>
      <c r="H482" s="58" t="str">
        <f>VLOOKUP(B482,'[1]GENERAL (2)'!$E$486:I2116,4,FALSE)</f>
        <v>JERUSALEN</v>
      </c>
      <c r="I482" s="59">
        <v>10395051.3431</v>
      </c>
      <c r="J482" s="60">
        <f t="shared" si="23"/>
        <v>0</v>
      </c>
      <c r="K482" s="60"/>
      <c r="L482" s="60"/>
      <c r="M482" s="60"/>
      <c r="N482" s="52" t="e">
        <f>VLOOKUP(B482,#REF!,4,FALSE)</f>
        <v>#REF!</v>
      </c>
      <c r="P482" s="52">
        <v>1</v>
      </c>
      <c r="Q482" s="52" t="e">
        <f>VLOOKUP(B482,#REF!,2,FALSE)</f>
        <v>#REF!</v>
      </c>
    </row>
    <row r="483" spans="1:17">
      <c r="A483" s="53">
        <v>482</v>
      </c>
      <c r="B483" s="54" t="s">
        <v>971</v>
      </c>
      <c r="C483" s="53">
        <v>1</v>
      </c>
      <c r="D483" s="55" t="s">
        <v>972</v>
      </c>
      <c r="E483" s="56">
        <v>10398887.272399997</v>
      </c>
      <c r="F483" s="57">
        <f t="shared" si="21"/>
        <v>2703710.6908239992</v>
      </c>
      <c r="G483" s="57">
        <f t="shared" si="22"/>
        <v>13102597.963223998</v>
      </c>
      <c r="H483" s="58" t="str">
        <f>VLOOKUP(B483,'[1]GENERAL (2)'!$E$486:I2118,4,FALSE)</f>
        <v>ARBORIZADORA ALTA</v>
      </c>
      <c r="I483" s="59">
        <v>10398887.272399997</v>
      </c>
      <c r="J483" s="60">
        <f t="shared" si="23"/>
        <v>0</v>
      </c>
      <c r="K483" s="60"/>
      <c r="L483" s="60"/>
      <c r="M483" s="60"/>
      <c r="N483" s="52" t="e">
        <f>VLOOKUP(B483,#REF!,4,FALSE)</f>
        <v>#REF!</v>
      </c>
      <c r="P483" s="52">
        <v>1</v>
      </c>
      <c r="Q483" s="52" t="e">
        <f>VLOOKUP(B483,#REF!,2,FALSE)</f>
        <v>#REF!</v>
      </c>
    </row>
    <row r="484" spans="1:17">
      <c r="A484" s="53">
        <v>483</v>
      </c>
      <c r="B484" s="54" t="s">
        <v>973</v>
      </c>
      <c r="C484" s="53">
        <v>1</v>
      </c>
      <c r="D484" s="55" t="s">
        <v>974</v>
      </c>
      <c r="E484" s="56">
        <v>3614761.8299999996</v>
      </c>
      <c r="F484" s="57">
        <f t="shared" si="21"/>
        <v>939838.07579999988</v>
      </c>
      <c r="G484" s="57">
        <f t="shared" si="22"/>
        <v>4554599.9057999998</v>
      </c>
      <c r="H484" s="58" t="str">
        <f>VLOOKUP(B484,'[1]GENERAL (2)'!$E$486:I2120,4,FALSE)</f>
        <v>CARACOLI</v>
      </c>
      <c r="I484" s="59">
        <v>3614761.8299999996</v>
      </c>
      <c r="J484" s="60">
        <f t="shared" si="23"/>
        <v>0</v>
      </c>
      <c r="K484" s="60"/>
      <c r="L484" s="60"/>
      <c r="M484" s="60"/>
      <c r="N484" s="52" t="e">
        <f>VLOOKUP(B484,#REF!,4,FALSE)</f>
        <v>#REF!</v>
      </c>
      <c r="P484" s="52">
        <v>1</v>
      </c>
      <c r="Q484" s="52" t="e">
        <f>VLOOKUP(B484,#REF!,2,FALSE)</f>
        <v>#REF!</v>
      </c>
    </row>
    <row r="485" spans="1:17">
      <c r="A485" s="53">
        <v>484</v>
      </c>
      <c r="B485" s="54" t="s">
        <v>975</v>
      </c>
      <c r="C485" s="53">
        <v>1</v>
      </c>
      <c r="D485" s="55" t="s">
        <v>976</v>
      </c>
      <c r="E485" s="56">
        <v>6500797</v>
      </c>
      <c r="F485" s="57">
        <f t="shared" si="21"/>
        <v>1690207.22</v>
      </c>
      <c r="G485" s="57">
        <f t="shared" si="22"/>
        <v>8191004.2199999997</v>
      </c>
      <c r="H485" s="58" t="str">
        <f>VLOOKUP(B485,'[1]GENERAL (2)'!$E$486:I2135,4,FALSE)</f>
        <v>JERUSALEN</v>
      </c>
      <c r="I485" s="59">
        <v>6581471.5577999996</v>
      </c>
      <c r="J485" s="60">
        <f t="shared" si="23"/>
        <v>-80674.557799999602</v>
      </c>
      <c r="K485" s="60"/>
      <c r="L485" s="60"/>
      <c r="M485" s="60"/>
      <c r="N485" s="52" t="e">
        <f>VLOOKUP(B485,#REF!,4,FALSE)</f>
        <v>#REF!</v>
      </c>
      <c r="P485" s="52">
        <v>1</v>
      </c>
      <c r="Q485" s="52" t="e">
        <f>VLOOKUP(B485,#REF!,2,FALSE)</f>
        <v>#REF!</v>
      </c>
    </row>
    <row r="486" spans="1:17">
      <c r="A486" s="53">
        <v>485</v>
      </c>
      <c r="B486" s="54" t="s">
        <v>977</v>
      </c>
      <c r="C486" s="53">
        <v>1</v>
      </c>
      <c r="D486" s="55" t="s">
        <v>978</v>
      </c>
      <c r="E486" s="56">
        <v>7487564</v>
      </c>
      <c r="F486" s="57">
        <f t="shared" si="21"/>
        <v>1946766.6400000001</v>
      </c>
      <c r="G486" s="57">
        <f t="shared" si="22"/>
        <v>9434330.6400000006</v>
      </c>
      <c r="H486" s="58" t="str">
        <f>VLOOKUP(B486,'[1]GENERAL (2)'!$E$486:I2140,4,FALSE)</f>
        <v>JERUSALEN</v>
      </c>
      <c r="I486" s="59">
        <v>7902551.9830320003</v>
      </c>
      <c r="J486" s="60">
        <f t="shared" si="23"/>
        <v>-414987.98303200025</v>
      </c>
      <c r="K486" s="60"/>
      <c r="L486" s="60"/>
      <c r="M486" s="60"/>
      <c r="N486" s="52" t="e">
        <f>VLOOKUP(B486,#REF!,4,FALSE)</f>
        <v>#REF!</v>
      </c>
      <c r="P486" s="52">
        <v>1</v>
      </c>
      <c r="Q486" s="52" t="e">
        <f>VLOOKUP(B486,#REF!,2,FALSE)</f>
        <v>#REF!</v>
      </c>
    </row>
    <row r="487" spans="1:17">
      <c r="A487" s="53">
        <v>486</v>
      </c>
      <c r="B487" s="54" t="s">
        <v>979</v>
      </c>
      <c r="C487" s="53">
        <v>1</v>
      </c>
      <c r="D487" s="55" t="s">
        <v>980</v>
      </c>
      <c r="E487" s="56">
        <v>11121926.7245</v>
      </c>
      <c r="F487" s="57">
        <f t="shared" si="21"/>
        <v>2891700.9483700003</v>
      </c>
      <c r="G487" s="57">
        <f t="shared" si="22"/>
        <v>14013627.672870001</v>
      </c>
      <c r="H487" s="58" t="str">
        <f>VLOOKUP(B487,'[1]GENERAL (2)'!$E$486:I2141,4,FALSE)</f>
        <v>JERUSALEN</v>
      </c>
      <c r="I487" s="59">
        <v>11121926.7245</v>
      </c>
      <c r="J487" s="60">
        <f t="shared" si="23"/>
        <v>0</v>
      </c>
      <c r="K487" s="60"/>
      <c r="L487" s="60"/>
      <c r="M487" s="60"/>
      <c r="N487" s="52" t="e">
        <f>VLOOKUP(B487,#REF!,4,FALSE)</f>
        <v>#REF!</v>
      </c>
      <c r="P487" s="52">
        <v>1</v>
      </c>
      <c r="Q487" s="52" t="e">
        <f>VLOOKUP(B487,#REF!,2,FALSE)</f>
        <v>#REF!</v>
      </c>
    </row>
    <row r="488" spans="1:17">
      <c r="A488" s="53">
        <v>487</v>
      </c>
      <c r="B488" s="54" t="s">
        <v>981</v>
      </c>
      <c r="C488" s="53">
        <v>1</v>
      </c>
      <c r="D488" s="55" t="s">
        <v>982</v>
      </c>
      <c r="E488" s="56">
        <v>10397059.7371</v>
      </c>
      <c r="F488" s="57">
        <f t="shared" si="21"/>
        <v>2703235.5316459998</v>
      </c>
      <c r="G488" s="57">
        <f t="shared" si="22"/>
        <v>13100295.268746</v>
      </c>
      <c r="H488" s="58" t="str">
        <f>VLOOKUP(B488,'[1]GENERAL (2)'!$E$486:I2142,4,FALSE)</f>
        <v>JERUSALEN</v>
      </c>
      <c r="I488" s="59">
        <v>10397059.7371</v>
      </c>
      <c r="J488" s="60">
        <f t="shared" si="23"/>
        <v>0</v>
      </c>
      <c r="K488" s="60"/>
      <c r="L488" s="60"/>
      <c r="M488" s="60"/>
      <c r="N488" s="52" t="e">
        <f>VLOOKUP(B488,#REF!,4,FALSE)</f>
        <v>#REF!</v>
      </c>
      <c r="P488" s="52">
        <v>1</v>
      </c>
      <c r="Q488" s="52" t="e">
        <f>VLOOKUP(B488,#REF!,2,FALSE)</f>
        <v>#REF!</v>
      </c>
    </row>
    <row r="489" spans="1:17">
      <c r="A489" s="53">
        <v>488</v>
      </c>
      <c r="B489" s="54" t="s">
        <v>983</v>
      </c>
      <c r="C489" s="53">
        <v>1</v>
      </c>
      <c r="D489" s="55" t="s">
        <v>984</v>
      </c>
      <c r="E489" s="56">
        <v>11159613.2062</v>
      </c>
      <c r="F489" s="57">
        <f t="shared" si="21"/>
        <v>2901499.4336120002</v>
      </c>
      <c r="G489" s="57">
        <f t="shared" si="22"/>
        <v>14061112.639812</v>
      </c>
      <c r="H489" s="58" t="str">
        <f>VLOOKUP(B489,'[1]GENERAL (2)'!$E$486:I2143,4,FALSE)</f>
        <v>JERUSALEN</v>
      </c>
      <c r="I489" s="59">
        <v>11159613.2062</v>
      </c>
      <c r="J489" s="60">
        <f t="shared" si="23"/>
        <v>0</v>
      </c>
      <c r="K489" s="60"/>
      <c r="L489" s="60"/>
      <c r="M489" s="60"/>
      <c r="N489" s="52" t="e">
        <f>VLOOKUP(B489,#REF!,4,FALSE)</f>
        <v>#REF!</v>
      </c>
      <c r="P489" s="52">
        <v>1</v>
      </c>
      <c r="Q489" s="52" t="e">
        <f>VLOOKUP(B489,#REF!,2,FALSE)</f>
        <v>#REF!</v>
      </c>
    </row>
    <row r="490" spans="1:17">
      <c r="A490" s="53">
        <v>489</v>
      </c>
      <c r="B490" s="54" t="s">
        <v>985</v>
      </c>
      <c r="C490" s="53">
        <v>1</v>
      </c>
      <c r="D490" s="55" t="s">
        <v>986</v>
      </c>
      <c r="E490" s="56">
        <v>10403957.508199999</v>
      </c>
      <c r="F490" s="57">
        <f t="shared" si="21"/>
        <v>2705028.9521319997</v>
      </c>
      <c r="G490" s="57">
        <f t="shared" si="22"/>
        <v>13108986.460331999</v>
      </c>
      <c r="H490" s="58" t="str">
        <f>VLOOKUP(B490,'[1]GENERAL (2)'!$E$486:I2144,4,FALSE)</f>
        <v>JERUSALEN</v>
      </c>
      <c r="I490" s="59">
        <v>10403957.508199999</v>
      </c>
      <c r="J490" s="60">
        <f t="shared" si="23"/>
        <v>0</v>
      </c>
      <c r="K490" s="60"/>
      <c r="L490" s="60"/>
      <c r="M490" s="60"/>
      <c r="N490" s="52" t="e">
        <f>VLOOKUP(B490,#REF!,4,FALSE)</f>
        <v>#REF!</v>
      </c>
      <c r="P490" s="52">
        <v>1</v>
      </c>
      <c r="Q490" s="52" t="e">
        <f>VLOOKUP(B490,#REF!,2,FALSE)</f>
        <v>#REF!</v>
      </c>
    </row>
    <row r="491" spans="1:17">
      <c r="A491" s="53">
        <v>490</v>
      </c>
      <c r="B491" s="54" t="s">
        <v>987</v>
      </c>
      <c r="C491" s="53">
        <v>1</v>
      </c>
      <c r="D491" s="55" t="s">
        <v>988</v>
      </c>
      <c r="E491" s="56">
        <v>10406533.891500002</v>
      </c>
      <c r="F491" s="57">
        <f t="shared" si="21"/>
        <v>2705698.8117900006</v>
      </c>
      <c r="G491" s="57">
        <f t="shared" si="22"/>
        <v>13112232.703290002</v>
      </c>
      <c r="H491" s="58" t="str">
        <f>VLOOKUP(B491,'[1]GENERAL (2)'!$E$486:I2145,4,FALSE)</f>
        <v>JERUSALEN</v>
      </c>
      <c r="I491" s="59">
        <v>10406533.891500002</v>
      </c>
      <c r="J491" s="60">
        <f t="shared" si="23"/>
        <v>0</v>
      </c>
      <c r="K491" s="60"/>
      <c r="L491" s="60"/>
      <c r="M491" s="60"/>
      <c r="N491" s="52" t="e">
        <f>VLOOKUP(B491,#REF!,4,FALSE)</f>
        <v>#REF!</v>
      </c>
      <c r="P491" s="52">
        <v>1</v>
      </c>
      <c r="Q491" s="52" t="e">
        <f>VLOOKUP(B491,#REF!,2,FALSE)</f>
        <v>#REF!</v>
      </c>
    </row>
    <row r="492" spans="1:17">
      <c r="A492" s="53">
        <v>491</v>
      </c>
      <c r="B492" s="54" t="s">
        <v>989</v>
      </c>
      <c r="C492" s="53">
        <v>1</v>
      </c>
      <c r="D492" s="55" t="s">
        <v>990</v>
      </c>
      <c r="E492" s="56">
        <v>10262986.001599999</v>
      </c>
      <c r="F492" s="57">
        <f t="shared" si="21"/>
        <v>2668376.3604159998</v>
      </c>
      <c r="G492" s="57">
        <f t="shared" si="22"/>
        <v>12931362.362016</v>
      </c>
      <c r="H492" s="58" t="str">
        <f>VLOOKUP(B492,'[1]GENERAL (2)'!$E$486:I1527,4,FALSE)</f>
        <v>JERUSALEN</v>
      </c>
      <c r="I492" s="59">
        <v>10262986.001599999</v>
      </c>
      <c r="J492" s="60">
        <f t="shared" si="23"/>
        <v>0</v>
      </c>
      <c r="K492" s="60"/>
      <c r="L492" s="60"/>
      <c r="M492" s="60"/>
      <c r="N492" s="52" t="e">
        <f>VLOOKUP(B492,#REF!,4,FALSE)</f>
        <v>#REF!</v>
      </c>
      <c r="P492" s="52">
        <v>1</v>
      </c>
      <c r="Q492" s="52" t="e">
        <f>VLOOKUP(B492,#REF!,2,FALSE)</f>
        <v>#REF!</v>
      </c>
    </row>
    <row r="493" spans="1:17">
      <c r="A493" s="53">
        <v>492</v>
      </c>
      <c r="B493" s="54" t="s">
        <v>991</v>
      </c>
      <c r="C493" s="53">
        <v>1</v>
      </c>
      <c r="D493" s="55" t="s">
        <v>992</v>
      </c>
      <c r="E493" s="56">
        <v>10196390.501899999</v>
      </c>
      <c r="F493" s="57">
        <f t="shared" si="21"/>
        <v>2651061.5304939998</v>
      </c>
      <c r="G493" s="57">
        <f t="shared" si="22"/>
        <v>12847452.032393999</v>
      </c>
      <c r="H493" s="58" t="str">
        <f>VLOOKUP(B493,'[1]GENERAL (2)'!$E$486:I1530,4,FALSE)</f>
        <v>JERUSALEN</v>
      </c>
      <c r="I493" s="59">
        <v>10196390.501899999</v>
      </c>
      <c r="J493" s="60">
        <f t="shared" si="23"/>
        <v>0</v>
      </c>
      <c r="K493" s="60"/>
      <c r="L493" s="60"/>
      <c r="M493" s="60"/>
      <c r="N493" s="52" t="e">
        <f>VLOOKUP(B493,#REF!,4,FALSE)</f>
        <v>#REF!</v>
      </c>
      <c r="P493" s="52">
        <v>1</v>
      </c>
      <c r="Q493" s="52" t="e">
        <f>VLOOKUP(B493,#REF!,2,FALSE)</f>
        <v>#REF!</v>
      </c>
    </row>
    <row r="494" spans="1:17">
      <c r="A494" s="53">
        <v>493</v>
      </c>
      <c r="B494" s="54" t="s">
        <v>993</v>
      </c>
      <c r="C494" s="53">
        <v>1</v>
      </c>
      <c r="D494" s="55" t="s">
        <v>994</v>
      </c>
      <c r="E494" s="56">
        <v>10403346.9408</v>
      </c>
      <c r="F494" s="57">
        <f t="shared" si="21"/>
        <v>2704870.2046079999</v>
      </c>
      <c r="G494" s="57">
        <f t="shared" si="22"/>
        <v>13108217.145408001</v>
      </c>
      <c r="H494" s="58" t="str">
        <f>VLOOKUP(B494,'[1]GENERAL (2)'!$E$486:I1533,4,FALSE)</f>
        <v>JERUSALEN</v>
      </c>
      <c r="I494" s="59">
        <v>10403346.9408</v>
      </c>
      <c r="J494" s="60">
        <f t="shared" si="23"/>
        <v>0</v>
      </c>
      <c r="K494" s="60"/>
      <c r="L494" s="60"/>
      <c r="M494" s="60"/>
      <c r="N494" s="52" t="e">
        <f>VLOOKUP(B494,#REF!,4,FALSE)</f>
        <v>#REF!</v>
      </c>
      <c r="P494" s="52">
        <v>1</v>
      </c>
      <c r="Q494" s="52" t="e">
        <f>VLOOKUP(B494,#REF!,2,FALSE)</f>
        <v>#REF!</v>
      </c>
    </row>
    <row r="495" spans="1:17">
      <c r="A495" s="53">
        <v>494</v>
      </c>
      <c r="B495" s="54" t="s">
        <v>995</v>
      </c>
      <c r="C495" s="53">
        <v>1</v>
      </c>
      <c r="D495" s="55" t="s">
        <v>996</v>
      </c>
      <c r="E495" s="56">
        <v>10356083.5316</v>
      </c>
      <c r="F495" s="57">
        <f t="shared" si="21"/>
        <v>2692581.7182160001</v>
      </c>
      <c r="G495" s="57">
        <f t="shared" si="22"/>
        <v>13048665.249816</v>
      </c>
      <c r="H495" s="58" t="str">
        <f>VLOOKUP(B495,'[1]GENERAL (2)'!$E$486:I1545,4,FALSE)</f>
        <v>JERUSALEN</v>
      </c>
      <c r="I495" s="59">
        <v>10356083.5316</v>
      </c>
      <c r="J495" s="60">
        <f t="shared" si="23"/>
        <v>0</v>
      </c>
      <c r="K495" s="60"/>
      <c r="L495" s="60"/>
      <c r="M495" s="60"/>
      <c r="N495" s="52" t="e">
        <f>VLOOKUP(B495,#REF!,4,FALSE)</f>
        <v>#REF!</v>
      </c>
      <c r="P495" s="52">
        <v>1</v>
      </c>
      <c r="Q495" s="52" t="e">
        <f>VLOOKUP(B495,#REF!,2,FALSE)</f>
        <v>#REF!</v>
      </c>
    </row>
    <row r="496" spans="1:17">
      <c r="A496" s="53">
        <v>495</v>
      </c>
      <c r="B496" s="54" t="s">
        <v>997</v>
      </c>
      <c r="C496" s="53">
        <v>1</v>
      </c>
      <c r="D496" s="55" t="s">
        <v>998</v>
      </c>
      <c r="E496" s="56">
        <v>10406460.310800003</v>
      </c>
      <c r="F496" s="57">
        <f t="shared" si="21"/>
        <v>2705679.6808080007</v>
      </c>
      <c r="G496" s="57">
        <f t="shared" si="22"/>
        <v>13112139.991608003</v>
      </c>
      <c r="H496" s="58" t="str">
        <f>VLOOKUP(B496,'[1]GENERAL (2)'!$E$486:I1546,4,FALSE)</f>
        <v>JERUSALEN</v>
      </c>
      <c r="I496" s="59">
        <v>10406460.310800003</v>
      </c>
      <c r="J496" s="60">
        <f t="shared" si="23"/>
        <v>0</v>
      </c>
      <c r="K496" s="60"/>
      <c r="L496" s="60"/>
      <c r="M496" s="60"/>
      <c r="N496" s="52" t="e">
        <f>VLOOKUP(B496,#REF!,4,FALSE)</f>
        <v>#REF!</v>
      </c>
      <c r="P496" s="52">
        <v>1</v>
      </c>
      <c r="Q496" s="52" t="e">
        <f>VLOOKUP(B496,#REF!,2,FALSE)</f>
        <v>#REF!</v>
      </c>
    </row>
    <row r="497" spans="1:17">
      <c r="A497" s="53">
        <v>496</v>
      </c>
      <c r="B497" s="54" t="s">
        <v>999</v>
      </c>
      <c r="C497" s="53">
        <v>1</v>
      </c>
      <c r="D497" s="55" t="s">
        <v>1000</v>
      </c>
      <c r="E497" s="56">
        <v>10335310.209800001</v>
      </c>
      <c r="F497" s="57">
        <f t="shared" si="21"/>
        <v>2687180.6545480005</v>
      </c>
      <c r="G497" s="57">
        <f t="shared" si="22"/>
        <v>13022490.864348002</v>
      </c>
      <c r="H497" s="58" t="str">
        <f>VLOOKUP(B497,'[1]GENERAL (2)'!$E$486:I1547,4,FALSE)</f>
        <v>JERUSALEN</v>
      </c>
      <c r="I497" s="59">
        <v>10335310.209800001</v>
      </c>
      <c r="J497" s="60">
        <f t="shared" si="23"/>
        <v>0</v>
      </c>
      <c r="K497" s="60"/>
      <c r="L497" s="60"/>
      <c r="M497" s="60"/>
      <c r="N497" s="52" t="e">
        <f>VLOOKUP(B497,#REF!,4,FALSE)</f>
        <v>#REF!</v>
      </c>
      <c r="P497" s="52">
        <v>1</v>
      </c>
      <c r="Q497" s="52" t="e">
        <f>VLOOKUP(B497,#REF!,2,FALSE)</f>
        <v>#REF!</v>
      </c>
    </row>
    <row r="498" spans="1:17">
      <c r="A498" s="53">
        <v>497</v>
      </c>
      <c r="B498" s="54" t="s">
        <v>1001</v>
      </c>
      <c r="C498" s="53">
        <v>1</v>
      </c>
      <c r="D498" s="55" t="s">
        <v>1002</v>
      </c>
      <c r="E498" s="56">
        <v>10403790.087399999</v>
      </c>
      <c r="F498" s="57">
        <f t="shared" si="21"/>
        <v>2704985.4227239997</v>
      </c>
      <c r="G498" s="57">
        <f t="shared" si="22"/>
        <v>13108775.510123998</v>
      </c>
      <c r="H498" s="58" t="str">
        <f>VLOOKUP(B498,'[1]GENERAL (2)'!$E$486:I1551,4,FALSE)</f>
        <v>JERUSALEN</v>
      </c>
      <c r="I498" s="59">
        <v>10403790.087399999</v>
      </c>
      <c r="J498" s="60">
        <f t="shared" si="23"/>
        <v>0</v>
      </c>
      <c r="K498" s="60"/>
      <c r="L498" s="60"/>
      <c r="M498" s="60"/>
      <c r="N498" s="52" t="e">
        <f>VLOOKUP(B498,#REF!,4,FALSE)</f>
        <v>#REF!</v>
      </c>
      <c r="P498" s="52">
        <v>1</v>
      </c>
      <c r="Q498" s="52" t="e">
        <f>VLOOKUP(B498,#REF!,2,FALSE)</f>
        <v>#REF!</v>
      </c>
    </row>
    <row r="499" spans="1:17">
      <c r="A499" s="53">
        <v>498</v>
      </c>
      <c r="B499" s="54" t="s">
        <v>1003</v>
      </c>
      <c r="C499" s="53">
        <v>1</v>
      </c>
      <c r="D499" s="55" t="s">
        <v>1004</v>
      </c>
      <c r="E499" s="56">
        <v>8939213.9618000016</v>
      </c>
      <c r="F499" s="57">
        <f t="shared" si="21"/>
        <v>2324195.6300680004</v>
      </c>
      <c r="G499" s="57">
        <f t="shared" si="22"/>
        <v>11263409.591868002</v>
      </c>
      <c r="H499" s="58" t="str">
        <f>VLOOKUP(B499,'[1]GENERAL (2)'!$E$486:I1555,4,FALSE)</f>
        <v>SANTA VIVIANA</v>
      </c>
      <c r="I499" s="59">
        <v>8939213.9618000016</v>
      </c>
      <c r="J499" s="60">
        <f t="shared" si="23"/>
        <v>0</v>
      </c>
      <c r="K499" s="60"/>
      <c r="L499" s="60"/>
      <c r="M499" s="60"/>
      <c r="N499" s="52" t="e">
        <f>VLOOKUP(B499,#REF!,4,FALSE)</f>
        <v>#REF!</v>
      </c>
      <c r="P499" s="52">
        <v>1</v>
      </c>
      <c r="Q499" s="52" t="e">
        <f>VLOOKUP(B499,#REF!,2,FALSE)</f>
        <v>#REF!</v>
      </c>
    </row>
    <row r="500" spans="1:17">
      <c r="A500" s="53">
        <v>499</v>
      </c>
      <c r="B500" s="54" t="s">
        <v>1005</v>
      </c>
      <c r="C500" s="53">
        <v>1</v>
      </c>
      <c r="D500" s="55" t="s">
        <v>1006</v>
      </c>
      <c r="E500" s="56">
        <v>7805587.1519000009</v>
      </c>
      <c r="F500" s="57">
        <f t="shared" si="21"/>
        <v>2029452.6594940003</v>
      </c>
      <c r="G500" s="57">
        <f t="shared" si="22"/>
        <v>9835039.8113940004</v>
      </c>
      <c r="H500" s="58" t="str">
        <f>VLOOKUP(B500,'[1]GENERAL (2)'!$E$486:I1557,4,FALSE)</f>
        <v>JERUSALEN</v>
      </c>
      <c r="I500" s="59">
        <v>7805587.1519000009</v>
      </c>
      <c r="J500" s="60">
        <f t="shared" si="23"/>
        <v>0</v>
      </c>
      <c r="K500" s="60"/>
      <c r="L500" s="60"/>
      <c r="M500" s="60"/>
      <c r="N500" s="52" t="e">
        <f>VLOOKUP(B500,#REF!,4,FALSE)</f>
        <v>#REF!</v>
      </c>
      <c r="P500" s="52">
        <v>1</v>
      </c>
      <c r="Q500" s="52" t="e">
        <f>VLOOKUP(B500,#REF!,2,FALSE)</f>
        <v>#REF!</v>
      </c>
    </row>
    <row r="501" spans="1:17">
      <c r="A501" s="53">
        <v>500</v>
      </c>
      <c r="B501" s="54" t="s">
        <v>1007</v>
      </c>
      <c r="C501" s="53">
        <v>1</v>
      </c>
      <c r="D501" s="55" t="s">
        <v>1008</v>
      </c>
      <c r="E501" s="56">
        <v>8217438.318</v>
      </c>
      <c r="F501" s="57">
        <f t="shared" si="21"/>
        <v>2136533.9626799999</v>
      </c>
      <c r="G501" s="57">
        <f t="shared" si="22"/>
        <v>10353972.280680001</v>
      </c>
      <c r="H501" s="58" t="str">
        <f>VLOOKUP(B501,'[1]GENERAL (2)'!$E$486:I1560,4,FALSE)</f>
        <v>ARBORIZADORA ALTA</v>
      </c>
      <c r="I501" s="59">
        <v>8217438.318</v>
      </c>
      <c r="J501" s="60">
        <f t="shared" si="23"/>
        <v>0</v>
      </c>
      <c r="K501" s="60"/>
      <c r="L501" s="60"/>
      <c r="M501" s="60"/>
      <c r="N501" s="52" t="e">
        <f>VLOOKUP(B501,#REF!,4,FALSE)</f>
        <v>#REF!</v>
      </c>
      <c r="P501" s="52">
        <v>1</v>
      </c>
      <c r="Q501" s="52" t="e">
        <f>VLOOKUP(B501,#REF!,2,FALSE)</f>
        <v>#REF!</v>
      </c>
    </row>
    <row r="502" spans="1:17">
      <c r="A502" s="53">
        <v>501</v>
      </c>
      <c r="B502" s="54" t="s">
        <v>1009</v>
      </c>
      <c r="C502" s="53">
        <v>1</v>
      </c>
      <c r="D502" s="55" t="s">
        <v>1010</v>
      </c>
      <c r="E502" s="56">
        <v>9998305.5898000002</v>
      </c>
      <c r="F502" s="57">
        <f t="shared" si="21"/>
        <v>2599559.4533480001</v>
      </c>
      <c r="G502" s="57">
        <f t="shared" si="22"/>
        <v>12597865.043148</v>
      </c>
      <c r="H502" s="58" t="str">
        <f>VLOOKUP(B502,'[1]GENERAL (2)'!$E$486:I1589,4,FALSE)</f>
        <v>SANTA VIVIANA</v>
      </c>
      <c r="I502" s="59">
        <v>9998305.5898000002</v>
      </c>
      <c r="J502" s="60">
        <f t="shared" si="23"/>
        <v>0</v>
      </c>
      <c r="K502" s="60"/>
      <c r="L502" s="60"/>
      <c r="M502" s="60"/>
      <c r="N502" s="52" t="e">
        <f>VLOOKUP(B502,#REF!,4,FALSE)</f>
        <v>#REF!</v>
      </c>
      <c r="P502" s="52">
        <v>1</v>
      </c>
      <c r="Q502" s="52" t="e">
        <f>VLOOKUP(B502,#REF!,2,FALSE)</f>
        <v>#REF!</v>
      </c>
    </row>
    <row r="503" spans="1:17">
      <c r="A503" s="53">
        <v>502</v>
      </c>
      <c r="B503" s="54" t="s">
        <v>1011</v>
      </c>
      <c r="C503" s="53">
        <v>1</v>
      </c>
      <c r="D503" s="55" t="s">
        <v>1012</v>
      </c>
      <c r="E503" s="56">
        <v>10408459.484650001</v>
      </c>
      <c r="F503" s="57">
        <f t="shared" si="21"/>
        <v>2706199.4660090003</v>
      </c>
      <c r="G503" s="57">
        <f t="shared" si="22"/>
        <v>13114658.950659001</v>
      </c>
      <c r="H503" s="58" t="str">
        <f>VLOOKUP(B503,'[1]GENERAL (2)'!$E$486:I1594,4,FALSE)</f>
        <v>JERUSALEN</v>
      </c>
      <c r="I503" s="60">
        <v>10408459.484650001</v>
      </c>
      <c r="J503" s="60">
        <f t="shared" si="23"/>
        <v>0</v>
      </c>
      <c r="N503" s="52" t="e">
        <f>VLOOKUP(B503,#REF!,4,FALSE)</f>
        <v>#REF!</v>
      </c>
      <c r="P503" s="52">
        <v>1</v>
      </c>
      <c r="Q503" s="52" t="e">
        <f>VLOOKUP(B503,#REF!,2,FALSE)</f>
        <v>#REF!</v>
      </c>
    </row>
    <row r="504" spans="1:17">
      <c r="A504" s="53">
        <v>503</v>
      </c>
      <c r="B504" s="54" t="s">
        <v>1013</v>
      </c>
      <c r="C504" s="53">
        <v>1</v>
      </c>
      <c r="D504" s="55" t="s">
        <v>1014</v>
      </c>
      <c r="E504" s="56">
        <v>10405694.249199999</v>
      </c>
      <c r="F504" s="57">
        <f t="shared" si="21"/>
        <v>2705480.5047920002</v>
      </c>
      <c r="G504" s="57">
        <f t="shared" si="22"/>
        <v>13111174.753991999</v>
      </c>
      <c r="H504" s="58" t="str">
        <f>VLOOKUP(B504,'[1]GENERAL (2)'!$E$486:I1595,4,FALSE)</f>
        <v>JERUSALEN</v>
      </c>
      <c r="J504" s="60">
        <f t="shared" si="23"/>
        <v>10405694.249199999</v>
      </c>
      <c r="N504" s="52" t="e">
        <f>VLOOKUP(B504,#REF!,4,FALSE)</f>
        <v>#REF!</v>
      </c>
      <c r="P504" s="52">
        <v>1</v>
      </c>
      <c r="Q504" s="52" t="e">
        <f>VLOOKUP(B504,#REF!,2,FALSE)</f>
        <v>#REF!</v>
      </c>
    </row>
    <row r="505" spans="1:17">
      <c r="A505" s="53">
        <v>504</v>
      </c>
      <c r="B505" s="54" t="s">
        <v>1015</v>
      </c>
      <c r="C505" s="53">
        <v>1</v>
      </c>
      <c r="D505" s="55" t="s">
        <v>1016</v>
      </c>
      <c r="E505" s="56">
        <v>10127732.658</v>
      </c>
      <c r="F505" s="57">
        <f t="shared" si="21"/>
        <v>2633210.4910800001</v>
      </c>
      <c r="G505" s="57">
        <f t="shared" si="22"/>
        <v>12760943.149080001</v>
      </c>
      <c r="H505" s="58" t="str">
        <f>VLOOKUP(B505,'[1]GENERAL (2)'!$E$486:I1606,4,FALSE)</f>
        <v>JERUSALEN</v>
      </c>
      <c r="I505" s="60">
        <v>10127732.658</v>
      </c>
      <c r="J505" s="60">
        <f t="shared" si="23"/>
        <v>0</v>
      </c>
      <c r="N505" s="52" t="e">
        <f>VLOOKUP(B505,#REF!,4,FALSE)</f>
        <v>#REF!</v>
      </c>
      <c r="P505" s="52">
        <v>1</v>
      </c>
      <c r="Q505" s="52" t="e">
        <f>VLOOKUP(B505,#REF!,2,FALSE)</f>
        <v>#REF!</v>
      </c>
    </row>
    <row r="506" spans="1:17">
      <c r="A506" s="53">
        <v>505</v>
      </c>
      <c r="B506" s="54" t="s">
        <v>1017</v>
      </c>
      <c r="C506" s="53">
        <v>1</v>
      </c>
      <c r="D506" s="55" t="s">
        <v>1018</v>
      </c>
      <c r="E506" s="56">
        <v>10386073.700299999</v>
      </c>
      <c r="F506" s="57">
        <f t="shared" si="21"/>
        <v>2700379.1620779997</v>
      </c>
      <c r="G506" s="57">
        <f t="shared" si="22"/>
        <v>13086452.862377997</v>
      </c>
      <c r="H506" s="58" t="str">
        <f>VLOOKUP(B506,'[1]GENERAL (2)'!$E$486:I1612,4,FALSE)</f>
        <v>CARACOLI</v>
      </c>
      <c r="I506" s="60">
        <v>10386073.700299999</v>
      </c>
      <c r="J506" s="60">
        <f t="shared" si="23"/>
        <v>0</v>
      </c>
      <c r="N506" s="52" t="e">
        <f>VLOOKUP(B506,#REF!,4,FALSE)</f>
        <v>#REF!</v>
      </c>
      <c r="P506" s="52">
        <v>1</v>
      </c>
      <c r="Q506" s="52" t="e">
        <f>VLOOKUP(B506,#REF!,2,FALSE)</f>
        <v>#REF!</v>
      </c>
    </row>
    <row r="507" spans="1:17">
      <c r="A507" s="53">
        <v>506</v>
      </c>
      <c r="B507" s="54" t="s">
        <v>1019</v>
      </c>
      <c r="C507" s="53">
        <v>1</v>
      </c>
      <c r="D507" s="55" t="s">
        <v>1020</v>
      </c>
      <c r="E507" s="56">
        <v>10407504.395000003</v>
      </c>
      <c r="F507" s="57">
        <f t="shared" si="21"/>
        <v>2705951.1427000011</v>
      </c>
      <c r="G507" s="57">
        <f t="shared" si="22"/>
        <v>13113455.537700005</v>
      </c>
      <c r="H507" s="58" t="str">
        <f>VLOOKUP(B507,'[1]GENERAL (2)'!$E$486:I1623,4,FALSE)</f>
        <v>JERUSALEN</v>
      </c>
      <c r="I507" s="60">
        <v>10407504.395000003</v>
      </c>
      <c r="J507" s="60">
        <f t="shared" si="23"/>
        <v>0</v>
      </c>
      <c r="N507" s="52" t="e">
        <f>VLOOKUP(B507,#REF!,4,FALSE)</f>
        <v>#REF!</v>
      </c>
      <c r="P507" s="52">
        <v>1</v>
      </c>
      <c r="Q507" s="52" t="e">
        <f>VLOOKUP(B507,#REF!,2,FALSE)</f>
        <v>#REF!</v>
      </c>
    </row>
    <row r="508" spans="1:17">
      <c r="A508" s="53">
        <v>507</v>
      </c>
      <c r="B508" s="54" t="s">
        <v>1021</v>
      </c>
      <c r="C508" s="53">
        <v>1</v>
      </c>
      <c r="D508" s="55" t="s">
        <v>1022</v>
      </c>
      <c r="E508" s="56">
        <v>10345695.7874</v>
      </c>
      <c r="F508" s="57">
        <f t="shared" si="21"/>
        <v>2689880.904724</v>
      </c>
      <c r="G508" s="57">
        <f t="shared" si="22"/>
        <v>13035576.692124</v>
      </c>
      <c r="H508" s="58" t="str">
        <f>VLOOKUP(B508,'[1]GENERAL (2)'!$E$486:I1639,4,FALSE)</f>
        <v>SANTA VIVIANA</v>
      </c>
      <c r="I508" s="60">
        <v>10345695.7874</v>
      </c>
      <c r="J508" s="60">
        <f t="shared" si="23"/>
        <v>0</v>
      </c>
      <c r="N508" s="52" t="e">
        <f>VLOOKUP(B508,#REF!,4,FALSE)</f>
        <v>#REF!</v>
      </c>
      <c r="P508" s="52">
        <v>1</v>
      </c>
      <c r="Q508" s="52" t="e">
        <f>VLOOKUP(B508,#REF!,2,FALSE)</f>
        <v>#REF!</v>
      </c>
    </row>
    <row r="509" spans="1:17">
      <c r="A509" s="53">
        <v>508</v>
      </c>
      <c r="B509" s="54" t="s">
        <v>1023</v>
      </c>
      <c r="C509" s="53">
        <v>1</v>
      </c>
      <c r="D509" s="55" t="s">
        <v>1024</v>
      </c>
      <c r="E509" s="56">
        <v>9753991.7359999977</v>
      </c>
      <c r="F509" s="57">
        <f t="shared" si="21"/>
        <v>2536037.8513599993</v>
      </c>
      <c r="G509" s="57">
        <f t="shared" si="22"/>
        <v>12290029.587359997</v>
      </c>
      <c r="H509" s="58" t="str">
        <f>VLOOKUP(B509,'[1]GENERAL (2)'!$E$486:I1648,4,FALSE)</f>
        <v>SANTA VIVIANA</v>
      </c>
      <c r="I509" s="60">
        <v>9753991.7359999977</v>
      </c>
      <c r="J509" s="60">
        <f t="shared" si="23"/>
        <v>0</v>
      </c>
      <c r="N509" s="52" t="e">
        <f>VLOOKUP(B509,#REF!,4,FALSE)</f>
        <v>#REF!</v>
      </c>
      <c r="P509" s="52">
        <v>1</v>
      </c>
      <c r="Q509" s="52" t="e">
        <f>VLOOKUP(B509,#REF!,2,FALSE)</f>
        <v>#REF!</v>
      </c>
    </row>
    <row r="510" spans="1:17">
      <c r="A510" s="53">
        <v>509</v>
      </c>
      <c r="B510" s="54" t="s">
        <v>1025</v>
      </c>
      <c r="C510" s="53">
        <v>1</v>
      </c>
      <c r="D510" s="55" t="s">
        <v>1026</v>
      </c>
      <c r="E510" s="56">
        <v>9889464.8973999992</v>
      </c>
      <c r="F510" s="57">
        <f t="shared" si="21"/>
        <v>2571260.8733239998</v>
      </c>
      <c r="G510" s="57">
        <f t="shared" si="22"/>
        <v>12460725.770723999</v>
      </c>
      <c r="H510" s="58" t="str">
        <f>VLOOKUP(B510,'[1]GENERAL (2)'!$E$486:I1649,4,FALSE)</f>
        <v>ARBORIZADORA ALTA</v>
      </c>
      <c r="I510" s="60">
        <v>9889464.8973999992</v>
      </c>
      <c r="J510" s="60">
        <f t="shared" si="23"/>
        <v>0</v>
      </c>
      <c r="N510" s="52" t="e">
        <f>VLOOKUP(B510,#REF!,4,FALSE)</f>
        <v>#REF!</v>
      </c>
      <c r="P510" s="52">
        <v>1</v>
      </c>
      <c r="Q510" s="52" t="e">
        <f>VLOOKUP(B510,#REF!,2,FALSE)</f>
        <v>#REF!</v>
      </c>
    </row>
    <row r="511" spans="1:17">
      <c r="A511" s="53">
        <v>510</v>
      </c>
      <c r="B511" s="54" t="s">
        <v>1027</v>
      </c>
      <c r="C511" s="53">
        <v>1</v>
      </c>
      <c r="D511" s="55" t="s">
        <v>1028</v>
      </c>
      <c r="E511" s="56">
        <v>9174828.7363999989</v>
      </c>
      <c r="F511" s="57">
        <f t="shared" si="21"/>
        <v>2385455.4714639997</v>
      </c>
      <c r="G511" s="57">
        <f t="shared" si="22"/>
        <v>11560284.207863998</v>
      </c>
      <c r="H511" s="58" t="str">
        <f>VLOOKUP(B511,'[1]GENERAL (2)'!$E$486:I1650,4,FALSE)</f>
        <v>ARBORIZADORA ALTA</v>
      </c>
      <c r="I511" s="60">
        <v>9174828.7363999989</v>
      </c>
      <c r="J511" s="60">
        <f t="shared" si="23"/>
        <v>0</v>
      </c>
      <c r="N511" s="52" t="e">
        <f>VLOOKUP(B511,#REF!,4,FALSE)</f>
        <v>#REF!</v>
      </c>
      <c r="P511" s="52">
        <v>1</v>
      </c>
      <c r="Q511" s="52" t="e">
        <f>VLOOKUP(B511,#REF!,2,FALSE)</f>
        <v>#REF!</v>
      </c>
    </row>
    <row r="512" spans="1:17">
      <c r="A512" s="53">
        <v>511</v>
      </c>
      <c r="B512" s="54" t="s">
        <v>1029</v>
      </c>
      <c r="C512" s="53">
        <v>1</v>
      </c>
      <c r="D512" s="55" t="s">
        <v>1030</v>
      </c>
      <c r="E512" s="56">
        <v>10239159</v>
      </c>
      <c r="F512" s="57">
        <f t="shared" si="21"/>
        <v>2662181.3400000003</v>
      </c>
      <c r="G512" s="57">
        <f t="shared" si="22"/>
        <v>12901340.34</v>
      </c>
      <c r="H512" s="58" t="str">
        <f>VLOOKUP(B512,'[1]GENERAL (2)'!$E$486:I1651,4,FALSE)</f>
        <v>ARBORIZADORA ALTA</v>
      </c>
      <c r="I512" s="60">
        <v>10205456.7447</v>
      </c>
      <c r="J512" s="60">
        <f t="shared" si="23"/>
        <v>33702.25530000031</v>
      </c>
      <c r="N512" s="52" t="e">
        <f>VLOOKUP(B512,#REF!,4,FALSE)</f>
        <v>#REF!</v>
      </c>
      <c r="P512" s="52">
        <v>1</v>
      </c>
      <c r="Q512" s="52" t="e">
        <f>VLOOKUP(B512,#REF!,2,FALSE)</f>
        <v>#REF!</v>
      </c>
    </row>
    <row r="513" spans="1:17">
      <c r="A513" s="53">
        <v>512</v>
      </c>
      <c r="B513" s="54" t="s">
        <v>1031</v>
      </c>
      <c r="C513" s="53">
        <v>1</v>
      </c>
      <c r="D513" s="55" t="s">
        <v>1032</v>
      </c>
      <c r="E513" s="56">
        <v>10407871.286</v>
      </c>
      <c r="F513" s="57">
        <f t="shared" si="21"/>
        <v>2706046.5343600004</v>
      </c>
      <c r="G513" s="57">
        <f t="shared" si="22"/>
        <v>13113917.820360001</v>
      </c>
      <c r="H513" s="58" t="str">
        <f>VLOOKUP(B513,'[1]GENERAL (2)'!$E$486:I1652,4,FALSE)</f>
        <v>SANTO DOMINGO</v>
      </c>
      <c r="I513" s="60">
        <v>10407871.286</v>
      </c>
      <c r="J513" s="60">
        <f t="shared" si="23"/>
        <v>0</v>
      </c>
      <c r="N513" s="52" t="e">
        <f>VLOOKUP(B513,#REF!,4,FALSE)</f>
        <v>#REF!</v>
      </c>
      <c r="P513" s="52">
        <v>1</v>
      </c>
      <c r="Q513" s="52" t="e">
        <f>VLOOKUP(B513,#REF!,2,FALSE)</f>
        <v>#REF!</v>
      </c>
    </row>
    <row r="514" spans="1:17">
      <c r="A514" s="53">
        <v>513</v>
      </c>
      <c r="B514" s="54" t="s">
        <v>1033</v>
      </c>
      <c r="C514" s="53">
        <v>1</v>
      </c>
      <c r="D514" s="55" t="s">
        <v>1034</v>
      </c>
      <c r="E514" s="56">
        <v>10114317.804599999</v>
      </c>
      <c r="F514" s="57">
        <f t="shared" ref="F514:F577" si="24">E514*0.26</f>
        <v>2629722.6291959998</v>
      </c>
      <c r="G514" s="57">
        <f t="shared" ref="G514:G577" si="25">+E514+F514</f>
        <v>12744040.433795998</v>
      </c>
      <c r="H514" s="58" t="str">
        <f>VLOOKUP(B514,'[1]GENERAL (2)'!$E$486:I1653,4,FALSE)</f>
        <v>SANTA VIVIANA</v>
      </c>
      <c r="I514" s="60">
        <v>10114317.804599999</v>
      </c>
      <c r="J514" s="60">
        <f t="shared" si="23"/>
        <v>0</v>
      </c>
      <c r="N514" s="52" t="e">
        <f>VLOOKUP(B514,#REF!,4,FALSE)</f>
        <v>#REF!</v>
      </c>
      <c r="P514" s="52">
        <v>1</v>
      </c>
      <c r="Q514" s="52" t="e">
        <f>VLOOKUP(B514,#REF!,2,FALSE)</f>
        <v>#REF!</v>
      </c>
    </row>
    <row r="515" spans="1:17">
      <c r="A515" s="53">
        <v>514</v>
      </c>
      <c r="B515" s="54" t="s">
        <v>1035</v>
      </c>
      <c r="C515" s="53">
        <v>1</v>
      </c>
      <c r="D515" s="55" t="s">
        <v>1036</v>
      </c>
      <c r="E515" s="56">
        <v>10025250</v>
      </c>
      <c r="F515" s="57">
        <f t="shared" si="24"/>
        <v>2606565</v>
      </c>
      <c r="G515" s="57">
        <f t="shared" si="25"/>
        <v>12631815</v>
      </c>
      <c r="H515" s="58" t="str">
        <f>VLOOKUP(B515,'[1]GENERAL (2)'!$E$486:I1654,4,FALSE)</f>
        <v>CARACOLI</v>
      </c>
      <c r="I515" s="59">
        <v>10396644.036999999</v>
      </c>
      <c r="J515" s="60">
        <f t="shared" ref="J515:J578" si="26">+E515-I515</f>
        <v>-371394.03699999861</v>
      </c>
      <c r="N515" s="52" t="e">
        <f>VLOOKUP(B515,#REF!,4,FALSE)</f>
        <v>#REF!</v>
      </c>
      <c r="P515" s="52">
        <v>1</v>
      </c>
      <c r="Q515" s="52" t="e">
        <f>VLOOKUP(B515,#REF!,2,FALSE)</f>
        <v>#REF!</v>
      </c>
    </row>
    <row r="516" spans="1:17">
      <c r="A516" s="53">
        <v>515</v>
      </c>
      <c r="B516" s="54" t="s">
        <v>1037</v>
      </c>
      <c r="C516" s="53">
        <v>1</v>
      </c>
      <c r="D516" s="55" t="s">
        <v>1038</v>
      </c>
      <c r="E516" s="56">
        <v>10277982.5973</v>
      </c>
      <c r="F516" s="57">
        <f t="shared" si="24"/>
        <v>2672275.475298</v>
      </c>
      <c r="G516" s="57">
        <f t="shared" si="25"/>
        <v>12950258.072598001</v>
      </c>
      <c r="H516" s="58" t="str">
        <f>VLOOKUP(B516,'[1]GENERAL (2)'!$E$486:I1655,4,FALSE)</f>
        <v>SANTO DOMINGO</v>
      </c>
      <c r="I516" s="59">
        <v>10277982.5973</v>
      </c>
      <c r="J516" s="60">
        <f t="shared" si="26"/>
        <v>0</v>
      </c>
      <c r="N516" s="52" t="e">
        <f>VLOOKUP(B516,#REF!,4,FALSE)</f>
        <v>#REF!</v>
      </c>
      <c r="P516" s="52">
        <v>1</v>
      </c>
      <c r="Q516" s="52" t="e">
        <f>VLOOKUP(B516,#REF!,2,FALSE)</f>
        <v>#REF!</v>
      </c>
    </row>
    <row r="517" spans="1:17">
      <c r="A517" s="53">
        <v>516</v>
      </c>
      <c r="B517" s="54" t="s">
        <v>1039</v>
      </c>
      <c r="C517" s="53">
        <v>1</v>
      </c>
      <c r="D517" s="55" t="s">
        <v>1040</v>
      </c>
      <c r="E517" s="56">
        <v>10404663.362399999</v>
      </c>
      <c r="F517" s="57">
        <f t="shared" si="24"/>
        <v>2705212.4742239998</v>
      </c>
      <c r="G517" s="57">
        <f t="shared" si="25"/>
        <v>13109875.836623998</v>
      </c>
      <c r="H517" s="58" t="str">
        <f>VLOOKUP(B517,'[1]GENERAL (2)'!$E$486:I1656,4,FALSE)</f>
        <v>SANTA VIVIANA</v>
      </c>
      <c r="I517" s="59">
        <v>10404663.362399999</v>
      </c>
      <c r="J517" s="60">
        <f t="shared" si="26"/>
        <v>0</v>
      </c>
      <c r="N517" s="52" t="e">
        <f>VLOOKUP(B517,#REF!,4,FALSE)</f>
        <v>#REF!</v>
      </c>
      <c r="P517" s="52">
        <v>1</v>
      </c>
      <c r="Q517" s="52" t="e">
        <f>VLOOKUP(B517,#REF!,2,FALSE)</f>
        <v>#REF!</v>
      </c>
    </row>
    <row r="518" spans="1:17">
      <c r="A518" s="53">
        <v>517</v>
      </c>
      <c r="B518" s="54" t="s">
        <v>1041</v>
      </c>
      <c r="C518" s="53">
        <v>1</v>
      </c>
      <c r="D518" s="55" t="s">
        <v>1042</v>
      </c>
      <c r="E518" s="56">
        <v>10042070.270100001</v>
      </c>
      <c r="F518" s="57">
        <f t="shared" si="24"/>
        <v>2610938.2702260003</v>
      </c>
      <c r="G518" s="57">
        <f t="shared" si="25"/>
        <v>12653008.540326001</v>
      </c>
      <c r="H518" s="58" t="str">
        <f>VLOOKUP(B518,'[1]GENERAL (2)'!$E$486:I1657,4,FALSE)</f>
        <v>SANTO DOMINGO</v>
      </c>
      <c r="I518" s="59">
        <v>10042070.270100001</v>
      </c>
      <c r="J518" s="60">
        <f t="shared" si="26"/>
        <v>0</v>
      </c>
      <c r="N518" s="52" t="e">
        <f>VLOOKUP(B518,#REF!,4,FALSE)</f>
        <v>#REF!</v>
      </c>
      <c r="P518" s="52">
        <v>1</v>
      </c>
      <c r="Q518" s="52" t="e">
        <f>VLOOKUP(B518,#REF!,2,FALSE)</f>
        <v>#REF!</v>
      </c>
    </row>
    <row r="519" spans="1:17">
      <c r="A519" s="53">
        <v>518</v>
      </c>
      <c r="B519" s="54" t="s">
        <v>1043</v>
      </c>
      <c r="C519" s="53">
        <v>1</v>
      </c>
      <c r="D519" s="55" t="s">
        <v>1044</v>
      </c>
      <c r="E519" s="56">
        <v>6982490.574</v>
      </c>
      <c r="F519" s="57">
        <f t="shared" si="24"/>
        <v>1815447.5492400001</v>
      </c>
      <c r="G519" s="57">
        <f t="shared" si="25"/>
        <v>8797938.1232399996</v>
      </c>
      <c r="H519" s="58" t="str">
        <f>VLOOKUP(B519,'[1]GENERAL (2)'!$E$486:I1658,4,FALSE)</f>
        <v>JERUSALEN</v>
      </c>
      <c r="I519" s="59">
        <v>6982490.574</v>
      </c>
      <c r="J519" s="60">
        <f t="shared" si="26"/>
        <v>0</v>
      </c>
      <c r="N519" s="52" t="e">
        <f>VLOOKUP(B519,#REF!,4,FALSE)</f>
        <v>#REF!</v>
      </c>
      <c r="P519" s="52">
        <v>1</v>
      </c>
      <c r="Q519" s="52" t="e">
        <f>VLOOKUP(B519,#REF!,2,FALSE)</f>
        <v>#REF!</v>
      </c>
    </row>
    <row r="520" spans="1:17">
      <c r="A520" s="53">
        <v>519</v>
      </c>
      <c r="B520" s="54" t="s">
        <v>1045</v>
      </c>
      <c r="C520" s="53">
        <v>1</v>
      </c>
      <c r="D520" s="55" t="s">
        <v>1046</v>
      </c>
      <c r="E520" s="56">
        <v>9612896.2569000013</v>
      </c>
      <c r="F520" s="57">
        <f t="shared" si="24"/>
        <v>2499353.0267940005</v>
      </c>
      <c r="G520" s="57">
        <f t="shared" si="25"/>
        <v>12112249.283694003</v>
      </c>
      <c r="H520" s="58" t="str">
        <f>VLOOKUP(B520,'[1]GENERAL (2)'!$E$486:I1659,4,FALSE)</f>
        <v>SANTO DOMINGO</v>
      </c>
      <c r="I520" s="59">
        <v>9612896.2569000013</v>
      </c>
      <c r="J520" s="60">
        <f t="shared" si="26"/>
        <v>0</v>
      </c>
      <c r="N520" s="52" t="e">
        <f>VLOOKUP(B520,#REF!,4,FALSE)</f>
        <v>#REF!</v>
      </c>
      <c r="P520" s="52">
        <v>1</v>
      </c>
      <c r="Q520" s="52" t="e">
        <f>VLOOKUP(B520,#REF!,2,FALSE)</f>
        <v>#REF!</v>
      </c>
    </row>
    <row r="521" spans="1:17">
      <c r="A521" s="53">
        <v>520</v>
      </c>
      <c r="B521" s="54" t="s">
        <v>1047</v>
      </c>
      <c r="C521" s="53">
        <v>1</v>
      </c>
      <c r="D521" s="55" t="s">
        <v>1048</v>
      </c>
      <c r="E521" s="56">
        <v>10407546</v>
      </c>
      <c r="F521" s="57">
        <f t="shared" si="24"/>
        <v>2705961.96</v>
      </c>
      <c r="G521" s="57">
        <f t="shared" si="25"/>
        <v>13113507.960000001</v>
      </c>
      <c r="H521" s="58" t="str">
        <f>VLOOKUP(B521,'[1]GENERAL (2)'!$E$486:I1660,4,FALSE)</f>
        <v>ARBORIZADORA ALTA</v>
      </c>
      <c r="I521" s="59">
        <v>10388360.874400001</v>
      </c>
      <c r="J521" s="60">
        <f t="shared" si="26"/>
        <v>19185.125599998981</v>
      </c>
      <c r="N521" s="52" t="e">
        <f>VLOOKUP(B521,#REF!,4,FALSE)</f>
        <v>#REF!</v>
      </c>
      <c r="P521" s="52">
        <v>1</v>
      </c>
      <c r="Q521" s="52" t="e">
        <f>VLOOKUP(B521,#REF!,2,FALSE)</f>
        <v>#REF!</v>
      </c>
    </row>
    <row r="522" spans="1:17">
      <c r="A522" s="53">
        <v>521</v>
      </c>
      <c r="B522" s="54" t="s">
        <v>1049</v>
      </c>
      <c r="C522" s="53">
        <v>1</v>
      </c>
      <c r="D522" s="55" t="s">
        <v>1050</v>
      </c>
      <c r="E522" s="56">
        <v>9286777</v>
      </c>
      <c r="F522" s="57">
        <f t="shared" si="24"/>
        <v>2414562.02</v>
      </c>
      <c r="G522" s="57">
        <f t="shared" si="25"/>
        <v>11701339.02</v>
      </c>
      <c r="H522" s="58" t="str">
        <f>VLOOKUP(B522,'[1]GENERAL (2)'!$E$486:I1661,4,FALSE)</f>
        <v>JERUSALEN</v>
      </c>
      <c r="I522" s="59">
        <v>10396531.639099998</v>
      </c>
      <c r="J522" s="60">
        <f t="shared" si="26"/>
        <v>-1109754.6390999984</v>
      </c>
      <c r="N522" s="52" t="e">
        <f>VLOOKUP(B522,#REF!,4,FALSE)</f>
        <v>#REF!</v>
      </c>
      <c r="P522" s="52">
        <v>1</v>
      </c>
      <c r="Q522" s="52" t="e">
        <f>VLOOKUP(B522,#REF!,2,FALSE)</f>
        <v>#REF!</v>
      </c>
    </row>
    <row r="523" spans="1:17">
      <c r="A523" s="53">
        <v>522</v>
      </c>
      <c r="B523" s="54" t="s">
        <v>1051</v>
      </c>
      <c r="C523" s="53">
        <v>1</v>
      </c>
      <c r="D523" s="55" t="s">
        <v>1052</v>
      </c>
      <c r="E523" s="56">
        <v>8242396.1900999993</v>
      </c>
      <c r="F523" s="57">
        <f t="shared" si="24"/>
        <v>2143023.0094260001</v>
      </c>
      <c r="G523" s="57">
        <f t="shared" si="25"/>
        <v>10385419.199525999</v>
      </c>
      <c r="H523" s="58" t="str">
        <f>VLOOKUP(B523,'[1]GENERAL (2)'!$E$486:I1662,4,FALSE)</f>
        <v>JERUSALEN</v>
      </c>
      <c r="I523" s="59">
        <v>8242396.1900999993</v>
      </c>
      <c r="J523" s="60">
        <f t="shared" si="26"/>
        <v>0</v>
      </c>
      <c r="N523" s="52" t="e">
        <f>VLOOKUP(B523,#REF!,4,FALSE)</f>
        <v>#REF!</v>
      </c>
      <c r="P523" s="52">
        <v>1</v>
      </c>
      <c r="Q523" s="52" t="e">
        <f>VLOOKUP(B523,#REF!,2,FALSE)</f>
        <v>#REF!</v>
      </c>
    </row>
    <row r="524" spans="1:17">
      <c r="A524" s="53">
        <v>523</v>
      </c>
      <c r="B524" s="54" t="s">
        <v>1053</v>
      </c>
      <c r="C524" s="53">
        <v>1</v>
      </c>
      <c r="D524" s="55" t="s">
        <v>1054</v>
      </c>
      <c r="E524" s="56">
        <v>10335071.6701</v>
      </c>
      <c r="F524" s="57">
        <f t="shared" si="24"/>
        <v>2687118.6342259999</v>
      </c>
      <c r="G524" s="57">
        <f t="shared" si="25"/>
        <v>13022190.304326</v>
      </c>
      <c r="H524" s="58" t="str">
        <f>VLOOKUP(B524,'[1]GENERAL (2)'!$E$486:I1663,4,FALSE)</f>
        <v>CARACOLI</v>
      </c>
      <c r="I524" s="59">
        <v>10335071.6701</v>
      </c>
      <c r="J524" s="60">
        <f t="shared" si="26"/>
        <v>0</v>
      </c>
      <c r="N524" s="52" t="e">
        <f>VLOOKUP(B524,#REF!,4,FALSE)</f>
        <v>#REF!</v>
      </c>
      <c r="P524" s="52">
        <v>1</v>
      </c>
      <c r="Q524" s="52" t="e">
        <f>VLOOKUP(B524,#REF!,2,FALSE)</f>
        <v>#REF!</v>
      </c>
    </row>
    <row r="525" spans="1:17">
      <c r="A525" s="53">
        <v>524</v>
      </c>
      <c r="B525" s="54" t="s">
        <v>1055</v>
      </c>
      <c r="C525" s="53">
        <v>1</v>
      </c>
      <c r="D525" s="55" t="s">
        <v>1056</v>
      </c>
      <c r="E525" s="56">
        <v>10098792.649999997</v>
      </c>
      <c r="F525" s="57">
        <f t="shared" si="24"/>
        <v>2625686.0889999992</v>
      </c>
      <c r="G525" s="57">
        <f t="shared" si="25"/>
        <v>12724478.738999996</v>
      </c>
      <c r="H525" s="58" t="str">
        <f>VLOOKUP(B525,'[1]GENERAL (2)'!$E$486:I1664,4,FALSE)</f>
        <v>SANTA VIVIANA</v>
      </c>
      <c r="I525" s="59">
        <v>10098792.649999997</v>
      </c>
      <c r="J525" s="60">
        <f t="shared" si="26"/>
        <v>0</v>
      </c>
      <c r="N525" s="52" t="e">
        <f>VLOOKUP(B525,#REF!,4,FALSE)</f>
        <v>#REF!</v>
      </c>
      <c r="P525" s="52">
        <v>1</v>
      </c>
      <c r="Q525" s="52" t="e">
        <f>VLOOKUP(B525,#REF!,2,FALSE)</f>
        <v>#REF!</v>
      </c>
    </row>
    <row r="526" spans="1:17">
      <c r="A526" s="53">
        <v>525</v>
      </c>
      <c r="B526" s="54" t="s">
        <v>1057</v>
      </c>
      <c r="C526" s="53">
        <v>1</v>
      </c>
      <c r="D526" s="55" t="s">
        <v>1058</v>
      </c>
      <c r="E526" s="56">
        <v>10025249.865900001</v>
      </c>
      <c r="F526" s="57">
        <f t="shared" si="24"/>
        <v>2606564.9651340004</v>
      </c>
      <c r="G526" s="57">
        <f t="shared" si="25"/>
        <v>12631814.831034001</v>
      </c>
      <c r="H526" s="58" t="str">
        <f>VLOOKUP(B526,'[1]GENERAL (2)'!$E$486:I1665,4,FALSE)</f>
        <v>CARACOLI</v>
      </c>
      <c r="I526" s="59">
        <v>10025249.865900001</v>
      </c>
      <c r="J526" s="60">
        <f t="shared" si="26"/>
        <v>0</v>
      </c>
      <c r="N526" s="52" t="e">
        <f>VLOOKUP(B526,#REF!,4,FALSE)</f>
        <v>#REF!</v>
      </c>
      <c r="P526" s="52">
        <v>1</v>
      </c>
      <c r="Q526" s="52" t="e">
        <f>VLOOKUP(B526,#REF!,2,FALSE)</f>
        <v>#REF!</v>
      </c>
    </row>
    <row r="527" spans="1:17">
      <c r="A527" s="53">
        <v>526</v>
      </c>
      <c r="B527" s="54" t="s">
        <v>1059</v>
      </c>
      <c r="C527" s="53">
        <v>1</v>
      </c>
      <c r="D527" s="55" t="s">
        <v>1060</v>
      </c>
      <c r="E527" s="56">
        <v>5371710.6969999997</v>
      </c>
      <c r="F527" s="57">
        <f t="shared" si="24"/>
        <v>1396644.78122</v>
      </c>
      <c r="G527" s="57">
        <f t="shared" si="25"/>
        <v>6768355.4782199999</v>
      </c>
      <c r="H527" s="58" t="str">
        <f>VLOOKUP(B527,'[1]GENERAL (2)'!$E$486:I1666,4,FALSE)</f>
        <v>JERUSALEN</v>
      </c>
      <c r="I527" s="59">
        <v>5371710.6969999997</v>
      </c>
      <c r="J527" s="60">
        <f t="shared" si="26"/>
        <v>0</v>
      </c>
      <c r="N527" s="52" t="e">
        <f>VLOOKUP(B527,#REF!,4,FALSE)</f>
        <v>#REF!</v>
      </c>
      <c r="P527" s="52">
        <v>1</v>
      </c>
      <c r="Q527" s="52" t="e">
        <f>VLOOKUP(B527,#REF!,2,FALSE)</f>
        <v>#REF!</v>
      </c>
    </row>
    <row r="528" spans="1:17">
      <c r="A528" s="53">
        <v>527</v>
      </c>
      <c r="B528" s="54" t="s">
        <v>1061</v>
      </c>
      <c r="C528" s="53">
        <v>1</v>
      </c>
      <c r="D528" s="55" t="s">
        <v>1062</v>
      </c>
      <c r="E528" s="56">
        <v>10179361.969700001</v>
      </c>
      <c r="F528" s="57">
        <f t="shared" si="24"/>
        <v>2646634.1121220002</v>
      </c>
      <c r="G528" s="57">
        <f t="shared" si="25"/>
        <v>12825996.081822</v>
      </c>
      <c r="H528" s="58" t="str">
        <f>VLOOKUP(B528,'[1]GENERAL (2)'!$E$486:I1667,4,FALSE)</f>
        <v>JERUSALEN</v>
      </c>
      <c r="I528" s="59">
        <v>10179361.969700001</v>
      </c>
      <c r="J528" s="60">
        <f t="shared" si="26"/>
        <v>0</v>
      </c>
      <c r="N528" s="52" t="e">
        <f>VLOOKUP(B528,#REF!,4,FALSE)</f>
        <v>#REF!</v>
      </c>
      <c r="P528" s="52">
        <v>1</v>
      </c>
      <c r="Q528" s="52" t="e">
        <f>VLOOKUP(B528,#REF!,2,FALSE)</f>
        <v>#REF!</v>
      </c>
    </row>
    <row r="529" spans="1:17">
      <c r="A529" s="53">
        <v>528</v>
      </c>
      <c r="B529" s="54" t="s">
        <v>1063</v>
      </c>
      <c r="C529" s="53">
        <v>1</v>
      </c>
      <c r="D529" s="55" t="s">
        <v>1064</v>
      </c>
      <c r="E529" s="56">
        <v>10407312.842099998</v>
      </c>
      <c r="F529" s="57">
        <f t="shared" si="24"/>
        <v>2705901.3389459997</v>
      </c>
      <c r="G529" s="57">
        <f t="shared" si="25"/>
        <v>13113214.181045998</v>
      </c>
      <c r="H529" s="58" t="str">
        <f>VLOOKUP(B529,'[1]GENERAL (2)'!$E$486:I1668,4,FALSE)</f>
        <v>CARACOLI</v>
      </c>
      <c r="I529" s="59">
        <v>10407312.842099998</v>
      </c>
      <c r="J529" s="60">
        <f t="shared" si="26"/>
        <v>0</v>
      </c>
      <c r="N529" s="52" t="e">
        <f>VLOOKUP(B529,#REF!,4,FALSE)</f>
        <v>#REF!</v>
      </c>
      <c r="P529" s="52">
        <v>1</v>
      </c>
      <c r="Q529" s="52" t="e">
        <f>VLOOKUP(B529,#REF!,2,FALSE)</f>
        <v>#REF!</v>
      </c>
    </row>
    <row r="530" spans="1:17">
      <c r="A530" s="53">
        <v>529</v>
      </c>
      <c r="B530" s="54" t="s">
        <v>1065</v>
      </c>
      <c r="C530" s="53">
        <v>1</v>
      </c>
      <c r="D530" s="55" t="s">
        <v>1066</v>
      </c>
      <c r="E530" s="56">
        <v>9818879.1937000006</v>
      </c>
      <c r="F530" s="57">
        <f t="shared" si="24"/>
        <v>2552908.5903620003</v>
      </c>
      <c r="G530" s="57">
        <f t="shared" si="25"/>
        <v>12371787.784062002</v>
      </c>
      <c r="H530" s="58" t="str">
        <f>VLOOKUP(B530,'[1]GENERAL (2)'!$E$486:I1669,4,FALSE)</f>
        <v>CARACOLI</v>
      </c>
      <c r="I530" s="58"/>
      <c r="J530" s="60">
        <f t="shared" si="26"/>
        <v>9818879.1937000006</v>
      </c>
      <c r="N530" s="52" t="e">
        <f>VLOOKUP(B530,#REF!,4,FALSE)</f>
        <v>#REF!</v>
      </c>
      <c r="P530" s="52">
        <v>1</v>
      </c>
      <c r="Q530" s="52" t="e">
        <f>VLOOKUP(B530,#REF!,2,FALSE)</f>
        <v>#REF!</v>
      </c>
    </row>
    <row r="531" spans="1:17">
      <c r="A531" s="53">
        <v>530</v>
      </c>
      <c r="B531" s="54" t="s">
        <v>1067</v>
      </c>
      <c r="C531" s="53">
        <v>1</v>
      </c>
      <c r="D531" s="55" t="s">
        <v>1068</v>
      </c>
      <c r="E531" s="56">
        <v>10371556</v>
      </c>
      <c r="F531" s="57">
        <f t="shared" si="24"/>
        <v>2696604.56</v>
      </c>
      <c r="G531" s="57">
        <f t="shared" si="25"/>
        <v>13068160.560000001</v>
      </c>
      <c r="H531" s="58" t="str">
        <f>VLOOKUP(B531,'[1]GENERAL (2)'!$E$486:I1670,4,FALSE)</f>
        <v>ARBORIZADORA ALTA</v>
      </c>
      <c r="I531" s="59">
        <v>10352227.736500001</v>
      </c>
      <c r="J531" s="60">
        <f t="shared" si="26"/>
        <v>19328.263499999419</v>
      </c>
      <c r="N531" s="52" t="e">
        <f>VLOOKUP(B531,#REF!,4,FALSE)</f>
        <v>#REF!</v>
      </c>
      <c r="P531" s="52">
        <v>1</v>
      </c>
      <c r="Q531" s="52" t="e">
        <f>VLOOKUP(B531,#REF!,2,FALSE)</f>
        <v>#REF!</v>
      </c>
    </row>
    <row r="532" spans="1:17">
      <c r="A532" s="53">
        <v>531</v>
      </c>
      <c r="B532" s="54" t="s">
        <v>1069</v>
      </c>
      <c r="C532" s="53">
        <v>1</v>
      </c>
      <c r="D532" s="55" t="s">
        <v>1070</v>
      </c>
      <c r="E532" s="56">
        <v>6869217.7067999998</v>
      </c>
      <c r="F532" s="57">
        <f t="shared" si="24"/>
        <v>1785996.6037679999</v>
      </c>
      <c r="G532" s="57">
        <f t="shared" si="25"/>
        <v>8655214.3105679993</v>
      </c>
      <c r="H532" s="58" t="str">
        <f>VLOOKUP(B532,'[1]GENERAL (2)'!$E$486:I1671,4,FALSE)</f>
        <v>ARBORIZADORA ALTA</v>
      </c>
      <c r="I532" s="59">
        <v>6869217.7067999998</v>
      </c>
      <c r="J532" s="60">
        <f t="shared" si="26"/>
        <v>0</v>
      </c>
      <c r="N532" s="52" t="e">
        <f>VLOOKUP(B532,#REF!,4,FALSE)</f>
        <v>#REF!</v>
      </c>
      <c r="P532" s="52">
        <v>1</v>
      </c>
      <c r="Q532" s="52" t="e">
        <f>VLOOKUP(B532,#REF!,2,FALSE)</f>
        <v>#REF!</v>
      </c>
    </row>
    <row r="533" spans="1:17">
      <c r="A533" s="53">
        <v>532</v>
      </c>
      <c r="B533" s="54" t="s">
        <v>1071</v>
      </c>
      <c r="C533" s="53">
        <v>1</v>
      </c>
      <c r="D533" s="55" t="s">
        <v>1072</v>
      </c>
      <c r="E533" s="56">
        <v>10196562.137</v>
      </c>
      <c r="F533" s="57">
        <f t="shared" si="24"/>
        <v>2651106.1556200003</v>
      </c>
      <c r="G533" s="57">
        <f t="shared" si="25"/>
        <v>12847668.292619999</v>
      </c>
      <c r="H533" s="58" t="str">
        <f>VLOOKUP(B533,'[1]GENERAL (2)'!$E$486:I1672,4,FALSE)</f>
        <v>CARACOLI</v>
      </c>
      <c r="I533" s="59">
        <v>10196562.137</v>
      </c>
      <c r="J533" s="60">
        <f t="shared" si="26"/>
        <v>0</v>
      </c>
      <c r="N533" s="52" t="e">
        <f>VLOOKUP(B533,#REF!,4,FALSE)</f>
        <v>#REF!</v>
      </c>
      <c r="P533" s="52">
        <v>1</v>
      </c>
      <c r="Q533" s="52" t="e">
        <f>VLOOKUP(B533,#REF!,2,FALSE)</f>
        <v>#REF!</v>
      </c>
    </row>
    <row r="534" spans="1:17">
      <c r="A534" s="53">
        <v>533</v>
      </c>
      <c r="B534" s="54" t="s">
        <v>1073</v>
      </c>
      <c r="C534" s="53">
        <v>1</v>
      </c>
      <c r="D534" s="55" t="s">
        <v>1074</v>
      </c>
      <c r="E534" s="56">
        <v>10225007.353</v>
      </c>
      <c r="F534" s="57">
        <f t="shared" si="24"/>
        <v>2658501.9117800002</v>
      </c>
      <c r="G534" s="57">
        <f t="shared" si="25"/>
        <v>12883509.26478</v>
      </c>
      <c r="H534" s="58" t="str">
        <f>VLOOKUP(B534,'[1]GENERAL (2)'!$E$486:I1673,4,FALSE)</f>
        <v>SANTA VIVIANA</v>
      </c>
      <c r="I534" s="59">
        <v>10225007.353</v>
      </c>
      <c r="J534" s="60">
        <f t="shared" si="26"/>
        <v>0</v>
      </c>
      <c r="N534" s="52" t="e">
        <f>VLOOKUP(B534,#REF!,4,FALSE)</f>
        <v>#REF!</v>
      </c>
      <c r="P534" s="52">
        <v>1</v>
      </c>
      <c r="Q534" s="52" t="e">
        <f>VLOOKUP(B534,#REF!,2,FALSE)</f>
        <v>#REF!</v>
      </c>
    </row>
    <row r="535" spans="1:17">
      <c r="A535" s="53">
        <v>534</v>
      </c>
      <c r="B535" s="54" t="s">
        <v>1075</v>
      </c>
      <c r="C535" s="53">
        <v>1</v>
      </c>
      <c r="D535" s="55" t="s">
        <v>1076</v>
      </c>
      <c r="E535" s="56">
        <v>10733845</v>
      </c>
      <c r="F535" s="57">
        <f t="shared" si="24"/>
        <v>2790799.7</v>
      </c>
      <c r="G535" s="57">
        <f t="shared" si="25"/>
        <v>13524644.699999999</v>
      </c>
      <c r="H535" s="58" t="str">
        <f>VLOOKUP(B535,'[1]GENERAL (2)'!$E$486:I1674,4,FALSE)</f>
        <v>ARBORIZADORA ALTA</v>
      </c>
      <c r="I535" s="59">
        <v>10393057.818399999</v>
      </c>
      <c r="J535" s="60">
        <f t="shared" si="26"/>
        <v>340787.18160000071</v>
      </c>
      <c r="N535" s="52" t="e">
        <f>VLOOKUP(B535,#REF!,4,FALSE)</f>
        <v>#REF!</v>
      </c>
      <c r="P535" s="52">
        <v>1</v>
      </c>
      <c r="Q535" s="52" t="e">
        <f>VLOOKUP(B535,#REF!,2,FALSE)</f>
        <v>#REF!</v>
      </c>
    </row>
    <row r="536" spans="1:17">
      <c r="A536" s="53">
        <v>535</v>
      </c>
      <c r="B536" s="54" t="s">
        <v>1077</v>
      </c>
      <c r="C536" s="53">
        <v>1</v>
      </c>
      <c r="D536" s="55" t="s">
        <v>1078</v>
      </c>
      <c r="E536" s="56">
        <v>10292688.442676481</v>
      </c>
      <c r="F536" s="57">
        <f t="shared" si="24"/>
        <v>2676098.9950958849</v>
      </c>
      <c r="G536" s="57">
        <f t="shared" si="25"/>
        <v>12968787.437772365</v>
      </c>
      <c r="H536" s="58" t="str">
        <f>VLOOKUP(B536,'[1]GENERAL (2)'!$E$486:I1675,4,FALSE)</f>
        <v>JERUSALEN</v>
      </c>
      <c r="I536" s="59">
        <v>10292688.442676481</v>
      </c>
      <c r="J536" s="60">
        <f t="shared" si="26"/>
        <v>0</v>
      </c>
      <c r="N536" s="52" t="e">
        <f>VLOOKUP(B536,#REF!,4,FALSE)</f>
        <v>#REF!</v>
      </c>
      <c r="P536" s="52">
        <v>1</v>
      </c>
      <c r="Q536" s="52" t="e">
        <f>VLOOKUP(B536,#REF!,2,FALSE)</f>
        <v>#REF!</v>
      </c>
    </row>
    <row r="537" spans="1:17">
      <c r="A537" s="53">
        <v>536</v>
      </c>
      <c r="B537" s="54" t="s">
        <v>1079</v>
      </c>
      <c r="C537" s="53">
        <v>1</v>
      </c>
      <c r="D537" s="55" t="s">
        <v>1080</v>
      </c>
      <c r="E537" s="56">
        <v>7990007.6981999995</v>
      </c>
      <c r="F537" s="57">
        <f t="shared" si="24"/>
        <v>2077402.001532</v>
      </c>
      <c r="G537" s="57">
        <f t="shared" si="25"/>
        <v>10067409.699732</v>
      </c>
      <c r="H537" s="58" t="str">
        <f>VLOOKUP(B537,'[1]GENERAL (2)'!$E$486:I1676,4,FALSE)</f>
        <v>SANTA VIVIANA</v>
      </c>
      <c r="I537" s="59">
        <v>7990007.6981999995</v>
      </c>
      <c r="J537" s="60">
        <f t="shared" si="26"/>
        <v>0</v>
      </c>
      <c r="N537" s="52" t="e">
        <f>VLOOKUP(B537,#REF!,4,FALSE)</f>
        <v>#REF!</v>
      </c>
      <c r="P537" s="52">
        <v>1</v>
      </c>
      <c r="Q537" s="52" t="e">
        <f>VLOOKUP(B537,#REF!,2,FALSE)</f>
        <v>#REF!</v>
      </c>
    </row>
    <row r="538" spans="1:17">
      <c r="A538" s="53">
        <v>537</v>
      </c>
      <c r="B538" s="54" t="s">
        <v>1081</v>
      </c>
      <c r="C538" s="53">
        <v>1</v>
      </c>
      <c r="D538" s="55" t="s">
        <v>1082</v>
      </c>
      <c r="E538" s="56">
        <v>9582048.5875000022</v>
      </c>
      <c r="F538" s="57">
        <f t="shared" si="24"/>
        <v>2491332.6327500008</v>
      </c>
      <c r="G538" s="57">
        <f t="shared" si="25"/>
        <v>12073381.220250003</v>
      </c>
      <c r="H538" s="58" t="str">
        <f>VLOOKUP(B538,'[1]GENERAL (2)'!$E$486:I1677,4,FALSE)</f>
        <v>SANTA VIVIANA</v>
      </c>
      <c r="I538" s="59">
        <v>9582048.5875000022</v>
      </c>
      <c r="J538" s="60">
        <f t="shared" si="26"/>
        <v>0</v>
      </c>
      <c r="N538" s="52" t="e">
        <f>VLOOKUP(B538,#REF!,4,FALSE)</f>
        <v>#REF!</v>
      </c>
      <c r="P538" s="52">
        <v>1</v>
      </c>
      <c r="Q538" s="52" t="e">
        <f>VLOOKUP(B538,#REF!,2,FALSE)</f>
        <v>#REF!</v>
      </c>
    </row>
    <row r="539" spans="1:17">
      <c r="A539" s="53">
        <v>538</v>
      </c>
      <c r="B539" s="54" t="s">
        <v>1083</v>
      </c>
      <c r="C539" s="53">
        <v>1</v>
      </c>
      <c r="D539" s="55" t="s">
        <v>1084</v>
      </c>
      <c r="E539" s="56">
        <v>10409141.600196259</v>
      </c>
      <c r="F539" s="57">
        <f t="shared" si="24"/>
        <v>2706376.8160510273</v>
      </c>
      <c r="G539" s="57">
        <f t="shared" si="25"/>
        <v>13115518.416247286</v>
      </c>
      <c r="H539" s="58" t="str">
        <f>VLOOKUP(B539,'[1]GENERAL (2)'!$E$486:I1678,4,FALSE)</f>
        <v>CARACOLI</v>
      </c>
      <c r="I539" s="59">
        <v>10409141.600196259</v>
      </c>
      <c r="J539" s="60">
        <f t="shared" si="26"/>
        <v>0</v>
      </c>
      <c r="N539" s="52" t="e">
        <f>VLOOKUP(B539,#REF!,4,FALSE)</f>
        <v>#REF!</v>
      </c>
      <c r="P539" s="52">
        <v>1</v>
      </c>
      <c r="Q539" s="52" t="e">
        <f>VLOOKUP(B539,#REF!,2,FALSE)</f>
        <v>#REF!</v>
      </c>
    </row>
    <row r="540" spans="1:17">
      <c r="A540" s="53">
        <v>539</v>
      </c>
      <c r="B540" s="54" t="s">
        <v>1085</v>
      </c>
      <c r="C540" s="53">
        <v>1</v>
      </c>
      <c r="D540" s="55" t="s">
        <v>1086</v>
      </c>
      <c r="E540" s="56">
        <v>9262811.3666000012</v>
      </c>
      <c r="F540" s="57">
        <f t="shared" si="24"/>
        <v>2408330.9553160006</v>
      </c>
      <c r="G540" s="57">
        <f t="shared" si="25"/>
        <v>11671142.321916003</v>
      </c>
      <c r="H540" s="58" t="str">
        <f>VLOOKUP(B540,'[1]GENERAL (2)'!$E$486:I1679,4,FALSE)</f>
        <v>JERUSALEN</v>
      </c>
      <c r="I540" s="59">
        <v>9262811.3666000012</v>
      </c>
      <c r="J540" s="60">
        <f t="shared" si="26"/>
        <v>0</v>
      </c>
      <c r="N540" s="52" t="e">
        <f>VLOOKUP(B540,#REF!,4,FALSE)</f>
        <v>#REF!</v>
      </c>
      <c r="P540" s="52">
        <v>1</v>
      </c>
      <c r="Q540" s="52" t="e">
        <f>VLOOKUP(B540,#REF!,2,FALSE)</f>
        <v>#REF!</v>
      </c>
    </row>
    <row r="541" spans="1:17">
      <c r="A541" s="53">
        <v>540</v>
      </c>
      <c r="B541" s="54" t="s">
        <v>1087</v>
      </c>
      <c r="C541" s="53">
        <v>1</v>
      </c>
      <c r="D541" s="55" t="s">
        <v>1088</v>
      </c>
      <c r="E541" s="56">
        <v>10409144.136859998</v>
      </c>
      <c r="F541" s="57">
        <f t="shared" si="24"/>
        <v>2706377.4755835994</v>
      </c>
      <c r="G541" s="57">
        <f t="shared" si="25"/>
        <v>13115521.612443598</v>
      </c>
      <c r="H541" s="58" t="str">
        <f>VLOOKUP(B541,'[1]GENERAL (2)'!$E$486:I1680,4,FALSE)</f>
        <v>CARACOLI</v>
      </c>
      <c r="I541" s="59">
        <v>10409144.136859998</v>
      </c>
      <c r="J541" s="60">
        <f t="shared" si="26"/>
        <v>0</v>
      </c>
      <c r="N541" s="52" t="e">
        <f>VLOOKUP(B541,#REF!,4,FALSE)</f>
        <v>#REF!</v>
      </c>
      <c r="P541" s="52">
        <v>1</v>
      </c>
      <c r="Q541" s="52" t="e">
        <f>VLOOKUP(B541,#REF!,2,FALSE)</f>
        <v>#REF!</v>
      </c>
    </row>
    <row r="542" spans="1:17">
      <c r="A542" s="53">
        <v>541</v>
      </c>
      <c r="B542" s="54" t="s">
        <v>1089</v>
      </c>
      <c r="C542" s="53">
        <v>1</v>
      </c>
      <c r="D542" s="55" t="s">
        <v>1090</v>
      </c>
      <c r="E542" s="56">
        <v>10307094.523399999</v>
      </c>
      <c r="F542" s="57">
        <f t="shared" si="24"/>
        <v>2679844.5760840001</v>
      </c>
      <c r="G542" s="57">
        <f t="shared" si="25"/>
        <v>12986939.099484</v>
      </c>
      <c r="H542" s="58" t="str">
        <f>VLOOKUP(B542,'[1]GENERAL (2)'!$E$486:I1681,4,FALSE)</f>
        <v>JERUSALEN</v>
      </c>
      <c r="I542" s="59">
        <v>10307094.523399999</v>
      </c>
      <c r="J542" s="60">
        <f t="shared" si="26"/>
        <v>0</v>
      </c>
      <c r="N542" s="52" t="e">
        <f>VLOOKUP(B542,#REF!,4,FALSE)</f>
        <v>#REF!</v>
      </c>
      <c r="P542" s="52">
        <v>1</v>
      </c>
      <c r="Q542" s="52" t="e">
        <f>VLOOKUP(B542,#REF!,2,FALSE)</f>
        <v>#REF!</v>
      </c>
    </row>
    <row r="543" spans="1:17">
      <c r="A543" s="53">
        <v>542</v>
      </c>
      <c r="B543" s="54" t="s">
        <v>1091</v>
      </c>
      <c r="C543" s="53">
        <v>1</v>
      </c>
      <c r="D543" s="55" t="s">
        <v>1092</v>
      </c>
      <c r="E543" s="56">
        <v>11143480.912500001</v>
      </c>
      <c r="F543" s="57">
        <f t="shared" si="24"/>
        <v>2897305.0372500005</v>
      </c>
      <c r="G543" s="57">
        <f t="shared" si="25"/>
        <v>14040785.949750002</v>
      </c>
      <c r="H543" s="58" t="str">
        <f>VLOOKUP(B543,'[1]GENERAL (2)'!$E$486:I1682,4,FALSE)</f>
        <v>CARACOLI</v>
      </c>
      <c r="I543" s="59">
        <v>11143480.912500001</v>
      </c>
      <c r="J543" s="60">
        <f t="shared" si="26"/>
        <v>0</v>
      </c>
      <c r="N543" s="52" t="e">
        <f>VLOOKUP(B543,#REF!,4,FALSE)</f>
        <v>#REF!</v>
      </c>
      <c r="P543" s="52">
        <v>1</v>
      </c>
      <c r="Q543" s="52" t="e">
        <f>VLOOKUP(B543,#REF!,2,FALSE)</f>
        <v>#REF!</v>
      </c>
    </row>
    <row r="544" spans="1:17">
      <c r="A544" s="53">
        <v>543</v>
      </c>
      <c r="B544" s="54" t="s">
        <v>1093</v>
      </c>
      <c r="C544" s="53">
        <v>1</v>
      </c>
      <c r="D544" s="55" t="s">
        <v>1094</v>
      </c>
      <c r="E544" s="56">
        <v>10263099.904600002</v>
      </c>
      <c r="F544" s="57">
        <f t="shared" si="24"/>
        <v>2668405.9751960007</v>
      </c>
      <c r="G544" s="57">
        <f t="shared" si="25"/>
        <v>12931505.879796002</v>
      </c>
      <c r="H544" s="58" t="str">
        <f>VLOOKUP(B544,'[1]GENERAL (2)'!$E$486:I1683,4,FALSE)</f>
        <v>JERUSALEN</v>
      </c>
      <c r="I544" s="59">
        <v>10263099.904600002</v>
      </c>
      <c r="J544" s="60">
        <f t="shared" si="26"/>
        <v>0</v>
      </c>
      <c r="N544" s="52" t="e">
        <f>VLOOKUP(B544,#REF!,4,FALSE)</f>
        <v>#REF!</v>
      </c>
      <c r="P544" s="52">
        <v>1</v>
      </c>
      <c r="Q544" s="52" t="e">
        <f>VLOOKUP(B544,#REF!,2,FALSE)</f>
        <v>#REF!</v>
      </c>
    </row>
    <row r="545" spans="1:17">
      <c r="A545" s="53">
        <v>544</v>
      </c>
      <c r="B545" s="54" t="s">
        <v>1095</v>
      </c>
      <c r="C545" s="53">
        <v>1</v>
      </c>
      <c r="D545" s="55" t="s">
        <v>1096</v>
      </c>
      <c r="E545" s="56">
        <v>10150764.52</v>
      </c>
      <c r="F545" s="57">
        <f t="shared" si="24"/>
        <v>2639198.7752</v>
      </c>
      <c r="G545" s="57">
        <f t="shared" si="25"/>
        <v>12789963.2952</v>
      </c>
      <c r="H545" s="58" t="str">
        <f>VLOOKUP(B545,'[1]GENERAL (2)'!$E$486:I1684,4,FALSE)</f>
        <v>JERUSALEN</v>
      </c>
      <c r="I545" s="59">
        <v>10150764.52</v>
      </c>
      <c r="J545" s="60">
        <f t="shared" si="26"/>
        <v>0</v>
      </c>
      <c r="N545" s="52" t="e">
        <f>VLOOKUP(B545,#REF!,4,FALSE)</f>
        <v>#REF!</v>
      </c>
      <c r="P545" s="52">
        <v>1</v>
      </c>
      <c r="Q545" s="52" t="e">
        <f>VLOOKUP(B545,#REF!,2,FALSE)</f>
        <v>#REF!</v>
      </c>
    </row>
    <row r="546" spans="1:17">
      <c r="A546" s="53">
        <v>545</v>
      </c>
      <c r="B546" s="54" t="s">
        <v>1097</v>
      </c>
      <c r="C546" s="53">
        <v>1</v>
      </c>
      <c r="D546" s="55" t="s">
        <v>1098</v>
      </c>
      <c r="E546" s="56">
        <v>10060439.815199999</v>
      </c>
      <c r="F546" s="57">
        <f t="shared" si="24"/>
        <v>2615714.3519520001</v>
      </c>
      <c r="G546" s="57">
        <f t="shared" si="25"/>
        <v>12676154.167151999</v>
      </c>
      <c r="H546" s="58" t="str">
        <f>VLOOKUP(B546,'[1]GENERAL (2)'!$E$486:I1685,4,FALSE)</f>
        <v>JERUSALEN</v>
      </c>
      <c r="I546" s="59">
        <v>10060439.815199999</v>
      </c>
      <c r="J546" s="60">
        <f t="shared" si="26"/>
        <v>0</v>
      </c>
      <c r="N546" s="52" t="e">
        <f>VLOOKUP(B546,#REF!,4,FALSE)</f>
        <v>#REF!</v>
      </c>
      <c r="P546" s="52">
        <v>1</v>
      </c>
      <c r="Q546" s="52" t="e">
        <f>VLOOKUP(B546,#REF!,2,FALSE)</f>
        <v>#REF!</v>
      </c>
    </row>
    <row r="547" spans="1:17">
      <c r="A547" s="53">
        <v>546</v>
      </c>
      <c r="B547" s="54" t="s">
        <v>1099</v>
      </c>
      <c r="C547" s="53">
        <v>1</v>
      </c>
      <c r="D547" s="55" t="s">
        <v>1100</v>
      </c>
      <c r="E547" s="56">
        <v>10409179.340885624</v>
      </c>
      <c r="F547" s="57">
        <f t="shared" si="24"/>
        <v>2706386.6286302623</v>
      </c>
      <c r="G547" s="57">
        <f t="shared" si="25"/>
        <v>13115565.969515886</v>
      </c>
      <c r="H547" s="58" t="str">
        <f>VLOOKUP(B547,'[1]GENERAL (2)'!$E$486:I1686,4,FALSE)</f>
        <v>ARBORIZADORA ALTA</v>
      </c>
      <c r="I547" s="59">
        <v>10409179.340885624</v>
      </c>
      <c r="J547" s="60">
        <f t="shared" si="26"/>
        <v>0</v>
      </c>
      <c r="N547" s="52" t="e">
        <f>VLOOKUP(B547,#REF!,4,FALSE)</f>
        <v>#REF!</v>
      </c>
      <c r="P547" s="52">
        <v>1</v>
      </c>
      <c r="Q547" s="52" t="e">
        <f>VLOOKUP(B547,#REF!,2,FALSE)</f>
        <v>#REF!</v>
      </c>
    </row>
    <row r="548" spans="1:17">
      <c r="A548" s="53">
        <v>547</v>
      </c>
      <c r="B548" s="54" t="s">
        <v>1101</v>
      </c>
      <c r="C548" s="53">
        <v>1</v>
      </c>
      <c r="D548" s="55" t="s">
        <v>1102</v>
      </c>
      <c r="E548" s="56">
        <v>10329888.964100001</v>
      </c>
      <c r="F548" s="57">
        <f t="shared" si="24"/>
        <v>2685771.1306660003</v>
      </c>
      <c r="G548" s="57">
        <f t="shared" si="25"/>
        <v>13015660.094766002</v>
      </c>
      <c r="H548" s="58" t="str">
        <f>VLOOKUP(B548,'[1]GENERAL (2)'!$E$486:I1687,4,FALSE)</f>
        <v>ARBORIZADORA ALTA</v>
      </c>
      <c r="I548" s="59">
        <v>10329888.964100001</v>
      </c>
      <c r="J548" s="60">
        <f t="shared" si="26"/>
        <v>0</v>
      </c>
      <c r="N548" s="52" t="e">
        <f>VLOOKUP(B548,#REF!,4,FALSE)</f>
        <v>#REF!</v>
      </c>
      <c r="P548" s="52">
        <v>1</v>
      </c>
      <c r="Q548" s="52" t="e">
        <f>VLOOKUP(B548,#REF!,2,FALSE)</f>
        <v>#REF!</v>
      </c>
    </row>
    <row r="549" spans="1:17">
      <c r="A549" s="53">
        <v>548</v>
      </c>
      <c r="B549" s="54" t="s">
        <v>1103</v>
      </c>
      <c r="C549" s="53">
        <v>1</v>
      </c>
      <c r="D549" s="55" t="s">
        <v>1104</v>
      </c>
      <c r="E549" s="56">
        <v>10409173.409904631</v>
      </c>
      <c r="F549" s="57">
        <f t="shared" si="24"/>
        <v>2706385.086575204</v>
      </c>
      <c r="G549" s="57">
        <f t="shared" si="25"/>
        <v>13115558.496479835</v>
      </c>
      <c r="H549" s="58" t="str">
        <f>VLOOKUP(B549,'[1]GENERAL (2)'!$E$486:I1688,4,FALSE)</f>
        <v>ARBORIZADORA ALTA</v>
      </c>
      <c r="I549" s="59">
        <v>10409173.409904631</v>
      </c>
      <c r="J549" s="60">
        <f t="shared" si="26"/>
        <v>0</v>
      </c>
      <c r="N549" s="52" t="e">
        <f>VLOOKUP(B549,#REF!,4,FALSE)</f>
        <v>#REF!</v>
      </c>
      <c r="P549" s="52">
        <v>1</v>
      </c>
      <c r="Q549" s="52" t="e">
        <f>VLOOKUP(B549,#REF!,2,FALSE)</f>
        <v>#REF!</v>
      </c>
    </row>
    <row r="550" spans="1:17">
      <c r="A550" s="53">
        <v>549</v>
      </c>
      <c r="B550" s="54" t="s">
        <v>1105</v>
      </c>
      <c r="C550" s="53">
        <v>1</v>
      </c>
      <c r="D550" s="55" t="s">
        <v>1106</v>
      </c>
      <c r="E550" s="56">
        <v>10398886.982099999</v>
      </c>
      <c r="F550" s="57">
        <f t="shared" si="24"/>
        <v>2703710.6153459996</v>
      </c>
      <c r="G550" s="57">
        <f t="shared" si="25"/>
        <v>13102597.597445998</v>
      </c>
      <c r="H550" s="58" t="str">
        <f>VLOOKUP(B550,'[1]GENERAL (2)'!$E$486:I1689,4,FALSE)</f>
        <v>JERUSALEN</v>
      </c>
      <c r="I550" s="59">
        <v>10398886.982099999</v>
      </c>
      <c r="J550" s="60">
        <f t="shared" si="26"/>
        <v>0</v>
      </c>
      <c r="N550" s="52" t="e">
        <f>VLOOKUP(B550,#REF!,4,FALSE)</f>
        <v>#REF!</v>
      </c>
      <c r="P550" s="52">
        <v>1</v>
      </c>
      <c r="Q550" s="52" t="e">
        <f>VLOOKUP(B550,#REF!,2,FALSE)</f>
        <v>#REF!</v>
      </c>
    </row>
    <row r="551" spans="1:17">
      <c r="A551" s="53">
        <v>550</v>
      </c>
      <c r="B551" s="54" t="s">
        <v>1107</v>
      </c>
      <c r="C551" s="53">
        <v>1</v>
      </c>
      <c r="D551" s="55" t="s">
        <v>1108</v>
      </c>
      <c r="E551" s="56">
        <v>9808886.6019499991</v>
      </c>
      <c r="F551" s="57">
        <f t="shared" si="24"/>
        <v>2550310.5165069997</v>
      </c>
      <c r="G551" s="57">
        <f t="shared" si="25"/>
        <v>12359197.118456999</v>
      </c>
      <c r="H551" s="58" t="str">
        <f>VLOOKUP(B551,'[1]GENERAL (2)'!$E$486:I1690,4,FALSE)</f>
        <v>SANTA VIVIANA</v>
      </c>
      <c r="I551" s="59">
        <v>9808886.6019499991</v>
      </c>
      <c r="J551" s="60">
        <f t="shared" si="26"/>
        <v>0</v>
      </c>
      <c r="N551" s="52" t="e">
        <f>VLOOKUP(B551,#REF!,4,FALSE)</f>
        <v>#REF!</v>
      </c>
      <c r="P551" s="52">
        <v>1</v>
      </c>
      <c r="Q551" s="52" t="e">
        <f>VLOOKUP(B551,#REF!,2,FALSE)</f>
        <v>#REF!</v>
      </c>
    </row>
    <row r="552" spans="1:17">
      <c r="A552" s="53">
        <v>551</v>
      </c>
      <c r="B552" s="54" t="s">
        <v>1109</v>
      </c>
      <c r="C552" s="53">
        <v>1</v>
      </c>
      <c r="D552" s="55" t="s">
        <v>1110</v>
      </c>
      <c r="E552" s="56">
        <v>10208921.9848</v>
      </c>
      <c r="F552" s="57">
        <f t="shared" si="24"/>
        <v>2654319.7160479999</v>
      </c>
      <c r="G552" s="57">
        <f t="shared" si="25"/>
        <v>12863241.700848</v>
      </c>
      <c r="H552" s="58" t="str">
        <f>VLOOKUP(B552,'[1]GENERAL (2)'!$E$486:I1691,4,FALSE)</f>
        <v>SANTO DOMINGO</v>
      </c>
      <c r="I552" s="59">
        <v>10208921.9848</v>
      </c>
      <c r="J552" s="60">
        <f t="shared" si="26"/>
        <v>0</v>
      </c>
      <c r="N552" s="52" t="e">
        <f>VLOOKUP(B552,#REF!,4,FALSE)</f>
        <v>#REF!</v>
      </c>
      <c r="P552" s="52">
        <v>1</v>
      </c>
      <c r="Q552" s="52" t="e">
        <f>VLOOKUP(B552,#REF!,2,FALSE)</f>
        <v>#REF!</v>
      </c>
    </row>
    <row r="553" spans="1:17">
      <c r="A553" s="53">
        <v>552</v>
      </c>
      <c r="B553" s="54" t="s">
        <v>1111</v>
      </c>
      <c r="C553" s="53">
        <v>1</v>
      </c>
      <c r="D553" s="55" t="s">
        <v>1112</v>
      </c>
      <c r="E553" s="56">
        <v>10290927</v>
      </c>
      <c r="F553" s="57">
        <f t="shared" si="24"/>
        <v>2675641.02</v>
      </c>
      <c r="G553" s="57">
        <f t="shared" si="25"/>
        <v>12966568.02</v>
      </c>
      <c r="H553" s="58" t="str">
        <f>VLOOKUP(B553,'[1]GENERAL (2)'!$E$486:I1692,4,FALSE)</f>
        <v>SANTA VIVIANA</v>
      </c>
      <c r="I553" s="59">
        <v>10291538.1906</v>
      </c>
      <c r="J553" s="60">
        <f t="shared" si="26"/>
        <v>-611.19060000032187</v>
      </c>
      <c r="N553" s="52" t="e">
        <f>VLOOKUP(B553,#REF!,4,FALSE)</f>
        <v>#REF!</v>
      </c>
      <c r="P553" s="52">
        <v>1</v>
      </c>
      <c r="Q553" s="52" t="e">
        <f>VLOOKUP(B553,#REF!,2,FALSE)</f>
        <v>#REF!</v>
      </c>
    </row>
    <row r="554" spans="1:17">
      <c r="A554" s="53">
        <v>553</v>
      </c>
      <c r="B554" s="54" t="s">
        <v>1113</v>
      </c>
      <c r="C554" s="53">
        <v>1</v>
      </c>
      <c r="D554" s="55" t="s">
        <v>1114</v>
      </c>
      <c r="E554" s="56">
        <v>10152286.220799999</v>
      </c>
      <c r="F554" s="57">
        <f t="shared" si="24"/>
        <v>2639594.4174079997</v>
      </c>
      <c r="G554" s="57">
        <f t="shared" si="25"/>
        <v>12791880.638207998</v>
      </c>
      <c r="H554" s="58" t="str">
        <f>VLOOKUP(B554,'[1]GENERAL (2)'!$E$486:I1693,4,FALSE)</f>
        <v>SANTO DOMINGO</v>
      </c>
      <c r="I554" s="59">
        <v>10152286.220799999</v>
      </c>
      <c r="J554" s="60">
        <f t="shared" si="26"/>
        <v>0</v>
      </c>
      <c r="N554" s="52" t="e">
        <f>VLOOKUP(B554,#REF!,4,FALSE)</f>
        <v>#REF!</v>
      </c>
      <c r="P554" s="52">
        <v>1</v>
      </c>
      <c r="Q554" s="52" t="e">
        <f>VLOOKUP(B554,#REF!,2,FALSE)</f>
        <v>#REF!</v>
      </c>
    </row>
    <row r="555" spans="1:17">
      <c r="A555" s="53">
        <v>554</v>
      </c>
      <c r="B555" s="54" t="s">
        <v>1115</v>
      </c>
      <c r="C555" s="53">
        <v>1</v>
      </c>
      <c r="D555" s="55" t="s">
        <v>1116</v>
      </c>
      <c r="E555" s="56">
        <v>8982568.1517999992</v>
      </c>
      <c r="F555" s="57">
        <f t="shared" si="24"/>
        <v>2335467.7194679999</v>
      </c>
      <c r="G555" s="57">
        <f t="shared" si="25"/>
        <v>11318035.871267999</v>
      </c>
      <c r="H555" s="58" t="str">
        <f>VLOOKUP(B555,'[1]GENERAL (2)'!$E$486:I1694,4,FALSE)</f>
        <v>JERUSALEN</v>
      </c>
      <c r="I555" s="59">
        <v>8982568.1517999992</v>
      </c>
      <c r="J555" s="60">
        <f t="shared" si="26"/>
        <v>0</v>
      </c>
      <c r="N555" s="52" t="e">
        <f>VLOOKUP(B555,#REF!,4,FALSE)</f>
        <v>#REF!</v>
      </c>
      <c r="P555" s="52">
        <v>1</v>
      </c>
      <c r="Q555" s="52" t="e">
        <f>VLOOKUP(B555,#REF!,2,FALSE)</f>
        <v>#REF!</v>
      </c>
    </row>
    <row r="556" spans="1:17">
      <c r="A556" s="53">
        <v>555</v>
      </c>
      <c r="B556" s="54" t="s">
        <v>1117</v>
      </c>
      <c r="C556" s="53">
        <v>1</v>
      </c>
      <c r="D556" s="55" t="s">
        <v>1118</v>
      </c>
      <c r="E556" s="56">
        <v>10391166.487000002</v>
      </c>
      <c r="F556" s="57">
        <f t="shared" si="24"/>
        <v>2701703.2866200004</v>
      </c>
      <c r="G556" s="57">
        <f t="shared" si="25"/>
        <v>13092869.773620002</v>
      </c>
      <c r="H556" s="58" t="str">
        <f>VLOOKUP(B556,'[1]GENERAL (2)'!$E$486:I1695,4,FALSE)</f>
        <v>SANTA VIVIANA</v>
      </c>
      <c r="I556" s="59">
        <v>10391166.487000002</v>
      </c>
      <c r="J556" s="60">
        <f t="shared" si="26"/>
        <v>0</v>
      </c>
      <c r="N556" s="52" t="e">
        <f>VLOOKUP(B556,#REF!,4,FALSE)</f>
        <v>#REF!</v>
      </c>
      <c r="P556" s="52">
        <v>1</v>
      </c>
      <c r="Q556" s="52" t="e">
        <f>VLOOKUP(B556,#REF!,2,FALSE)</f>
        <v>#REF!</v>
      </c>
    </row>
    <row r="557" spans="1:17">
      <c r="A557" s="53">
        <v>556</v>
      </c>
      <c r="B557" s="54" t="s">
        <v>1119</v>
      </c>
      <c r="C557" s="53">
        <v>1</v>
      </c>
      <c r="D557" s="55" t="s">
        <v>1120</v>
      </c>
      <c r="E557" s="56">
        <v>9704397.3956000004</v>
      </c>
      <c r="F557" s="57">
        <f t="shared" si="24"/>
        <v>2523143.3228560002</v>
      </c>
      <c r="G557" s="57">
        <f t="shared" si="25"/>
        <v>12227540.718456</v>
      </c>
      <c r="H557" s="58" t="str">
        <f>VLOOKUP(B557,'[1]GENERAL (2)'!$E$486:I1696,4,FALSE)</f>
        <v>JERUSALEN</v>
      </c>
      <c r="I557" s="59">
        <v>9704397.3956000004</v>
      </c>
      <c r="J557" s="60">
        <f t="shared" si="26"/>
        <v>0</v>
      </c>
      <c r="N557" s="52" t="e">
        <f>VLOOKUP(B557,#REF!,4,FALSE)</f>
        <v>#REF!</v>
      </c>
      <c r="P557" s="52">
        <v>1</v>
      </c>
      <c r="Q557" s="52" t="e">
        <f>VLOOKUP(B557,#REF!,2,FALSE)</f>
        <v>#REF!</v>
      </c>
    </row>
    <row r="558" spans="1:17">
      <c r="A558" s="53">
        <v>557</v>
      </c>
      <c r="B558" s="54" t="s">
        <v>1121</v>
      </c>
      <c r="C558" s="53">
        <v>1</v>
      </c>
      <c r="D558" s="55" t="s">
        <v>1122</v>
      </c>
      <c r="E558" s="56">
        <v>10373346.545799999</v>
      </c>
      <c r="F558" s="57">
        <f t="shared" si="24"/>
        <v>2697070.1019079997</v>
      </c>
      <c r="G558" s="57">
        <f t="shared" si="25"/>
        <v>13070416.647707999</v>
      </c>
      <c r="H558" s="58" t="str">
        <f>VLOOKUP(B558,'[1]GENERAL (2)'!$E$486:I1697,4,FALSE)</f>
        <v>JERUSALEN</v>
      </c>
      <c r="I558" s="59">
        <v>10373346.545799999</v>
      </c>
      <c r="J558" s="60">
        <f t="shared" si="26"/>
        <v>0</v>
      </c>
      <c r="N558" s="52" t="e">
        <f>VLOOKUP(B558,#REF!,4,FALSE)</f>
        <v>#REF!</v>
      </c>
      <c r="P558" s="52">
        <v>1</v>
      </c>
      <c r="Q558" s="52" t="e">
        <f>VLOOKUP(B558,#REF!,2,FALSE)</f>
        <v>#REF!</v>
      </c>
    </row>
    <row r="559" spans="1:17">
      <c r="A559" s="53">
        <v>558</v>
      </c>
      <c r="B559" s="54" t="s">
        <v>1123</v>
      </c>
      <c r="C559" s="53">
        <v>1</v>
      </c>
      <c r="D559" s="55" t="s">
        <v>1124</v>
      </c>
      <c r="E559" s="56">
        <v>10309025.237839999</v>
      </c>
      <c r="F559" s="57">
        <f t="shared" si="24"/>
        <v>2680346.5618383996</v>
      </c>
      <c r="G559" s="57">
        <f t="shared" si="25"/>
        <v>12989371.799678398</v>
      </c>
      <c r="H559" s="58" t="str">
        <f>VLOOKUP(B559,'[1]GENERAL (2)'!$E$486:I1698,4,FALSE)</f>
        <v>ARBORIZADORA ALTA</v>
      </c>
      <c r="I559" s="59">
        <v>10309025.237839999</v>
      </c>
      <c r="J559" s="60">
        <f t="shared" si="26"/>
        <v>0</v>
      </c>
      <c r="N559" s="52" t="e">
        <f>VLOOKUP(B559,#REF!,4,FALSE)</f>
        <v>#REF!</v>
      </c>
      <c r="P559" s="52">
        <v>1</v>
      </c>
      <c r="Q559" s="52" t="e">
        <f>VLOOKUP(B559,#REF!,2,FALSE)</f>
        <v>#REF!</v>
      </c>
    </row>
    <row r="560" spans="1:17">
      <c r="A560" s="53">
        <v>559</v>
      </c>
      <c r="B560" s="54" t="s">
        <v>1125</v>
      </c>
      <c r="C560" s="53">
        <v>1</v>
      </c>
      <c r="D560" s="55" t="s">
        <v>1126</v>
      </c>
      <c r="E560" s="56">
        <v>8504964.4570000023</v>
      </c>
      <c r="F560" s="57">
        <f t="shared" si="24"/>
        <v>2211290.7588200006</v>
      </c>
      <c r="G560" s="57">
        <f t="shared" si="25"/>
        <v>10716255.215820003</v>
      </c>
      <c r="H560" s="58" t="str">
        <f>VLOOKUP(B560,'[1]GENERAL (2)'!$E$486:I1699,4,FALSE)</f>
        <v>JERUSALEN</v>
      </c>
      <c r="I560" s="59">
        <v>8504964.4570000023</v>
      </c>
      <c r="J560" s="60">
        <f t="shared" si="26"/>
        <v>0</v>
      </c>
      <c r="N560" s="52" t="e">
        <f>VLOOKUP(B560,#REF!,4,FALSE)</f>
        <v>#REF!</v>
      </c>
      <c r="P560" s="52">
        <v>1</v>
      </c>
      <c r="Q560" s="52" t="e">
        <f>VLOOKUP(B560,#REF!,2,FALSE)</f>
        <v>#REF!</v>
      </c>
    </row>
    <row r="561" spans="1:17">
      <c r="A561" s="53">
        <v>560</v>
      </c>
      <c r="B561" s="54" t="s">
        <v>1127</v>
      </c>
      <c r="C561" s="53">
        <v>1</v>
      </c>
      <c r="D561" s="55" t="s">
        <v>1128</v>
      </c>
      <c r="E561" s="56">
        <v>10385012.331599999</v>
      </c>
      <c r="F561" s="57">
        <f t="shared" si="24"/>
        <v>2700103.206216</v>
      </c>
      <c r="G561" s="57">
        <f t="shared" si="25"/>
        <v>13085115.537815999</v>
      </c>
      <c r="H561" s="58" t="str">
        <f>VLOOKUP(B561,'[1]GENERAL (2)'!$E$486:I1700,4,FALSE)</f>
        <v>JERUSALEN</v>
      </c>
      <c r="I561" s="59">
        <v>10385012.331599999</v>
      </c>
      <c r="J561" s="60">
        <f t="shared" si="26"/>
        <v>0</v>
      </c>
      <c r="N561" s="52" t="e">
        <f>VLOOKUP(B561,#REF!,4,FALSE)</f>
        <v>#REF!</v>
      </c>
      <c r="P561" s="52">
        <v>1</v>
      </c>
      <c r="Q561" s="52" t="e">
        <f>VLOOKUP(B561,#REF!,2,FALSE)</f>
        <v>#REF!</v>
      </c>
    </row>
    <row r="562" spans="1:17">
      <c r="A562" s="53">
        <v>561</v>
      </c>
      <c r="B562" s="54" t="s">
        <v>1129</v>
      </c>
      <c r="C562" s="53">
        <v>1</v>
      </c>
      <c r="D562" s="55" t="s">
        <v>1130</v>
      </c>
      <c r="E562" s="56">
        <v>11160592</v>
      </c>
      <c r="F562" s="57">
        <f t="shared" si="24"/>
        <v>2901753.92</v>
      </c>
      <c r="G562" s="57">
        <f t="shared" si="25"/>
        <v>14062345.92</v>
      </c>
      <c r="H562" s="58" t="str">
        <f>VLOOKUP(B562,'[1]GENERAL (2)'!$E$486:I1701,4,FALSE)</f>
        <v>SANTA VIVIANA</v>
      </c>
      <c r="I562" s="59">
        <v>10403612.874</v>
      </c>
      <c r="J562" s="60">
        <f t="shared" si="26"/>
        <v>756979.12600000016</v>
      </c>
      <c r="N562" s="52" t="e">
        <f>VLOOKUP(B562,#REF!,4,FALSE)</f>
        <v>#REF!</v>
      </c>
      <c r="P562" s="52">
        <v>1</v>
      </c>
      <c r="Q562" s="52" t="e">
        <f>VLOOKUP(B562,#REF!,2,FALSE)</f>
        <v>#REF!</v>
      </c>
    </row>
    <row r="563" spans="1:17">
      <c r="A563" s="53">
        <v>562</v>
      </c>
      <c r="B563" s="54" t="s">
        <v>1131</v>
      </c>
      <c r="C563" s="53">
        <v>1</v>
      </c>
      <c r="D563" s="55" t="s">
        <v>1132</v>
      </c>
      <c r="E563" s="56">
        <v>10365434.423199998</v>
      </c>
      <c r="F563" s="57">
        <f t="shared" si="24"/>
        <v>2695012.9500319995</v>
      </c>
      <c r="G563" s="57">
        <f t="shared" si="25"/>
        <v>13060447.373231998</v>
      </c>
      <c r="H563" s="58" t="str">
        <f>VLOOKUP(B563,'[1]GENERAL (2)'!$E$486:I1702,4,FALSE)</f>
        <v>JERUSALEN</v>
      </c>
      <c r="I563" s="59">
        <v>10365434.423199998</v>
      </c>
      <c r="J563" s="60">
        <f t="shared" si="26"/>
        <v>0</v>
      </c>
      <c r="N563" s="52" t="e">
        <f>VLOOKUP(B563,#REF!,4,FALSE)</f>
        <v>#REF!</v>
      </c>
      <c r="P563" s="52">
        <v>1</v>
      </c>
      <c r="Q563" s="52" t="e">
        <f>VLOOKUP(B563,#REF!,2,FALSE)</f>
        <v>#REF!</v>
      </c>
    </row>
    <row r="564" spans="1:17">
      <c r="A564" s="53">
        <v>563</v>
      </c>
      <c r="B564" s="54" t="s">
        <v>1133</v>
      </c>
      <c r="C564" s="53">
        <v>1</v>
      </c>
      <c r="D564" s="55" t="s">
        <v>1134</v>
      </c>
      <c r="E564" s="56">
        <v>10367197.420600001</v>
      </c>
      <c r="F564" s="57">
        <f t="shared" si="24"/>
        <v>2695471.3293560003</v>
      </c>
      <c r="G564" s="57">
        <f t="shared" si="25"/>
        <v>13062668.749956001</v>
      </c>
      <c r="H564" s="58" t="str">
        <f>VLOOKUP(B564,'[1]GENERAL (2)'!$E$486:I1703,4,FALSE)</f>
        <v>SANTA VIVIANA</v>
      </c>
      <c r="I564" s="59">
        <v>10367197.420600001</v>
      </c>
      <c r="J564" s="60">
        <f t="shared" si="26"/>
        <v>0</v>
      </c>
      <c r="N564" s="52" t="e">
        <f>VLOOKUP(B564,#REF!,4,FALSE)</f>
        <v>#REF!</v>
      </c>
      <c r="P564" s="52">
        <v>1</v>
      </c>
      <c r="Q564" s="52" t="e">
        <f>VLOOKUP(B564,#REF!,2,FALSE)</f>
        <v>#REF!</v>
      </c>
    </row>
    <row r="565" spans="1:17">
      <c r="A565" s="53">
        <v>564</v>
      </c>
      <c r="B565" s="54" t="s">
        <v>1135</v>
      </c>
      <c r="C565" s="53">
        <v>1</v>
      </c>
      <c r="D565" s="55" t="s">
        <v>1136</v>
      </c>
      <c r="E565" s="56">
        <v>10405605.217700001</v>
      </c>
      <c r="F565" s="57">
        <f t="shared" si="24"/>
        <v>2705457.3566020005</v>
      </c>
      <c r="G565" s="57">
        <f t="shared" si="25"/>
        <v>13111062.574302001</v>
      </c>
      <c r="H565" s="58" t="str">
        <f>VLOOKUP(B565,'[1]GENERAL (2)'!$E$486:I1704,4,FALSE)</f>
        <v>CARACOLI</v>
      </c>
      <c r="I565" s="58"/>
      <c r="J565" s="60">
        <f t="shared" si="26"/>
        <v>10405605.217700001</v>
      </c>
      <c r="N565" s="52" t="e">
        <f>VLOOKUP(B565,#REF!,4,FALSE)</f>
        <v>#REF!</v>
      </c>
      <c r="P565" s="52">
        <v>1</v>
      </c>
      <c r="Q565" s="52" t="e">
        <f>VLOOKUP(B565,#REF!,2,FALSE)</f>
        <v>#REF!</v>
      </c>
    </row>
    <row r="566" spans="1:17">
      <c r="A566" s="53">
        <v>565</v>
      </c>
      <c r="B566" s="54" t="s">
        <v>1137</v>
      </c>
      <c r="C566" s="53">
        <v>1</v>
      </c>
      <c r="D566" s="55" t="s">
        <v>1138</v>
      </c>
      <c r="E566" s="56">
        <v>8097884.970900001</v>
      </c>
      <c r="F566" s="57">
        <f t="shared" si="24"/>
        <v>2105450.0924340002</v>
      </c>
      <c r="G566" s="57">
        <f t="shared" si="25"/>
        <v>10203335.063334001</v>
      </c>
      <c r="H566" s="58" t="str">
        <f>VLOOKUP(B566,'[1]GENERAL (2)'!$E$486:I1705,4,FALSE)</f>
        <v>SANTA VIVIANA</v>
      </c>
      <c r="I566" s="59">
        <v>8097884.970900001</v>
      </c>
      <c r="J566" s="60">
        <f t="shared" si="26"/>
        <v>0</v>
      </c>
      <c r="N566" s="52" t="e">
        <f>VLOOKUP(B566,#REF!,4,FALSE)</f>
        <v>#REF!</v>
      </c>
      <c r="P566" s="52">
        <v>1</v>
      </c>
      <c r="Q566" s="52" t="e">
        <f>VLOOKUP(B566,#REF!,2,FALSE)</f>
        <v>#REF!</v>
      </c>
    </row>
    <row r="567" spans="1:17">
      <c r="A567" s="53">
        <v>566</v>
      </c>
      <c r="B567" s="54" t="s">
        <v>1139</v>
      </c>
      <c r="C567" s="53">
        <v>1</v>
      </c>
      <c r="D567" s="55" t="s">
        <v>1140</v>
      </c>
      <c r="E567" s="56">
        <v>7524490.2566</v>
      </c>
      <c r="F567" s="57">
        <f t="shared" si="24"/>
        <v>1956367.4667160001</v>
      </c>
      <c r="G567" s="57">
        <f t="shared" si="25"/>
        <v>9480857.7233160008</v>
      </c>
      <c r="H567" s="58" t="str">
        <f>VLOOKUP(B567,'[1]GENERAL (2)'!$E$486:I1706,4,FALSE)</f>
        <v>ARBORIZADORA ALTA</v>
      </c>
      <c r="I567" s="59">
        <v>7524490.2566</v>
      </c>
      <c r="J567" s="60">
        <f t="shared" si="26"/>
        <v>0</v>
      </c>
      <c r="N567" s="52" t="e">
        <f>VLOOKUP(B567,#REF!,4,FALSE)</f>
        <v>#REF!</v>
      </c>
      <c r="P567" s="52">
        <v>1</v>
      </c>
      <c r="Q567" s="52" t="e">
        <f>VLOOKUP(B567,#REF!,2,FALSE)</f>
        <v>#REF!</v>
      </c>
    </row>
    <row r="568" spans="1:17">
      <c r="A568" s="53">
        <v>567</v>
      </c>
      <c r="B568" s="54" t="s">
        <v>1141</v>
      </c>
      <c r="C568" s="53">
        <v>1</v>
      </c>
      <c r="D568" s="55" t="s">
        <v>1142</v>
      </c>
      <c r="E568" s="56">
        <v>9740989.7444000021</v>
      </c>
      <c r="F568" s="57">
        <f t="shared" si="24"/>
        <v>2532657.3335440005</v>
      </c>
      <c r="G568" s="57">
        <f t="shared" si="25"/>
        <v>12273647.077944003</v>
      </c>
      <c r="H568" s="58" t="str">
        <f>VLOOKUP(B568,'[1]GENERAL (2)'!$E$486:I1707,4,FALSE)</f>
        <v>JERUSALEN</v>
      </c>
      <c r="I568" s="59">
        <v>9740989.7444000021</v>
      </c>
      <c r="J568" s="60">
        <f t="shared" si="26"/>
        <v>0</v>
      </c>
      <c r="N568" s="52" t="e">
        <f>VLOOKUP(B568,#REF!,4,FALSE)</f>
        <v>#REF!</v>
      </c>
      <c r="P568" s="52">
        <v>1</v>
      </c>
      <c r="Q568" s="52" t="e">
        <f>VLOOKUP(B568,#REF!,2,FALSE)</f>
        <v>#REF!</v>
      </c>
    </row>
    <row r="569" spans="1:17">
      <c r="A569" s="53">
        <v>568</v>
      </c>
      <c r="B569" s="54" t="s">
        <v>1143</v>
      </c>
      <c r="C569" s="53">
        <v>1</v>
      </c>
      <c r="D569" s="55" t="s">
        <v>1144</v>
      </c>
      <c r="E569" s="56">
        <v>10274023</v>
      </c>
      <c r="F569" s="57">
        <f t="shared" si="24"/>
        <v>2671245.98</v>
      </c>
      <c r="G569" s="57">
        <f t="shared" si="25"/>
        <v>12945268.98</v>
      </c>
      <c r="H569" s="58" t="str">
        <f>VLOOKUP(B569,'[1]GENERAL (2)'!$E$486:I1708,4,FALSE)</f>
        <v>SANTO DOMINGO</v>
      </c>
      <c r="I569" s="59">
        <v>10324623.531199999</v>
      </c>
      <c r="J569" s="60">
        <f t="shared" si="26"/>
        <v>-50600.531199999154</v>
      </c>
      <c r="N569" s="52" t="e">
        <f>VLOOKUP(B569,#REF!,4,FALSE)</f>
        <v>#REF!</v>
      </c>
      <c r="P569" s="52">
        <v>1</v>
      </c>
      <c r="Q569" s="52" t="e">
        <f>VLOOKUP(B569,#REF!,2,FALSE)</f>
        <v>#REF!</v>
      </c>
    </row>
    <row r="570" spans="1:17">
      <c r="A570" s="53">
        <v>569</v>
      </c>
      <c r="B570" s="54" t="s">
        <v>1145</v>
      </c>
      <c r="C570" s="53">
        <v>1</v>
      </c>
      <c r="D570" s="55" t="s">
        <v>1146</v>
      </c>
      <c r="E570" s="56">
        <v>9484856.4936000016</v>
      </c>
      <c r="F570" s="57">
        <f t="shared" si="24"/>
        <v>2466062.6883360003</v>
      </c>
      <c r="G570" s="57">
        <f t="shared" si="25"/>
        <v>11950919.181936001</v>
      </c>
      <c r="H570" s="58" t="str">
        <f>VLOOKUP(B570,'[1]GENERAL (2)'!$E$486:I1709,4,FALSE)</f>
        <v>ARBORIZADORA ALTA</v>
      </c>
      <c r="I570" s="59">
        <v>9484856.4936000016</v>
      </c>
      <c r="J570" s="60">
        <f t="shared" si="26"/>
        <v>0</v>
      </c>
      <c r="N570" s="52" t="e">
        <f>VLOOKUP(B570,#REF!,4,FALSE)</f>
        <v>#REF!</v>
      </c>
      <c r="P570" s="52">
        <v>1</v>
      </c>
      <c r="Q570" s="52" t="e">
        <f>VLOOKUP(B570,#REF!,2,FALSE)</f>
        <v>#REF!</v>
      </c>
    </row>
    <row r="571" spans="1:17">
      <c r="A571" s="53">
        <v>570</v>
      </c>
      <c r="B571" s="54" t="s">
        <v>1147</v>
      </c>
      <c r="C571" s="53">
        <v>1</v>
      </c>
      <c r="D571" s="55" t="s">
        <v>1148</v>
      </c>
      <c r="E571" s="56">
        <v>9961588.6466000006</v>
      </c>
      <c r="F571" s="57">
        <f t="shared" si="24"/>
        <v>2590013.0481160004</v>
      </c>
      <c r="G571" s="57">
        <f t="shared" si="25"/>
        <v>12551601.694716001</v>
      </c>
      <c r="H571" s="58" t="str">
        <f>VLOOKUP(B571,'[1]GENERAL (2)'!$E$486:I1737,4,FALSE)</f>
        <v>SANTA VIVIANA</v>
      </c>
      <c r="I571" s="59">
        <v>9961588.6466000006</v>
      </c>
      <c r="J571" s="60">
        <f t="shared" si="26"/>
        <v>0</v>
      </c>
      <c r="N571" s="52" t="e">
        <f>VLOOKUP(B571,#REF!,4,FALSE)</f>
        <v>#REF!</v>
      </c>
      <c r="P571" s="52">
        <v>1</v>
      </c>
      <c r="Q571" s="52" t="e">
        <f>VLOOKUP(B571,#REF!,2,FALSE)</f>
        <v>#REF!</v>
      </c>
    </row>
    <row r="572" spans="1:17">
      <c r="A572" s="53">
        <v>571</v>
      </c>
      <c r="B572" s="54" t="s">
        <v>1149</v>
      </c>
      <c r="C572" s="53">
        <v>1</v>
      </c>
      <c r="D572" s="55" t="s">
        <v>1150</v>
      </c>
      <c r="E572" s="56">
        <v>9978047.3809999991</v>
      </c>
      <c r="F572" s="57">
        <f t="shared" si="24"/>
        <v>2594292.3190599997</v>
      </c>
      <c r="G572" s="57">
        <f t="shared" si="25"/>
        <v>12572339.700059999</v>
      </c>
      <c r="H572" s="58" t="str">
        <f>VLOOKUP(B572,'[1]GENERAL (2)'!$E$486:I1738,4,FALSE)</f>
        <v>JERUSALEN</v>
      </c>
      <c r="I572" s="59">
        <v>9978047.3809999991</v>
      </c>
      <c r="J572" s="60">
        <f t="shared" si="26"/>
        <v>0</v>
      </c>
      <c r="N572" s="52" t="e">
        <f>VLOOKUP(B572,#REF!,4,FALSE)</f>
        <v>#REF!</v>
      </c>
      <c r="P572" s="52">
        <v>1</v>
      </c>
      <c r="Q572" s="52" t="e">
        <f>VLOOKUP(B572,#REF!,2,FALSE)</f>
        <v>#REF!</v>
      </c>
    </row>
    <row r="573" spans="1:17">
      <c r="A573" s="53">
        <v>572</v>
      </c>
      <c r="B573" s="54" t="s">
        <v>1151</v>
      </c>
      <c r="C573" s="53">
        <v>1</v>
      </c>
      <c r="D573" s="55" t="s">
        <v>1152</v>
      </c>
      <c r="E573" s="56">
        <v>9013496.3550000004</v>
      </c>
      <c r="F573" s="57">
        <f t="shared" si="24"/>
        <v>2343509.0523000001</v>
      </c>
      <c r="G573" s="57">
        <f t="shared" si="25"/>
        <v>11357005.407300001</v>
      </c>
      <c r="H573" s="58" t="str">
        <f>VLOOKUP(B573,'[1]GENERAL (2)'!$E$486:I1739,4,FALSE)</f>
        <v>JERUSALEN</v>
      </c>
      <c r="I573" s="59">
        <v>9013496.3550000004</v>
      </c>
      <c r="J573" s="60">
        <f t="shared" si="26"/>
        <v>0</v>
      </c>
      <c r="N573" s="52" t="e">
        <f>VLOOKUP(B573,#REF!,4,FALSE)</f>
        <v>#REF!</v>
      </c>
      <c r="P573" s="52">
        <v>1</v>
      </c>
      <c r="Q573" s="52" t="e">
        <f>VLOOKUP(B573,#REF!,2,FALSE)</f>
        <v>#REF!</v>
      </c>
    </row>
    <row r="574" spans="1:17">
      <c r="A574" s="53">
        <v>573</v>
      </c>
      <c r="B574" s="54" t="s">
        <v>1153</v>
      </c>
      <c r="C574" s="53">
        <v>1</v>
      </c>
      <c r="D574" s="55" t="s">
        <v>1154</v>
      </c>
      <c r="E574" s="56">
        <v>10362151.782600002</v>
      </c>
      <c r="F574" s="57">
        <f t="shared" si="24"/>
        <v>2694159.4634760008</v>
      </c>
      <c r="G574" s="57">
        <f t="shared" si="25"/>
        <v>13056311.246076003</v>
      </c>
      <c r="H574" s="58" t="str">
        <f>VLOOKUP(B574,'[1]GENERAL (2)'!$E$486:I1740,4,FALSE)</f>
        <v>SANTA VIVIANA</v>
      </c>
      <c r="I574" s="59">
        <v>10362151.782600002</v>
      </c>
      <c r="J574" s="60">
        <f t="shared" si="26"/>
        <v>0</v>
      </c>
      <c r="N574" s="52" t="e">
        <f>VLOOKUP(B574,#REF!,4,FALSE)</f>
        <v>#REF!</v>
      </c>
      <c r="P574" s="52">
        <v>1</v>
      </c>
      <c r="Q574" s="52" t="e">
        <f>VLOOKUP(B574,#REF!,2,FALSE)</f>
        <v>#REF!</v>
      </c>
    </row>
    <row r="575" spans="1:17">
      <c r="A575" s="53">
        <v>574</v>
      </c>
      <c r="B575" s="54" t="s">
        <v>1155</v>
      </c>
      <c r="C575" s="53">
        <v>1</v>
      </c>
      <c r="D575" s="55" t="s">
        <v>1156</v>
      </c>
      <c r="E575" s="56">
        <v>10387016.993000001</v>
      </c>
      <c r="F575" s="57">
        <f t="shared" si="24"/>
        <v>2700624.4181800005</v>
      </c>
      <c r="G575" s="57">
        <f t="shared" si="25"/>
        <v>13087641.411180001</v>
      </c>
      <c r="H575" s="58" t="str">
        <f>VLOOKUP(B575,'[1]GENERAL (2)'!$E$486:I1741,4,FALSE)</f>
        <v>SANTA VIVIANA</v>
      </c>
      <c r="I575" s="59">
        <v>10387016.993000001</v>
      </c>
      <c r="J575" s="60">
        <f t="shared" si="26"/>
        <v>0</v>
      </c>
      <c r="N575" s="52" t="e">
        <f>VLOOKUP(B575,#REF!,4,FALSE)</f>
        <v>#REF!</v>
      </c>
      <c r="P575" s="52">
        <v>1</v>
      </c>
      <c r="Q575" s="52" t="e">
        <f>VLOOKUP(B575,#REF!,2,FALSE)</f>
        <v>#REF!</v>
      </c>
    </row>
    <row r="576" spans="1:17">
      <c r="A576" s="53">
        <v>575</v>
      </c>
      <c r="B576" s="54" t="s">
        <v>1157</v>
      </c>
      <c r="C576" s="53">
        <v>1</v>
      </c>
      <c r="D576" s="55" t="s">
        <v>1158</v>
      </c>
      <c r="E576" s="56">
        <v>10218006.776799999</v>
      </c>
      <c r="F576" s="57">
        <f t="shared" si="24"/>
        <v>2656681.7619679999</v>
      </c>
      <c r="G576" s="57">
        <f t="shared" si="25"/>
        <v>12874688.538767999</v>
      </c>
      <c r="H576" s="58" t="str">
        <f>VLOOKUP(B576,'[1]GENERAL (2)'!$E$486:I1742,4,FALSE)</f>
        <v>SANTA VIVIANA</v>
      </c>
      <c r="I576" s="59">
        <v>10218006.776799999</v>
      </c>
      <c r="J576" s="60">
        <f t="shared" si="26"/>
        <v>0</v>
      </c>
      <c r="N576" s="52" t="e">
        <f>VLOOKUP(B576,#REF!,4,FALSE)</f>
        <v>#REF!</v>
      </c>
      <c r="P576" s="52">
        <v>1</v>
      </c>
      <c r="Q576" s="52" t="e">
        <f>VLOOKUP(B576,#REF!,2,FALSE)</f>
        <v>#REF!</v>
      </c>
    </row>
    <row r="577" spans="1:17">
      <c r="A577" s="53">
        <v>576</v>
      </c>
      <c r="B577" s="54" t="s">
        <v>1159</v>
      </c>
      <c r="C577" s="53">
        <v>1</v>
      </c>
      <c r="D577" s="55" t="s">
        <v>1160</v>
      </c>
      <c r="E577" s="56">
        <v>9875421</v>
      </c>
      <c r="F577" s="57">
        <f t="shared" si="24"/>
        <v>2567609.46</v>
      </c>
      <c r="G577" s="57">
        <f t="shared" si="25"/>
        <v>12443030.460000001</v>
      </c>
      <c r="H577" s="58" t="str">
        <f>VLOOKUP(B577,'[1]GENERAL (2)'!$E$486:I1747,4,FALSE)</f>
        <v>SANTA VIVIANA</v>
      </c>
      <c r="I577" s="59">
        <v>10285261.992000001</v>
      </c>
      <c r="J577" s="60">
        <f t="shared" si="26"/>
        <v>-409840.99200000055</v>
      </c>
      <c r="N577" s="52" t="e">
        <f>VLOOKUP(B577,#REF!,4,FALSE)</f>
        <v>#REF!</v>
      </c>
      <c r="P577" s="52">
        <v>1</v>
      </c>
      <c r="Q577" s="52" t="e">
        <f>VLOOKUP(B577,#REF!,2,FALSE)</f>
        <v>#REF!</v>
      </c>
    </row>
    <row r="578" spans="1:17">
      <c r="A578" s="53">
        <v>577</v>
      </c>
      <c r="B578" s="54" t="s">
        <v>1161</v>
      </c>
      <c r="C578" s="53">
        <v>1</v>
      </c>
      <c r="D578" s="55" t="s">
        <v>1162</v>
      </c>
      <c r="E578" s="56">
        <v>10237639.0645</v>
      </c>
      <c r="F578" s="57">
        <f t="shared" ref="F578:F641" si="27">E578*0.26</f>
        <v>2661786.1567700002</v>
      </c>
      <c r="G578" s="57">
        <f t="shared" ref="G578:G641" si="28">+E578+F578</f>
        <v>12899425.221270001</v>
      </c>
      <c r="H578" s="58" t="str">
        <f>VLOOKUP(B578,'[1]GENERAL (2)'!$E$486:I1748,4,FALSE)</f>
        <v>CARACOLI</v>
      </c>
      <c r="I578" s="58"/>
      <c r="J578" s="60">
        <f t="shared" si="26"/>
        <v>10237639.0645</v>
      </c>
      <c r="N578" s="52" t="e">
        <f>VLOOKUP(B578,#REF!,4,FALSE)</f>
        <v>#REF!</v>
      </c>
      <c r="P578" s="52">
        <v>1</v>
      </c>
      <c r="Q578" s="52" t="e">
        <f>VLOOKUP(B578,#REF!,2,FALSE)</f>
        <v>#REF!</v>
      </c>
    </row>
    <row r="579" spans="1:17">
      <c r="A579" s="53">
        <v>578</v>
      </c>
      <c r="B579" s="54" t="s">
        <v>1163</v>
      </c>
      <c r="C579" s="53">
        <v>1</v>
      </c>
      <c r="D579" s="55" t="s">
        <v>1164</v>
      </c>
      <c r="E579" s="56">
        <v>6685252.2925999993</v>
      </c>
      <c r="F579" s="57">
        <f t="shared" si="27"/>
        <v>1738165.5960759998</v>
      </c>
      <c r="G579" s="57">
        <f t="shared" si="28"/>
        <v>8423417.8886759989</v>
      </c>
      <c r="H579" s="58" t="str">
        <f>VLOOKUP(B579,'[1]GENERAL (2)'!$E$486:I1750,4,FALSE)</f>
        <v>JERUSALEN</v>
      </c>
      <c r="I579" s="59">
        <v>6685252.2925999993</v>
      </c>
      <c r="J579" s="60">
        <f t="shared" ref="J579:J642" si="29">+E579-I579</f>
        <v>0</v>
      </c>
      <c r="N579" s="52" t="e">
        <f>VLOOKUP(B579,#REF!,4,FALSE)</f>
        <v>#REF!</v>
      </c>
      <c r="P579" s="52">
        <v>1</v>
      </c>
      <c r="Q579" s="52" t="e">
        <f>VLOOKUP(B579,#REF!,2,FALSE)</f>
        <v>#REF!</v>
      </c>
    </row>
    <row r="580" spans="1:17">
      <c r="A580" s="53">
        <v>579</v>
      </c>
      <c r="B580" s="54" t="s">
        <v>1165</v>
      </c>
      <c r="C580" s="53">
        <v>1</v>
      </c>
      <c r="D580" s="55" t="s">
        <v>1166</v>
      </c>
      <c r="E580" s="56">
        <v>7873354.8323999997</v>
      </c>
      <c r="F580" s="57">
        <f t="shared" si="27"/>
        <v>2047072.256424</v>
      </c>
      <c r="G580" s="57">
        <f t="shared" si="28"/>
        <v>9920427.0888240002</v>
      </c>
      <c r="H580" s="58" t="str">
        <f>VLOOKUP(B580,'[1]GENERAL (2)'!$E$486:I1751,4,FALSE)</f>
        <v>JERUSALEN</v>
      </c>
      <c r="I580" s="59">
        <v>7873354.8323999997</v>
      </c>
      <c r="J580" s="60">
        <f t="shared" si="29"/>
        <v>0</v>
      </c>
      <c r="N580" s="52" t="e">
        <f>VLOOKUP(B580,#REF!,4,FALSE)</f>
        <v>#REF!</v>
      </c>
      <c r="P580" s="52">
        <v>1</v>
      </c>
      <c r="Q580" s="52" t="e">
        <f>VLOOKUP(B580,#REF!,2,FALSE)</f>
        <v>#REF!</v>
      </c>
    </row>
    <row r="581" spans="1:17">
      <c r="A581" s="53">
        <v>580</v>
      </c>
      <c r="B581" s="54" t="s">
        <v>1167</v>
      </c>
      <c r="C581" s="53">
        <v>1</v>
      </c>
      <c r="D581" s="55" t="s">
        <v>1168</v>
      </c>
      <c r="E581" s="56">
        <v>10212477.517399998</v>
      </c>
      <c r="F581" s="57">
        <f t="shared" si="27"/>
        <v>2655244.1545239999</v>
      </c>
      <c r="G581" s="57">
        <f t="shared" si="28"/>
        <v>12867721.671923999</v>
      </c>
      <c r="H581" s="58" t="str">
        <f>VLOOKUP(B581,'[1]GENERAL (2)'!$E$486:I1752,4,FALSE)</f>
        <v>SANTO DOMINGO</v>
      </c>
      <c r="I581" s="59">
        <v>10212477.517399998</v>
      </c>
      <c r="J581" s="60">
        <f t="shared" si="29"/>
        <v>0</v>
      </c>
      <c r="N581" s="52" t="e">
        <f>VLOOKUP(B581,#REF!,4,FALSE)</f>
        <v>#REF!</v>
      </c>
      <c r="P581" s="52">
        <v>1</v>
      </c>
      <c r="Q581" s="52" t="e">
        <f>VLOOKUP(B581,#REF!,2,FALSE)</f>
        <v>#REF!</v>
      </c>
    </row>
    <row r="582" spans="1:17">
      <c r="A582" s="53">
        <v>581</v>
      </c>
      <c r="B582" s="54" t="s">
        <v>1169</v>
      </c>
      <c r="C582" s="53">
        <v>1</v>
      </c>
      <c r="D582" s="55" t="s">
        <v>1170</v>
      </c>
      <c r="E582" s="56">
        <v>8927307.9399999976</v>
      </c>
      <c r="F582" s="57">
        <f t="shared" si="27"/>
        <v>2321100.0643999996</v>
      </c>
      <c r="G582" s="57">
        <f t="shared" si="28"/>
        <v>11248408.004399996</v>
      </c>
      <c r="H582" s="58" t="str">
        <f>VLOOKUP(B582,'[1]GENERAL (2)'!$E$486:I1773,4,FALSE)</f>
        <v>SANTA VIVIANA</v>
      </c>
      <c r="I582" s="59">
        <v>8927307.9399999976</v>
      </c>
      <c r="J582" s="60">
        <f t="shared" si="29"/>
        <v>0</v>
      </c>
      <c r="N582" s="52" t="e">
        <f>VLOOKUP(B582,#REF!,4,FALSE)</f>
        <v>#REF!</v>
      </c>
      <c r="P582" s="52">
        <v>1</v>
      </c>
      <c r="Q582" s="52" t="e">
        <f>VLOOKUP(B582,#REF!,2,FALSE)</f>
        <v>#REF!</v>
      </c>
    </row>
    <row r="583" spans="1:17">
      <c r="A583" s="53">
        <v>582</v>
      </c>
      <c r="B583" s="54" t="s">
        <v>1171</v>
      </c>
      <c r="C583" s="53">
        <v>1</v>
      </c>
      <c r="D583" s="55" t="s">
        <v>1172</v>
      </c>
      <c r="E583" s="56">
        <v>10323452.756999999</v>
      </c>
      <c r="F583" s="57">
        <f t="shared" si="27"/>
        <v>2684097.7168199997</v>
      </c>
      <c r="G583" s="57">
        <f t="shared" si="28"/>
        <v>13007550.473819999</v>
      </c>
      <c r="H583" s="58" t="str">
        <f>VLOOKUP(B583,'[1]GENERAL (2)'!$E$486:I1775,4,FALSE)</f>
        <v>SANTA VIVIANA</v>
      </c>
      <c r="I583" s="59">
        <v>10323452.756999999</v>
      </c>
      <c r="J583" s="60">
        <f t="shared" si="29"/>
        <v>0</v>
      </c>
      <c r="N583" s="52" t="e">
        <f>VLOOKUP(B583,#REF!,4,FALSE)</f>
        <v>#REF!</v>
      </c>
      <c r="P583" s="52">
        <v>1</v>
      </c>
      <c r="Q583" s="52" t="e">
        <f>VLOOKUP(B583,#REF!,2,FALSE)</f>
        <v>#REF!</v>
      </c>
    </row>
    <row r="584" spans="1:17">
      <c r="A584" s="53">
        <v>583</v>
      </c>
      <c r="B584" s="54" t="s">
        <v>1173</v>
      </c>
      <c r="C584" s="53">
        <v>1</v>
      </c>
      <c r="D584" s="55" t="s">
        <v>1174</v>
      </c>
      <c r="E584" s="56">
        <v>10358647.488599999</v>
      </c>
      <c r="F584" s="57">
        <f t="shared" si="27"/>
        <v>2693248.3470359999</v>
      </c>
      <c r="G584" s="57">
        <f t="shared" si="28"/>
        <v>13051895.835635999</v>
      </c>
      <c r="H584" s="58" t="str">
        <f>VLOOKUP(B584,'[1]GENERAL (2)'!$E$486:I1779,4,FALSE)</f>
        <v>ARBORIZADORA ALTA</v>
      </c>
      <c r="I584" s="59">
        <v>10358647.488599999</v>
      </c>
      <c r="J584" s="60">
        <f t="shared" si="29"/>
        <v>0</v>
      </c>
      <c r="N584" s="52" t="e">
        <f>VLOOKUP(B584,#REF!,4,FALSE)</f>
        <v>#REF!</v>
      </c>
      <c r="P584" s="52">
        <v>1</v>
      </c>
      <c r="Q584" s="52" t="e">
        <f>VLOOKUP(B584,#REF!,2,FALSE)</f>
        <v>#REF!</v>
      </c>
    </row>
    <row r="585" spans="1:17">
      <c r="A585" s="53">
        <v>584</v>
      </c>
      <c r="B585" s="54" t="s">
        <v>1175</v>
      </c>
      <c r="C585" s="53">
        <v>1</v>
      </c>
      <c r="D585" s="55" t="s">
        <v>1176</v>
      </c>
      <c r="E585" s="56">
        <v>9559320.9189999998</v>
      </c>
      <c r="F585" s="57">
        <f t="shared" si="27"/>
        <v>2485423.4389400003</v>
      </c>
      <c r="G585" s="57">
        <f t="shared" si="28"/>
        <v>12044744.35794</v>
      </c>
      <c r="H585" s="58" t="str">
        <f>VLOOKUP(B585,'[1]GENERAL (2)'!$E$486:I1857,4,FALSE)</f>
        <v>ARBORIZADORA ALTA</v>
      </c>
      <c r="I585" s="59">
        <v>9559320.9189999998</v>
      </c>
      <c r="J585" s="60">
        <f t="shared" si="29"/>
        <v>0</v>
      </c>
      <c r="N585" s="52" t="e">
        <f>VLOOKUP(B585,#REF!,4,FALSE)</f>
        <v>#REF!</v>
      </c>
      <c r="P585" s="52">
        <v>1</v>
      </c>
      <c r="Q585" s="52" t="e">
        <f>VLOOKUP(B585,#REF!,2,FALSE)</f>
        <v>#REF!</v>
      </c>
    </row>
    <row r="586" spans="1:17">
      <c r="A586" s="53">
        <v>585</v>
      </c>
      <c r="B586" s="54" t="s">
        <v>1177</v>
      </c>
      <c r="C586" s="53">
        <v>1</v>
      </c>
      <c r="D586" s="55" t="s">
        <v>1178</v>
      </c>
      <c r="E586" s="56">
        <v>10343659.018000001</v>
      </c>
      <c r="F586" s="57">
        <f t="shared" si="27"/>
        <v>2689351.3446800006</v>
      </c>
      <c r="G586" s="57">
        <f t="shared" si="28"/>
        <v>13033010.362680001</v>
      </c>
      <c r="H586" s="58" t="str">
        <f>VLOOKUP(B586,'[1]GENERAL (2)'!$E$486:I1861,4,FALSE)</f>
        <v>JERUSALEN</v>
      </c>
      <c r="I586" s="59">
        <v>10343659.018000001</v>
      </c>
      <c r="J586" s="60">
        <f t="shared" si="29"/>
        <v>0</v>
      </c>
      <c r="N586" s="52" t="e">
        <f>VLOOKUP(B586,#REF!,4,FALSE)</f>
        <v>#REF!</v>
      </c>
      <c r="P586" s="52">
        <v>1</v>
      </c>
      <c r="Q586" s="52" t="e">
        <f>VLOOKUP(B586,#REF!,2,FALSE)</f>
        <v>#REF!</v>
      </c>
    </row>
    <row r="587" spans="1:17">
      <c r="A587" s="53">
        <v>586</v>
      </c>
      <c r="B587" s="54" t="s">
        <v>1179</v>
      </c>
      <c r="C587" s="53">
        <v>1</v>
      </c>
      <c r="D587" s="55" t="s">
        <v>1180</v>
      </c>
      <c r="E587" s="56">
        <v>11034061.150799999</v>
      </c>
      <c r="F587" s="57">
        <f t="shared" si="27"/>
        <v>2868855.8992079999</v>
      </c>
      <c r="G587" s="57">
        <f t="shared" si="28"/>
        <v>13902917.050007999</v>
      </c>
      <c r="H587" s="58" t="str">
        <f>VLOOKUP(B587,'[1]GENERAL (2)'!$E$486:I1873,4,FALSE)</f>
        <v>ESPINO I SECTOR</v>
      </c>
      <c r="I587" s="59">
        <v>11034061.150799999</v>
      </c>
      <c r="J587" s="60">
        <f t="shared" si="29"/>
        <v>0</v>
      </c>
      <c r="N587" s="52" t="e">
        <f>VLOOKUP(B587,#REF!,4,FALSE)</f>
        <v>#REF!</v>
      </c>
      <c r="P587" s="52">
        <v>1</v>
      </c>
      <c r="Q587" s="52" t="e">
        <f>VLOOKUP(B587,#REF!,2,FALSE)</f>
        <v>#REF!</v>
      </c>
    </row>
    <row r="588" spans="1:17">
      <c r="A588" s="53">
        <v>587</v>
      </c>
      <c r="B588" s="54" t="s">
        <v>1181</v>
      </c>
      <c r="C588" s="53">
        <v>1</v>
      </c>
      <c r="D588" s="55" t="s">
        <v>1182</v>
      </c>
      <c r="E588" s="56">
        <v>10404105.327399999</v>
      </c>
      <c r="F588" s="57">
        <f t="shared" si="27"/>
        <v>2705067.3851239998</v>
      </c>
      <c r="G588" s="57">
        <f t="shared" si="28"/>
        <v>13109172.712523999</v>
      </c>
      <c r="H588" s="58" t="str">
        <f>VLOOKUP(B588,'[1]GENERAL (2)'!$E$486:I1877,4,FALSE)</f>
        <v>JERUSALEN</v>
      </c>
      <c r="I588" s="59">
        <v>10404105.327399999</v>
      </c>
      <c r="J588" s="60">
        <f t="shared" si="29"/>
        <v>0</v>
      </c>
      <c r="N588" s="52" t="e">
        <f>VLOOKUP(B588,#REF!,4,FALSE)</f>
        <v>#REF!</v>
      </c>
      <c r="P588" s="52">
        <v>1</v>
      </c>
      <c r="Q588" s="52" t="e">
        <f>VLOOKUP(B588,#REF!,2,FALSE)</f>
        <v>#REF!</v>
      </c>
    </row>
    <row r="589" spans="1:17">
      <c r="A589" s="53">
        <v>588</v>
      </c>
      <c r="B589" s="54" t="s">
        <v>1183</v>
      </c>
      <c r="C589" s="53">
        <v>1</v>
      </c>
      <c r="D589" s="55" t="s">
        <v>1184</v>
      </c>
      <c r="E589" s="56">
        <v>10392724.3026</v>
      </c>
      <c r="F589" s="57">
        <f t="shared" si="27"/>
        <v>2702108.318676</v>
      </c>
      <c r="G589" s="57">
        <f t="shared" si="28"/>
        <v>13094832.621276001</v>
      </c>
      <c r="H589" s="58" t="str">
        <f>VLOOKUP(B589,'[1]GENERAL (2)'!$E$486:I1878,4,FALSE)</f>
        <v>JERUSALEN</v>
      </c>
      <c r="I589" s="59">
        <v>10392724.3026</v>
      </c>
      <c r="J589" s="60">
        <f t="shared" si="29"/>
        <v>0</v>
      </c>
      <c r="N589" s="52" t="e">
        <f>VLOOKUP(B589,#REF!,4,FALSE)</f>
        <v>#REF!</v>
      </c>
      <c r="P589" s="52">
        <v>1</v>
      </c>
      <c r="Q589" s="52" t="e">
        <f>VLOOKUP(B589,#REF!,2,FALSE)</f>
        <v>#REF!</v>
      </c>
    </row>
    <row r="590" spans="1:17">
      <c r="A590" s="53">
        <v>589</v>
      </c>
      <c r="B590" s="54" t="s">
        <v>1185</v>
      </c>
      <c r="C590" s="53">
        <v>1</v>
      </c>
      <c r="D590" s="55" t="s">
        <v>1186</v>
      </c>
      <c r="E590" s="56">
        <v>10395233.4356</v>
      </c>
      <c r="F590" s="57">
        <f t="shared" si="27"/>
        <v>2702760.6932560001</v>
      </c>
      <c r="G590" s="57">
        <f t="shared" si="28"/>
        <v>13097994.128856</v>
      </c>
      <c r="H590" s="58" t="str">
        <f>VLOOKUP(B590,'[1]GENERAL (2)'!$E$486:I1879,4,FALSE)</f>
        <v>JERUSALEN</v>
      </c>
      <c r="I590" s="59">
        <v>10395233.4356</v>
      </c>
      <c r="J590" s="60">
        <f t="shared" si="29"/>
        <v>0</v>
      </c>
      <c r="N590" s="52" t="e">
        <f>VLOOKUP(B590,#REF!,4,FALSE)</f>
        <v>#REF!</v>
      </c>
      <c r="P590" s="52">
        <v>1</v>
      </c>
      <c r="Q590" s="52" t="e">
        <f>VLOOKUP(B590,#REF!,2,FALSE)</f>
        <v>#REF!</v>
      </c>
    </row>
    <row r="591" spans="1:17">
      <c r="A591" s="53">
        <v>590</v>
      </c>
      <c r="B591" s="54" t="s">
        <v>1187</v>
      </c>
      <c r="C591" s="53">
        <v>1</v>
      </c>
      <c r="D591" s="55" t="s">
        <v>1188</v>
      </c>
      <c r="E591" s="56">
        <v>10404652.092700001</v>
      </c>
      <c r="F591" s="57">
        <f t="shared" si="27"/>
        <v>2705209.5441020005</v>
      </c>
      <c r="G591" s="57">
        <f t="shared" si="28"/>
        <v>13109861.636802001</v>
      </c>
      <c r="H591" s="58" t="str">
        <f>VLOOKUP(B591,'[1]GENERAL (2)'!$E$486:I1881,4,FALSE)</f>
        <v>ARBORIZADORA ALTA</v>
      </c>
      <c r="I591" s="59">
        <v>10404652.092700001</v>
      </c>
      <c r="J591" s="60">
        <f t="shared" si="29"/>
        <v>0</v>
      </c>
      <c r="N591" s="52" t="e">
        <f>VLOOKUP(B591,#REF!,4,FALSE)</f>
        <v>#REF!</v>
      </c>
      <c r="P591" s="52">
        <v>1</v>
      </c>
      <c r="Q591" s="52" t="e">
        <f>VLOOKUP(B591,#REF!,2,FALSE)</f>
        <v>#REF!</v>
      </c>
    </row>
    <row r="592" spans="1:17">
      <c r="A592" s="53">
        <v>591</v>
      </c>
      <c r="B592" s="54" t="s">
        <v>1189</v>
      </c>
      <c r="C592" s="53">
        <v>1</v>
      </c>
      <c r="D592" s="55" t="s">
        <v>1190</v>
      </c>
      <c r="E592" s="56">
        <v>10335667.685299998</v>
      </c>
      <c r="F592" s="57">
        <f t="shared" si="27"/>
        <v>2687273.5981779997</v>
      </c>
      <c r="G592" s="57">
        <f t="shared" si="28"/>
        <v>13022941.283477997</v>
      </c>
      <c r="H592" s="58" t="str">
        <f>VLOOKUP(B592,'[1]GENERAL (2)'!$E$486:I1882,4,FALSE)</f>
        <v>SANTA VIVIANA</v>
      </c>
      <c r="I592" s="59">
        <v>10335667.685299998</v>
      </c>
      <c r="J592" s="60">
        <f t="shared" si="29"/>
        <v>0</v>
      </c>
      <c r="N592" s="52" t="e">
        <f>VLOOKUP(B592,#REF!,4,FALSE)</f>
        <v>#REF!</v>
      </c>
      <c r="P592" s="52">
        <v>1</v>
      </c>
      <c r="Q592" s="52" t="e">
        <f>VLOOKUP(B592,#REF!,2,FALSE)</f>
        <v>#REF!</v>
      </c>
    </row>
    <row r="593" spans="1:17">
      <c r="A593" s="53">
        <v>592</v>
      </c>
      <c r="B593" s="54" t="s">
        <v>1191</v>
      </c>
      <c r="C593" s="53">
        <v>1</v>
      </c>
      <c r="D593" s="55" t="s">
        <v>1192</v>
      </c>
      <c r="E593" s="56">
        <v>10403080.328500001</v>
      </c>
      <c r="F593" s="57">
        <f t="shared" si="27"/>
        <v>2704800.8854100001</v>
      </c>
      <c r="G593" s="57">
        <f t="shared" si="28"/>
        <v>13107881.21391</v>
      </c>
      <c r="H593" s="58" t="str">
        <f>VLOOKUP(B593,'[1]GENERAL (2)'!$E$486:I1884,4,FALSE)</f>
        <v>JERUSALEN</v>
      </c>
      <c r="I593" s="59">
        <v>10403080.328500001</v>
      </c>
      <c r="J593" s="60">
        <f t="shared" si="29"/>
        <v>0</v>
      </c>
      <c r="N593" s="52" t="e">
        <f>VLOOKUP(B593,#REF!,4,FALSE)</f>
        <v>#REF!</v>
      </c>
      <c r="P593" s="52">
        <v>1</v>
      </c>
      <c r="Q593" s="52" t="e">
        <f>VLOOKUP(B593,#REF!,2,FALSE)</f>
        <v>#REF!</v>
      </c>
    </row>
    <row r="594" spans="1:17">
      <c r="A594" s="53">
        <v>593</v>
      </c>
      <c r="B594" s="54" t="s">
        <v>1193</v>
      </c>
      <c r="C594" s="53">
        <v>1</v>
      </c>
      <c r="D594" s="55" t="s">
        <v>1194</v>
      </c>
      <c r="E594" s="56">
        <v>9061654</v>
      </c>
      <c r="F594" s="57">
        <f t="shared" si="27"/>
        <v>2356030.04</v>
      </c>
      <c r="G594" s="57">
        <f t="shared" si="28"/>
        <v>11417684.039999999</v>
      </c>
      <c r="H594" s="58" t="str">
        <f>VLOOKUP(B594,'[1]GENERAL (2)'!$E$486:I1885,4,FALSE)</f>
        <v>JERUSALEN</v>
      </c>
      <c r="I594" s="59">
        <v>9575123.8294000011</v>
      </c>
      <c r="J594" s="60">
        <f t="shared" si="29"/>
        <v>-513469.82940000109</v>
      </c>
      <c r="N594" s="52" t="e">
        <f>VLOOKUP(B594,#REF!,4,FALSE)</f>
        <v>#REF!</v>
      </c>
      <c r="P594" s="52">
        <v>1</v>
      </c>
      <c r="Q594" s="52" t="e">
        <f>VLOOKUP(B594,#REF!,2,FALSE)</f>
        <v>#REF!</v>
      </c>
    </row>
    <row r="595" spans="1:17">
      <c r="A595" s="53">
        <v>594</v>
      </c>
      <c r="B595" s="54" t="s">
        <v>1195</v>
      </c>
      <c r="C595" s="53">
        <v>1</v>
      </c>
      <c r="D595" s="55" t="s">
        <v>1196</v>
      </c>
      <c r="E595" s="56">
        <v>7801513.722000001</v>
      </c>
      <c r="F595" s="57">
        <f t="shared" si="27"/>
        <v>2028393.5677200004</v>
      </c>
      <c r="G595" s="57">
        <f t="shared" si="28"/>
        <v>9829907.2897200007</v>
      </c>
      <c r="H595" s="58" t="str">
        <f>VLOOKUP(B595,'[1]GENERAL (2)'!$E$486:I1887,4,FALSE)</f>
        <v>CARACOLI</v>
      </c>
      <c r="I595" s="59">
        <v>7801513.722000001</v>
      </c>
      <c r="J595" s="60">
        <f t="shared" si="29"/>
        <v>0</v>
      </c>
      <c r="N595" s="52" t="e">
        <f>VLOOKUP(B595,#REF!,4,FALSE)</f>
        <v>#REF!</v>
      </c>
      <c r="P595" s="52">
        <v>1</v>
      </c>
      <c r="Q595" s="52" t="e">
        <f>VLOOKUP(B595,#REF!,2,FALSE)</f>
        <v>#REF!</v>
      </c>
    </row>
    <row r="596" spans="1:17">
      <c r="A596" s="53">
        <v>595</v>
      </c>
      <c r="B596" s="54" t="s">
        <v>1197</v>
      </c>
      <c r="C596" s="53">
        <v>1</v>
      </c>
      <c r="D596" s="55" t="s">
        <v>1198</v>
      </c>
      <c r="E596" s="56">
        <v>10197666.344999999</v>
      </c>
      <c r="F596" s="57">
        <f t="shared" si="27"/>
        <v>2651393.2496999996</v>
      </c>
      <c r="G596" s="57">
        <f t="shared" si="28"/>
        <v>12849059.594699997</v>
      </c>
      <c r="H596" s="58" t="str">
        <f>VLOOKUP(B596,'[1]GENERAL (2)'!$E$486:I1888,4,FALSE)</f>
        <v>ARBORIZADORA ALTA</v>
      </c>
      <c r="I596" s="59">
        <v>10197666.344999999</v>
      </c>
      <c r="J596" s="60">
        <f t="shared" si="29"/>
        <v>0</v>
      </c>
      <c r="N596" s="52" t="e">
        <f>VLOOKUP(B596,#REF!,4,FALSE)</f>
        <v>#REF!</v>
      </c>
      <c r="P596" s="52">
        <v>1</v>
      </c>
      <c r="Q596" s="52" t="e">
        <f>VLOOKUP(B596,#REF!,2,FALSE)</f>
        <v>#REF!</v>
      </c>
    </row>
    <row r="597" spans="1:17">
      <c r="A597" s="53">
        <v>596</v>
      </c>
      <c r="B597" s="54" t="s">
        <v>1199</v>
      </c>
      <c r="C597" s="53">
        <v>1</v>
      </c>
      <c r="D597" s="55" t="s">
        <v>1200</v>
      </c>
      <c r="E597" s="56">
        <v>10405371.240800003</v>
      </c>
      <c r="F597" s="57">
        <f t="shared" si="27"/>
        <v>2705396.5226080008</v>
      </c>
      <c r="G597" s="57">
        <f t="shared" si="28"/>
        <v>13110767.763408003</v>
      </c>
      <c r="H597" s="58" t="str">
        <f>VLOOKUP(B597,'[1]GENERAL (2)'!$E$486:I1889,4,FALSE)</f>
        <v>CARACOLI</v>
      </c>
      <c r="I597" s="59">
        <v>10405371.240800003</v>
      </c>
      <c r="J597" s="60">
        <f t="shared" si="29"/>
        <v>0</v>
      </c>
      <c r="N597" s="52" t="e">
        <f>VLOOKUP(B597,#REF!,4,FALSE)</f>
        <v>#REF!</v>
      </c>
      <c r="P597" s="52">
        <v>1</v>
      </c>
      <c r="Q597" s="52" t="e">
        <f>VLOOKUP(B597,#REF!,2,FALSE)</f>
        <v>#REF!</v>
      </c>
    </row>
    <row r="598" spans="1:17">
      <c r="A598" s="53">
        <v>597</v>
      </c>
      <c r="B598" s="54" t="s">
        <v>1201</v>
      </c>
      <c r="C598" s="53">
        <v>1</v>
      </c>
      <c r="D598" s="55" t="s">
        <v>1202</v>
      </c>
      <c r="E598" s="56">
        <v>6325782.4195999997</v>
      </c>
      <c r="F598" s="57">
        <f t="shared" si="27"/>
        <v>1644703.429096</v>
      </c>
      <c r="G598" s="57">
        <f t="shared" si="28"/>
        <v>7970485.8486959999</v>
      </c>
      <c r="H598" s="58" t="str">
        <f>VLOOKUP(B598,'[1]GENERAL (2)'!$E$486:I1892,4,FALSE)</f>
        <v>ARBORIZADORA ALTA</v>
      </c>
      <c r="I598" s="59">
        <v>6325782.4195999997</v>
      </c>
      <c r="J598" s="60">
        <f t="shared" si="29"/>
        <v>0</v>
      </c>
      <c r="N598" s="52" t="e">
        <f>VLOOKUP(B598,#REF!,4,FALSE)</f>
        <v>#REF!</v>
      </c>
      <c r="P598" s="52">
        <v>1</v>
      </c>
      <c r="Q598" s="52" t="e">
        <f>VLOOKUP(B598,#REF!,2,FALSE)</f>
        <v>#REF!</v>
      </c>
    </row>
    <row r="599" spans="1:17">
      <c r="A599" s="53">
        <v>598</v>
      </c>
      <c r="B599" s="54" t="s">
        <v>1203</v>
      </c>
      <c r="C599" s="53">
        <v>1</v>
      </c>
      <c r="D599" s="55" t="s">
        <v>1204</v>
      </c>
      <c r="E599" s="56">
        <v>9548029.1810000017</v>
      </c>
      <c r="F599" s="57">
        <f t="shared" si="27"/>
        <v>2482487.5870600007</v>
      </c>
      <c r="G599" s="57">
        <f t="shared" si="28"/>
        <v>12030516.768060002</v>
      </c>
      <c r="H599" s="58" t="str">
        <f>VLOOKUP(B599,'[1]GENERAL (2)'!$E$486:I1893,4,FALSE)</f>
        <v>ARBORIZADORA ALTA</v>
      </c>
      <c r="I599" s="59">
        <v>9548029.1810000017</v>
      </c>
      <c r="J599" s="60">
        <f t="shared" si="29"/>
        <v>0</v>
      </c>
      <c r="N599" s="52" t="e">
        <f>VLOOKUP(B599,#REF!,4,FALSE)</f>
        <v>#REF!</v>
      </c>
      <c r="P599" s="52">
        <v>1</v>
      </c>
      <c r="Q599" s="52" t="e">
        <f>VLOOKUP(B599,#REF!,2,FALSE)</f>
        <v>#REF!</v>
      </c>
    </row>
    <row r="600" spans="1:17">
      <c r="A600" s="53">
        <v>599</v>
      </c>
      <c r="B600" s="54" t="s">
        <v>1205</v>
      </c>
      <c r="C600" s="53">
        <v>1</v>
      </c>
      <c r="D600" s="55" t="s">
        <v>1206</v>
      </c>
      <c r="E600" s="56">
        <v>7956115.9185200008</v>
      </c>
      <c r="F600" s="57">
        <f t="shared" si="27"/>
        <v>2068590.1388152002</v>
      </c>
      <c r="G600" s="57">
        <f t="shared" si="28"/>
        <v>10024706.057335202</v>
      </c>
      <c r="H600" s="58" t="str">
        <f>VLOOKUP(B600,'[1]GENERAL (2)'!$E$486:I1894,4,FALSE)</f>
        <v>ARBORIZADORA ALTA</v>
      </c>
      <c r="I600" s="59">
        <v>7956115.9185200008</v>
      </c>
      <c r="J600" s="60">
        <f t="shared" si="29"/>
        <v>0</v>
      </c>
      <c r="N600" s="52" t="e">
        <f>VLOOKUP(B600,#REF!,4,FALSE)</f>
        <v>#REF!</v>
      </c>
      <c r="P600" s="52">
        <v>1</v>
      </c>
      <c r="Q600" s="52" t="e">
        <f>VLOOKUP(B600,#REF!,2,FALSE)</f>
        <v>#REF!</v>
      </c>
    </row>
    <row r="601" spans="1:17">
      <c r="A601" s="53">
        <v>600</v>
      </c>
      <c r="B601" s="54" t="s">
        <v>1207</v>
      </c>
      <c r="C601" s="53">
        <v>1</v>
      </c>
      <c r="D601" s="55" t="s">
        <v>1208</v>
      </c>
      <c r="E601" s="56">
        <v>10393817.1866</v>
      </c>
      <c r="F601" s="57">
        <f t="shared" si="27"/>
        <v>2702392.4685160001</v>
      </c>
      <c r="G601" s="57">
        <f t="shared" si="28"/>
        <v>13096209.655115999</v>
      </c>
      <c r="H601" s="58" t="str">
        <f>VLOOKUP(B601,'[1]GENERAL (2)'!$E$486:I1895,4,FALSE)</f>
        <v>JERUSALEN</v>
      </c>
      <c r="I601" s="59">
        <v>10393817.1866</v>
      </c>
      <c r="J601" s="60">
        <f t="shared" si="29"/>
        <v>0</v>
      </c>
      <c r="N601" s="52" t="e">
        <f>VLOOKUP(B601,#REF!,4,FALSE)</f>
        <v>#REF!</v>
      </c>
      <c r="P601" s="52">
        <v>1</v>
      </c>
      <c r="Q601" s="52" t="e">
        <f>VLOOKUP(B601,#REF!,2,FALSE)</f>
        <v>#REF!</v>
      </c>
    </row>
    <row r="602" spans="1:17">
      <c r="A602" s="53">
        <v>601</v>
      </c>
      <c r="B602" s="54" t="s">
        <v>1209</v>
      </c>
      <c r="C602" s="53">
        <v>1</v>
      </c>
      <c r="D602" s="55" t="s">
        <v>1210</v>
      </c>
      <c r="E602" s="56">
        <v>10408706.650599997</v>
      </c>
      <c r="F602" s="57">
        <f t="shared" si="27"/>
        <v>2706263.7291559996</v>
      </c>
      <c r="G602" s="57">
        <f t="shared" si="28"/>
        <v>13114970.379755996</v>
      </c>
      <c r="H602" s="58" t="str">
        <f>VLOOKUP(B602,'[1]GENERAL (2)'!$E$486:I1896,4,FALSE)</f>
        <v>CARACOLI</v>
      </c>
      <c r="I602" s="59">
        <v>10408706.650599997</v>
      </c>
      <c r="J602" s="60">
        <f t="shared" si="29"/>
        <v>0</v>
      </c>
      <c r="N602" s="52" t="e">
        <f>VLOOKUP(B602,#REF!,4,FALSE)</f>
        <v>#REF!</v>
      </c>
      <c r="P602" s="52">
        <v>1</v>
      </c>
      <c r="Q602" s="52" t="e">
        <f>VLOOKUP(B602,#REF!,2,FALSE)</f>
        <v>#REF!</v>
      </c>
    </row>
    <row r="603" spans="1:17">
      <c r="A603" s="53">
        <v>602</v>
      </c>
      <c r="B603" s="54" t="s">
        <v>1211</v>
      </c>
      <c r="C603" s="53">
        <v>1</v>
      </c>
      <c r="D603" s="55" t="s">
        <v>1212</v>
      </c>
      <c r="E603" s="56">
        <v>10395530.292000001</v>
      </c>
      <c r="F603" s="57">
        <f t="shared" si="27"/>
        <v>2702837.8759200005</v>
      </c>
      <c r="G603" s="57">
        <f t="shared" si="28"/>
        <v>13098368.167920001</v>
      </c>
      <c r="H603" s="58" t="str">
        <f>VLOOKUP(B603,'[1]GENERAL (2)'!$E$486:I1897,4,FALSE)</f>
        <v>ARBORIZADORA ALTA</v>
      </c>
      <c r="I603" s="59">
        <v>10395530.292000001</v>
      </c>
      <c r="J603" s="60">
        <f t="shared" si="29"/>
        <v>0</v>
      </c>
      <c r="N603" s="52" t="e">
        <f>VLOOKUP(B603,#REF!,4,FALSE)</f>
        <v>#REF!</v>
      </c>
      <c r="P603" s="52">
        <v>1</v>
      </c>
      <c r="Q603" s="52" t="e">
        <f>VLOOKUP(B603,#REF!,2,FALSE)</f>
        <v>#REF!</v>
      </c>
    </row>
    <row r="604" spans="1:17">
      <c r="A604" s="53">
        <v>603</v>
      </c>
      <c r="B604" s="54" t="s">
        <v>1213</v>
      </c>
      <c r="C604" s="53">
        <v>1</v>
      </c>
      <c r="D604" s="55" t="s">
        <v>1214</v>
      </c>
      <c r="E604" s="56">
        <v>10407279.0307</v>
      </c>
      <c r="F604" s="57">
        <f t="shared" si="27"/>
        <v>2705892.5479820003</v>
      </c>
      <c r="G604" s="57">
        <f t="shared" si="28"/>
        <v>13113171.578682</v>
      </c>
      <c r="H604" s="58" t="str">
        <f>VLOOKUP(B604,'[1]GENERAL (2)'!$E$486:I1898,4,FALSE)</f>
        <v>SANTA VIVIANA</v>
      </c>
      <c r="I604" s="59">
        <v>10407279.0307</v>
      </c>
      <c r="J604" s="60">
        <f t="shared" si="29"/>
        <v>0</v>
      </c>
      <c r="N604" s="52" t="e">
        <f>VLOOKUP(B604,#REF!,4,FALSE)</f>
        <v>#REF!</v>
      </c>
      <c r="P604" s="52">
        <v>1</v>
      </c>
      <c r="Q604" s="52" t="e">
        <f>VLOOKUP(B604,#REF!,2,FALSE)</f>
        <v>#REF!</v>
      </c>
    </row>
    <row r="605" spans="1:17">
      <c r="A605" s="53">
        <v>604</v>
      </c>
      <c r="B605" s="54" t="s">
        <v>1215</v>
      </c>
      <c r="C605" s="53">
        <v>1</v>
      </c>
      <c r="D605" s="55" t="s">
        <v>1216</v>
      </c>
      <c r="E605" s="56">
        <v>10274101.465</v>
      </c>
      <c r="F605" s="57">
        <f t="shared" si="27"/>
        <v>2671266.3809000002</v>
      </c>
      <c r="G605" s="57">
        <f t="shared" si="28"/>
        <v>12945367.845899999</v>
      </c>
      <c r="H605" s="58" t="str">
        <f>VLOOKUP(B605,'[1]GENERAL (2)'!$E$486:I1900,4,FALSE)</f>
        <v>CARACOLI</v>
      </c>
      <c r="I605" s="59">
        <v>10274101.465</v>
      </c>
      <c r="J605" s="60">
        <f t="shared" si="29"/>
        <v>0</v>
      </c>
      <c r="N605" s="52" t="e">
        <f>VLOOKUP(B605,#REF!,4,FALSE)</f>
        <v>#REF!</v>
      </c>
      <c r="P605" s="52">
        <v>1</v>
      </c>
      <c r="Q605" s="52" t="e">
        <f>VLOOKUP(B605,#REF!,2,FALSE)</f>
        <v>#REF!</v>
      </c>
    </row>
    <row r="606" spans="1:17">
      <c r="A606" s="53">
        <v>605</v>
      </c>
      <c r="B606" s="54" t="s">
        <v>1217</v>
      </c>
      <c r="C606" s="53">
        <v>1</v>
      </c>
      <c r="D606" s="55" t="s">
        <v>1218</v>
      </c>
      <c r="E606" s="56">
        <v>10393737.538499998</v>
      </c>
      <c r="F606" s="57">
        <f t="shared" si="27"/>
        <v>2702371.7600099994</v>
      </c>
      <c r="G606" s="57">
        <f t="shared" si="28"/>
        <v>13096109.298509996</v>
      </c>
      <c r="H606" s="58" t="str">
        <f>VLOOKUP(B606,'[1]GENERAL (2)'!$E$486:I1920,4,FALSE)</f>
        <v>SANTA VIVIANA</v>
      </c>
      <c r="I606" s="59">
        <v>10393737.538499998</v>
      </c>
      <c r="J606" s="60">
        <f t="shared" si="29"/>
        <v>0</v>
      </c>
      <c r="N606" s="52" t="e">
        <f>VLOOKUP(B606,#REF!,4,FALSE)</f>
        <v>#REF!</v>
      </c>
      <c r="P606" s="52">
        <v>1</v>
      </c>
      <c r="Q606" s="52" t="e">
        <f>VLOOKUP(B606,#REF!,2,FALSE)</f>
        <v>#REF!</v>
      </c>
    </row>
    <row r="607" spans="1:17">
      <c r="A607" s="53">
        <v>606</v>
      </c>
      <c r="B607" s="54" t="s">
        <v>1219</v>
      </c>
      <c r="C607" s="53">
        <v>1</v>
      </c>
      <c r="D607" s="55" t="s">
        <v>1220</v>
      </c>
      <c r="E607" s="56">
        <v>10218763.226300001</v>
      </c>
      <c r="F607" s="57">
        <f t="shared" si="27"/>
        <v>2656878.4388380004</v>
      </c>
      <c r="G607" s="57">
        <f t="shared" si="28"/>
        <v>12875641.665138002</v>
      </c>
      <c r="H607" s="58" t="str">
        <f>VLOOKUP(B607,'[1]GENERAL (2)'!$E$486:I1923,4,FALSE)</f>
        <v>SANTA VIVIANA</v>
      </c>
      <c r="I607" s="59">
        <v>10218763.226300001</v>
      </c>
      <c r="J607" s="60">
        <f t="shared" si="29"/>
        <v>0</v>
      </c>
      <c r="N607" s="52" t="e">
        <f>VLOOKUP(B607,#REF!,4,FALSE)</f>
        <v>#REF!</v>
      </c>
      <c r="P607" s="52">
        <v>1</v>
      </c>
      <c r="Q607" s="52" t="e">
        <f>VLOOKUP(B607,#REF!,2,FALSE)</f>
        <v>#REF!</v>
      </c>
    </row>
    <row r="608" spans="1:17">
      <c r="A608" s="53">
        <v>607</v>
      </c>
      <c r="B608" s="54" t="s">
        <v>1221</v>
      </c>
      <c r="C608" s="53">
        <v>1</v>
      </c>
      <c r="D608" s="55" t="s">
        <v>1222</v>
      </c>
      <c r="E608" s="56">
        <v>10235896.788699999</v>
      </c>
      <c r="F608" s="57">
        <f t="shared" si="27"/>
        <v>2661333.165062</v>
      </c>
      <c r="G608" s="57">
        <f t="shared" si="28"/>
        <v>12897229.953761999</v>
      </c>
      <c r="H608" s="58" t="str">
        <f>VLOOKUP(B608,'[1]GENERAL (2)'!$E$486:I1928,4,FALSE)</f>
        <v>SANTA VIVIANA</v>
      </c>
      <c r="I608" s="59">
        <v>10235896.788699999</v>
      </c>
      <c r="J608" s="60">
        <f t="shared" si="29"/>
        <v>0</v>
      </c>
      <c r="N608" s="52" t="e">
        <f>VLOOKUP(B608,#REF!,4,FALSE)</f>
        <v>#REF!</v>
      </c>
      <c r="P608" s="52">
        <v>1</v>
      </c>
      <c r="Q608" s="52" t="e">
        <f>VLOOKUP(B608,#REF!,2,FALSE)</f>
        <v>#REF!</v>
      </c>
    </row>
    <row r="609" spans="1:17">
      <c r="A609" s="53">
        <v>608</v>
      </c>
      <c r="B609" s="54" t="s">
        <v>1223</v>
      </c>
      <c r="C609" s="53">
        <v>1</v>
      </c>
      <c r="D609" s="55" t="s">
        <v>1224</v>
      </c>
      <c r="E609" s="56">
        <v>10305843.688199999</v>
      </c>
      <c r="F609" s="57">
        <f t="shared" si="27"/>
        <v>2679519.3589319997</v>
      </c>
      <c r="G609" s="57">
        <f t="shared" si="28"/>
        <v>12985363.047131998</v>
      </c>
      <c r="H609" s="58" t="str">
        <f>VLOOKUP(B609,'[1]GENERAL (2)'!$E$486:I1929,4,FALSE)</f>
        <v>SANTA VIVIANA</v>
      </c>
      <c r="I609" s="59">
        <v>10305843.688199999</v>
      </c>
      <c r="J609" s="60">
        <f t="shared" si="29"/>
        <v>0</v>
      </c>
      <c r="N609" s="52" t="e">
        <f>VLOOKUP(B609,#REF!,4,FALSE)</f>
        <v>#REF!</v>
      </c>
      <c r="P609" s="52">
        <v>1</v>
      </c>
      <c r="Q609" s="52" t="e">
        <f>VLOOKUP(B609,#REF!,2,FALSE)</f>
        <v>#REF!</v>
      </c>
    </row>
    <row r="610" spans="1:17">
      <c r="A610" s="53">
        <v>609</v>
      </c>
      <c r="B610" s="54" t="s">
        <v>1225</v>
      </c>
      <c r="C610" s="53">
        <v>1</v>
      </c>
      <c r="D610" s="55" t="s">
        <v>1226</v>
      </c>
      <c r="E610" s="56">
        <v>10406846.760199999</v>
      </c>
      <c r="F610" s="57">
        <f t="shared" si="27"/>
        <v>2705780.157652</v>
      </c>
      <c r="G610" s="57">
        <f t="shared" si="28"/>
        <v>13112626.917851999</v>
      </c>
      <c r="H610" s="58" t="str">
        <f>VLOOKUP(B610,'[1]GENERAL (2)'!$E$486:I1933,4,FALSE)</f>
        <v>ARBORIZADORA ALTA</v>
      </c>
      <c r="I610" s="59">
        <v>10406846.760199999</v>
      </c>
      <c r="J610" s="60">
        <f t="shared" si="29"/>
        <v>0</v>
      </c>
      <c r="N610" s="52" t="e">
        <f>VLOOKUP(B610,#REF!,4,FALSE)</f>
        <v>#REF!</v>
      </c>
      <c r="P610" s="52">
        <v>1</v>
      </c>
      <c r="Q610" s="52" t="e">
        <f>VLOOKUP(B610,#REF!,2,FALSE)</f>
        <v>#REF!</v>
      </c>
    </row>
    <row r="611" spans="1:17">
      <c r="A611" s="53">
        <v>610</v>
      </c>
      <c r="B611" s="54" t="s">
        <v>1227</v>
      </c>
      <c r="C611" s="53">
        <v>1</v>
      </c>
      <c r="D611" s="55" t="s">
        <v>1228</v>
      </c>
      <c r="E611" s="56">
        <v>11132623.353</v>
      </c>
      <c r="F611" s="57">
        <f t="shared" si="27"/>
        <v>2894482.0717800003</v>
      </c>
      <c r="G611" s="57">
        <f t="shared" si="28"/>
        <v>14027105.42478</v>
      </c>
      <c r="H611" s="58" t="str">
        <f>VLOOKUP(B611,'[1]GENERAL (2)'!$E$486:I1935,4,FALSE)</f>
        <v>ARBORIZADORA ALTA</v>
      </c>
      <c r="I611" s="59">
        <v>11132623.353</v>
      </c>
      <c r="J611" s="60">
        <f t="shared" si="29"/>
        <v>0</v>
      </c>
      <c r="N611" s="52" t="e">
        <f>VLOOKUP(B611,#REF!,4,FALSE)</f>
        <v>#REF!</v>
      </c>
      <c r="P611" s="52">
        <v>1</v>
      </c>
      <c r="Q611" s="52" t="e">
        <f>VLOOKUP(B611,#REF!,2,FALSE)</f>
        <v>#REF!</v>
      </c>
    </row>
    <row r="612" spans="1:17">
      <c r="A612" s="53">
        <v>611</v>
      </c>
      <c r="B612" s="54" t="s">
        <v>1229</v>
      </c>
      <c r="C612" s="53">
        <v>1</v>
      </c>
      <c r="D612" s="55" t="s">
        <v>1230</v>
      </c>
      <c r="E612" s="56">
        <v>10361368.159049997</v>
      </c>
      <c r="F612" s="57">
        <f t="shared" si="27"/>
        <v>2693955.7213529996</v>
      </c>
      <c r="G612" s="57">
        <f t="shared" si="28"/>
        <v>13055323.880402997</v>
      </c>
      <c r="H612" s="58" t="str">
        <f>VLOOKUP(B612,'[1]GENERAL (2)'!$E$486:I1948,4,FALSE)</f>
        <v>SANTA VIVIANA</v>
      </c>
      <c r="I612" s="59">
        <v>10361368.159049997</v>
      </c>
      <c r="J612" s="60">
        <f t="shared" si="29"/>
        <v>0</v>
      </c>
      <c r="N612" s="52" t="e">
        <f>VLOOKUP(B612,#REF!,4,FALSE)</f>
        <v>#REF!</v>
      </c>
      <c r="P612" s="52">
        <v>1</v>
      </c>
      <c r="Q612" s="52" t="e">
        <f>VLOOKUP(B612,#REF!,2,FALSE)</f>
        <v>#REF!</v>
      </c>
    </row>
    <row r="613" spans="1:17">
      <c r="A613" s="53">
        <v>612</v>
      </c>
      <c r="B613" s="54" t="s">
        <v>1231</v>
      </c>
      <c r="C613" s="53">
        <v>1</v>
      </c>
      <c r="D613" s="55" t="s">
        <v>1232</v>
      </c>
      <c r="E613" s="56">
        <v>10206685</v>
      </c>
      <c r="F613" s="57">
        <f t="shared" si="27"/>
        <v>2653738.1</v>
      </c>
      <c r="G613" s="57">
        <f t="shared" si="28"/>
        <v>12860423.1</v>
      </c>
      <c r="H613" s="58" t="str">
        <f>VLOOKUP(B613,'[1]GENERAL (2)'!$E$486:I1951,4,FALSE)</f>
        <v>SANTA VIVIANA</v>
      </c>
      <c r="I613" s="59">
        <v>10216444.304640001</v>
      </c>
      <c r="J613" s="60">
        <f t="shared" si="29"/>
        <v>-9759.304640000686</v>
      </c>
      <c r="N613" s="52" t="e">
        <f>VLOOKUP(B613,#REF!,4,FALSE)</f>
        <v>#REF!</v>
      </c>
      <c r="P613" s="52">
        <v>1</v>
      </c>
      <c r="Q613" s="52" t="e">
        <f>VLOOKUP(B613,#REF!,2,FALSE)</f>
        <v>#REF!</v>
      </c>
    </row>
    <row r="614" spans="1:17">
      <c r="A614" s="53">
        <v>613</v>
      </c>
      <c r="B614" s="54" t="s">
        <v>1233</v>
      </c>
      <c r="C614" s="53">
        <v>1</v>
      </c>
      <c r="D614" s="55" t="s">
        <v>1234</v>
      </c>
      <c r="E614" s="56">
        <v>10403751</v>
      </c>
      <c r="F614" s="57">
        <f t="shared" si="27"/>
        <v>2704975.2600000002</v>
      </c>
      <c r="G614" s="57">
        <f t="shared" si="28"/>
        <v>13108726.26</v>
      </c>
      <c r="H614" s="58" t="str">
        <f>VLOOKUP(B614,'[1]GENERAL (2)'!$E$486:I1952,4,FALSE)</f>
        <v>SANTA VIVIANA</v>
      </c>
      <c r="I614" s="59">
        <v>10404121.318799999</v>
      </c>
      <c r="J614" s="60">
        <f t="shared" si="29"/>
        <v>-370.31879999861121</v>
      </c>
      <c r="N614" s="52" t="e">
        <f>VLOOKUP(B614,#REF!,4,FALSE)</f>
        <v>#REF!</v>
      </c>
      <c r="P614" s="52">
        <v>1</v>
      </c>
      <c r="Q614" s="52" t="e">
        <f>VLOOKUP(B614,#REF!,2,FALSE)</f>
        <v>#REF!</v>
      </c>
    </row>
    <row r="615" spans="1:17">
      <c r="A615" s="53">
        <v>614</v>
      </c>
      <c r="B615" s="54" t="s">
        <v>1235</v>
      </c>
      <c r="C615" s="53">
        <v>1</v>
      </c>
      <c r="D615" s="55" t="s">
        <v>1236</v>
      </c>
      <c r="E615" s="56">
        <v>10095496.342499999</v>
      </c>
      <c r="F615" s="57">
        <f t="shared" si="27"/>
        <v>2624829.04905</v>
      </c>
      <c r="G615" s="57">
        <f t="shared" si="28"/>
        <v>12720325.391549999</v>
      </c>
      <c r="H615" s="58" t="str">
        <f>VLOOKUP(B615,'[1]GENERAL (2)'!$E$486:I1964,4,FALSE)</f>
        <v>JERUSALEN</v>
      </c>
      <c r="I615" s="59">
        <v>10095496.342499999</v>
      </c>
      <c r="J615" s="60">
        <f t="shared" si="29"/>
        <v>0</v>
      </c>
      <c r="N615" s="52" t="e">
        <f>VLOOKUP(B615,#REF!,4,FALSE)</f>
        <v>#REF!</v>
      </c>
      <c r="P615" s="52">
        <v>1</v>
      </c>
      <c r="Q615" s="52" t="e">
        <f>VLOOKUP(B615,#REF!,2,FALSE)</f>
        <v>#REF!</v>
      </c>
    </row>
    <row r="616" spans="1:17">
      <c r="A616" s="53">
        <v>615</v>
      </c>
      <c r="B616" s="54" t="s">
        <v>1237</v>
      </c>
      <c r="C616" s="53">
        <v>1</v>
      </c>
      <c r="D616" s="55" t="s">
        <v>1238</v>
      </c>
      <c r="E616" s="56">
        <v>9474647.0331999995</v>
      </c>
      <c r="F616" s="57">
        <f t="shared" si="27"/>
        <v>2463408.2286319998</v>
      </c>
      <c r="G616" s="57">
        <f t="shared" si="28"/>
        <v>11938055.261831999</v>
      </c>
      <c r="H616" s="58" t="str">
        <f>VLOOKUP(B616,'[1]GENERAL (2)'!$E$486:I1966,4,FALSE)</f>
        <v>JERUSALEN</v>
      </c>
      <c r="I616" s="59">
        <v>9474647.0331999995</v>
      </c>
      <c r="J616" s="60">
        <f t="shared" si="29"/>
        <v>0</v>
      </c>
      <c r="N616" s="52" t="e">
        <f>VLOOKUP(B616,#REF!,4,FALSE)</f>
        <v>#REF!</v>
      </c>
      <c r="P616" s="52">
        <v>1</v>
      </c>
      <c r="Q616" s="52" t="e">
        <f>VLOOKUP(B616,#REF!,2,FALSE)</f>
        <v>#REF!</v>
      </c>
    </row>
    <row r="617" spans="1:17">
      <c r="A617" s="53">
        <v>616</v>
      </c>
      <c r="B617" s="54" t="s">
        <v>1239</v>
      </c>
      <c r="C617" s="53">
        <v>1</v>
      </c>
      <c r="D617" s="55" t="s">
        <v>1240</v>
      </c>
      <c r="E617" s="56">
        <v>10403752.0078</v>
      </c>
      <c r="F617" s="57">
        <f t="shared" si="27"/>
        <v>2704975.5220280001</v>
      </c>
      <c r="G617" s="57">
        <f t="shared" si="28"/>
        <v>13108727.529828001</v>
      </c>
      <c r="H617" s="58" t="str">
        <f>VLOOKUP(B617,'[1]GENERAL (2)'!$E$486:I1969,4,FALSE)</f>
        <v>CARACOLI</v>
      </c>
      <c r="I617" s="59">
        <v>10403752.0078</v>
      </c>
      <c r="J617" s="60">
        <f t="shared" si="29"/>
        <v>0</v>
      </c>
      <c r="N617" s="52" t="e">
        <f>VLOOKUP(B617,#REF!,4,FALSE)</f>
        <v>#REF!</v>
      </c>
      <c r="P617" s="52">
        <v>1</v>
      </c>
      <c r="Q617" s="52" t="e">
        <f>VLOOKUP(B617,#REF!,2,FALSE)</f>
        <v>#REF!</v>
      </c>
    </row>
    <row r="618" spans="1:17">
      <c r="A618" s="53">
        <v>617</v>
      </c>
      <c r="B618" s="54" t="s">
        <v>1241</v>
      </c>
      <c r="C618" s="53">
        <v>1</v>
      </c>
      <c r="D618" s="55" t="s">
        <v>1242</v>
      </c>
      <c r="E618" s="56">
        <v>8329537.4623999996</v>
      </c>
      <c r="F618" s="57">
        <f t="shared" si="27"/>
        <v>2165679.7402240001</v>
      </c>
      <c r="G618" s="57">
        <f t="shared" si="28"/>
        <v>10495217.202624001</v>
      </c>
      <c r="H618" s="58" t="str">
        <f>VLOOKUP(B618,'[1]GENERAL (2)'!$E$486:I1974,4,FALSE)</f>
        <v>ARBORIZADORA ALTA</v>
      </c>
      <c r="I618" s="59">
        <v>8329537.4623999996</v>
      </c>
      <c r="J618" s="60">
        <f t="shared" si="29"/>
        <v>0</v>
      </c>
      <c r="N618" s="52" t="e">
        <f>VLOOKUP(B618,#REF!,4,FALSE)</f>
        <v>#REF!</v>
      </c>
      <c r="P618" s="52">
        <v>1</v>
      </c>
      <c r="Q618" s="52" t="e">
        <f>VLOOKUP(B618,#REF!,2,FALSE)</f>
        <v>#REF!</v>
      </c>
    </row>
    <row r="619" spans="1:17">
      <c r="A619" s="53">
        <v>618</v>
      </c>
      <c r="B619" s="54" t="s">
        <v>1243</v>
      </c>
      <c r="C619" s="53">
        <v>1</v>
      </c>
      <c r="D619" s="55" t="s">
        <v>1244</v>
      </c>
      <c r="E619" s="56">
        <v>10398605.7534</v>
      </c>
      <c r="F619" s="57">
        <f t="shared" si="27"/>
        <v>2703637.4958839999</v>
      </c>
      <c r="G619" s="57">
        <f t="shared" si="28"/>
        <v>13102243.249283999</v>
      </c>
      <c r="H619" s="58" t="str">
        <f>VLOOKUP(B619,'[1]GENERAL (2)'!$E$486:I1976,4,FALSE)</f>
        <v>ARBORIZADORA ALTA</v>
      </c>
      <c r="I619" s="59">
        <v>10398605.7534</v>
      </c>
      <c r="J619" s="60">
        <f t="shared" si="29"/>
        <v>0</v>
      </c>
      <c r="N619" s="52" t="e">
        <f>VLOOKUP(B619,#REF!,4,FALSE)</f>
        <v>#REF!</v>
      </c>
      <c r="P619" s="52">
        <v>1</v>
      </c>
      <c r="Q619" s="52" t="e">
        <f>VLOOKUP(B619,#REF!,2,FALSE)</f>
        <v>#REF!</v>
      </c>
    </row>
    <row r="620" spans="1:17">
      <c r="A620" s="53">
        <v>619</v>
      </c>
      <c r="B620" s="54" t="s">
        <v>1245</v>
      </c>
      <c r="C620" s="53">
        <v>1</v>
      </c>
      <c r="D620" s="55" t="s">
        <v>1246</v>
      </c>
      <c r="E620" s="56">
        <v>10139664.0034</v>
      </c>
      <c r="F620" s="57">
        <f t="shared" si="27"/>
        <v>2636312.6408839999</v>
      </c>
      <c r="G620" s="57">
        <f t="shared" si="28"/>
        <v>12775976.644283999</v>
      </c>
      <c r="H620" s="58" t="str">
        <f>VLOOKUP(B620,'[1]GENERAL (2)'!$E$486:I1981,4,FALSE)</f>
        <v>SANTA VIVIANA</v>
      </c>
      <c r="I620" s="59">
        <v>10139664.0034</v>
      </c>
      <c r="J620" s="60">
        <f t="shared" si="29"/>
        <v>0</v>
      </c>
      <c r="N620" s="52" t="e">
        <f>VLOOKUP(B620,#REF!,4,FALSE)</f>
        <v>#REF!</v>
      </c>
      <c r="P620" s="52">
        <v>1</v>
      </c>
      <c r="Q620" s="52" t="e">
        <f>VLOOKUP(B620,#REF!,2,FALSE)</f>
        <v>#REF!</v>
      </c>
    </row>
    <row r="621" spans="1:17">
      <c r="A621" s="53">
        <v>620</v>
      </c>
      <c r="B621" s="54" t="s">
        <v>1247</v>
      </c>
      <c r="C621" s="53">
        <v>1</v>
      </c>
      <c r="D621" s="55" t="s">
        <v>1248</v>
      </c>
      <c r="E621" s="56">
        <v>10304491.696</v>
      </c>
      <c r="F621" s="57">
        <f t="shared" si="27"/>
        <v>2679167.8409600002</v>
      </c>
      <c r="G621" s="57">
        <f t="shared" si="28"/>
        <v>12983659.53696</v>
      </c>
      <c r="H621" s="58" t="str">
        <f>VLOOKUP(B621,'[1]GENERAL (2)'!$E$486:I1984,4,FALSE)</f>
        <v>SANTA VIVIANA</v>
      </c>
      <c r="I621" s="59">
        <v>10304491.696</v>
      </c>
      <c r="J621" s="60">
        <f t="shared" si="29"/>
        <v>0</v>
      </c>
      <c r="N621" s="52" t="e">
        <f>VLOOKUP(B621,#REF!,4,FALSE)</f>
        <v>#REF!</v>
      </c>
      <c r="P621" s="52">
        <v>1</v>
      </c>
      <c r="Q621" s="52" t="e">
        <f>VLOOKUP(B621,#REF!,2,FALSE)</f>
        <v>#REF!</v>
      </c>
    </row>
    <row r="622" spans="1:17">
      <c r="A622" s="53">
        <v>621</v>
      </c>
      <c r="B622" s="54" t="s">
        <v>1249</v>
      </c>
      <c r="C622" s="53">
        <v>1</v>
      </c>
      <c r="D622" s="55" t="s">
        <v>1250</v>
      </c>
      <c r="E622" s="56">
        <v>10406878.6534</v>
      </c>
      <c r="F622" s="57">
        <f t="shared" si="27"/>
        <v>2705788.4498840002</v>
      </c>
      <c r="G622" s="57">
        <f t="shared" si="28"/>
        <v>13112667.103284001</v>
      </c>
      <c r="H622" s="58" t="str">
        <f>VLOOKUP(B622,'[1]GENERAL (2)'!$E$486:I1985,4,FALSE)</f>
        <v>CARACOLI</v>
      </c>
      <c r="I622" s="59">
        <v>10406878.6534</v>
      </c>
      <c r="J622" s="60">
        <f t="shared" si="29"/>
        <v>0</v>
      </c>
      <c r="N622" s="52" t="e">
        <f>VLOOKUP(B622,#REF!,4,FALSE)</f>
        <v>#REF!</v>
      </c>
      <c r="P622" s="52">
        <v>1</v>
      </c>
      <c r="Q622" s="52" t="e">
        <f>VLOOKUP(B622,#REF!,2,FALSE)</f>
        <v>#REF!</v>
      </c>
    </row>
    <row r="623" spans="1:17">
      <c r="A623" s="53">
        <v>622</v>
      </c>
      <c r="B623" s="54" t="s">
        <v>1251</v>
      </c>
      <c r="C623" s="53">
        <v>1</v>
      </c>
      <c r="D623" s="55" t="s">
        <v>1252</v>
      </c>
      <c r="E623" s="56">
        <v>10317185.9014</v>
      </c>
      <c r="F623" s="57">
        <f t="shared" si="27"/>
        <v>2682468.3343640002</v>
      </c>
      <c r="G623" s="57">
        <f t="shared" si="28"/>
        <v>12999654.235764001</v>
      </c>
      <c r="H623" s="58" t="str">
        <f>VLOOKUP(B623,'[1]GENERAL (2)'!$E$486:I1986,4,FALSE)</f>
        <v>ARBORIZADORA ALTA</v>
      </c>
      <c r="I623" s="59">
        <v>10317185.9014</v>
      </c>
      <c r="J623" s="60">
        <f t="shared" si="29"/>
        <v>0</v>
      </c>
      <c r="N623" s="52" t="e">
        <f>VLOOKUP(B623,#REF!,4,FALSE)</f>
        <v>#REF!</v>
      </c>
      <c r="P623" s="52">
        <v>1</v>
      </c>
      <c r="Q623" s="52" t="e">
        <f>VLOOKUP(B623,#REF!,2,FALSE)</f>
        <v>#REF!</v>
      </c>
    </row>
    <row r="624" spans="1:17">
      <c r="A624" s="53">
        <v>623</v>
      </c>
      <c r="B624" s="54" t="s">
        <v>1253</v>
      </c>
      <c r="C624" s="53">
        <v>1</v>
      </c>
      <c r="D624" s="55" t="s">
        <v>1254</v>
      </c>
      <c r="E624" s="56">
        <v>10330404.625</v>
      </c>
      <c r="F624" s="57">
        <f t="shared" si="27"/>
        <v>2685905.2025000001</v>
      </c>
      <c r="G624" s="57">
        <f t="shared" si="28"/>
        <v>13016309.827500001</v>
      </c>
      <c r="H624" s="58" t="str">
        <f>VLOOKUP(B624,'[1]GENERAL (2)'!$E$486:I1989,4,FALSE)</f>
        <v>SANTA VIVIANA</v>
      </c>
      <c r="I624" s="59">
        <v>10330404.625</v>
      </c>
      <c r="J624" s="60">
        <f t="shared" si="29"/>
        <v>0</v>
      </c>
      <c r="N624" s="52" t="e">
        <f>VLOOKUP(B624,#REF!,4,FALSE)</f>
        <v>#REF!</v>
      </c>
      <c r="P624" s="52">
        <v>1</v>
      </c>
      <c r="Q624" s="52" t="e">
        <f>VLOOKUP(B624,#REF!,2,FALSE)</f>
        <v>#REF!</v>
      </c>
    </row>
    <row r="625" spans="1:17">
      <c r="A625" s="53">
        <v>624</v>
      </c>
      <c r="B625" s="54" t="s">
        <v>1255</v>
      </c>
      <c r="C625" s="53">
        <v>1</v>
      </c>
      <c r="D625" s="55" t="s">
        <v>1256</v>
      </c>
      <c r="E625" s="56">
        <v>10388096.875400001</v>
      </c>
      <c r="F625" s="57">
        <f t="shared" si="27"/>
        <v>2700905.1876040003</v>
      </c>
      <c r="G625" s="57">
        <f t="shared" si="28"/>
        <v>13089002.063004002</v>
      </c>
      <c r="H625" s="58" t="str">
        <f>VLOOKUP(B625,'[1]GENERAL (2)'!$E$486:I1990,4,FALSE)</f>
        <v>SANTA VIVIANA</v>
      </c>
      <c r="I625" s="59">
        <v>10388096.875400001</v>
      </c>
      <c r="J625" s="60">
        <f t="shared" si="29"/>
        <v>0</v>
      </c>
      <c r="N625" s="52" t="e">
        <f>VLOOKUP(B625,#REF!,4,FALSE)</f>
        <v>#REF!</v>
      </c>
      <c r="P625" s="52">
        <v>1</v>
      </c>
      <c r="Q625" s="52" t="e">
        <f>VLOOKUP(B625,#REF!,2,FALSE)</f>
        <v>#REF!</v>
      </c>
    </row>
    <row r="626" spans="1:17">
      <c r="A626" s="53">
        <v>625</v>
      </c>
      <c r="B626" s="54" t="s">
        <v>1257</v>
      </c>
      <c r="C626" s="53">
        <v>1</v>
      </c>
      <c r="D626" s="55" t="s">
        <v>1258</v>
      </c>
      <c r="E626" s="56">
        <v>10312534.8496</v>
      </c>
      <c r="F626" s="57">
        <f t="shared" si="27"/>
        <v>2681259.0608960004</v>
      </c>
      <c r="G626" s="57">
        <f t="shared" si="28"/>
        <v>12993793.910496</v>
      </c>
      <c r="H626" s="58" t="str">
        <f>VLOOKUP(B626,'[1]GENERAL (2)'!$E$486:I1997,4,FALSE)</f>
        <v>ARBORIZADORA ALTA</v>
      </c>
      <c r="I626" s="59">
        <v>10312534.8496</v>
      </c>
      <c r="J626" s="60">
        <f t="shared" si="29"/>
        <v>0</v>
      </c>
      <c r="N626" s="52" t="e">
        <f>VLOOKUP(B626,#REF!,4,FALSE)</f>
        <v>#REF!</v>
      </c>
      <c r="P626" s="52">
        <v>1</v>
      </c>
      <c r="Q626" s="52" t="e">
        <f>VLOOKUP(B626,#REF!,2,FALSE)</f>
        <v>#REF!</v>
      </c>
    </row>
    <row r="627" spans="1:17">
      <c r="A627" s="53">
        <v>626</v>
      </c>
      <c r="B627" s="54" t="s">
        <v>1259</v>
      </c>
      <c r="C627" s="53">
        <v>1</v>
      </c>
      <c r="D627" s="55" t="s">
        <v>1260</v>
      </c>
      <c r="E627" s="56">
        <v>10664147.998799996</v>
      </c>
      <c r="F627" s="57">
        <f t="shared" si="27"/>
        <v>2772678.479687999</v>
      </c>
      <c r="G627" s="57">
        <f t="shared" si="28"/>
        <v>13436826.478487995</v>
      </c>
      <c r="H627" s="58" t="str">
        <f>VLOOKUP(B627,'[1]GENERAL (2)'!$E$486:I2006,4,FALSE)</f>
        <v>SANTO DOMINGO</v>
      </c>
      <c r="I627" s="59">
        <v>10664147.998799996</v>
      </c>
      <c r="J627" s="60">
        <f t="shared" si="29"/>
        <v>0</v>
      </c>
      <c r="N627" s="52" t="e">
        <f>VLOOKUP(B627,#REF!,4,FALSE)</f>
        <v>#REF!</v>
      </c>
      <c r="P627" s="52">
        <v>1</v>
      </c>
      <c r="Q627" s="52" t="e">
        <f>VLOOKUP(B627,#REF!,2,FALSE)</f>
        <v>#REF!</v>
      </c>
    </row>
    <row r="628" spans="1:17">
      <c r="A628" s="53">
        <v>627</v>
      </c>
      <c r="B628" s="54" t="s">
        <v>1261</v>
      </c>
      <c r="C628" s="53">
        <v>1</v>
      </c>
      <c r="D628" s="55" t="s">
        <v>1262</v>
      </c>
      <c r="E628" s="56">
        <v>10298592.37335</v>
      </c>
      <c r="F628" s="57">
        <f t="shared" si="27"/>
        <v>2677634.0170710003</v>
      </c>
      <c r="G628" s="57">
        <f t="shared" si="28"/>
        <v>12976226.390420999</v>
      </c>
      <c r="H628" s="58" t="str">
        <f>VLOOKUP(B628,'[1]GENERAL (2)'!$E$486:I2008,4,FALSE)</f>
        <v>JERUSALEN</v>
      </c>
      <c r="I628" s="58"/>
      <c r="J628" s="60">
        <f t="shared" si="29"/>
        <v>10298592.37335</v>
      </c>
      <c r="N628" s="52" t="e">
        <f>VLOOKUP(B628,#REF!,4,FALSE)</f>
        <v>#REF!</v>
      </c>
      <c r="P628" s="52">
        <v>1</v>
      </c>
      <c r="Q628" s="52" t="e">
        <f>VLOOKUP(B628,#REF!,2,FALSE)</f>
        <v>#REF!</v>
      </c>
    </row>
    <row r="629" spans="1:17">
      <c r="A629" s="53">
        <v>628</v>
      </c>
      <c r="B629" s="54" t="s">
        <v>1263</v>
      </c>
      <c r="C629" s="53">
        <v>1</v>
      </c>
      <c r="D629" s="55" t="s">
        <v>1264</v>
      </c>
      <c r="E629" s="56">
        <v>10404401.981600001</v>
      </c>
      <c r="F629" s="57">
        <f t="shared" si="27"/>
        <v>2705144.5152160004</v>
      </c>
      <c r="G629" s="57">
        <f t="shared" si="28"/>
        <v>13109546.496816002</v>
      </c>
      <c r="H629" s="58" t="str">
        <f>VLOOKUP(B629,'[1]GENERAL (2)'!$E$486:I2009,4,FALSE)</f>
        <v>JERUSALEN</v>
      </c>
      <c r="I629" s="59">
        <v>10404401.981600001</v>
      </c>
      <c r="J629" s="60">
        <f t="shared" si="29"/>
        <v>0</v>
      </c>
      <c r="N629" s="52" t="e">
        <f>VLOOKUP(B629,#REF!,4,FALSE)</f>
        <v>#REF!</v>
      </c>
      <c r="P629" s="52">
        <v>1</v>
      </c>
      <c r="Q629" s="52" t="e">
        <f>VLOOKUP(B629,#REF!,2,FALSE)</f>
        <v>#REF!</v>
      </c>
    </row>
    <row r="630" spans="1:17">
      <c r="A630" s="53">
        <v>629</v>
      </c>
      <c r="B630" s="54" t="s">
        <v>1265</v>
      </c>
      <c r="C630" s="53">
        <v>1</v>
      </c>
      <c r="D630" s="55" t="s">
        <v>1266</v>
      </c>
      <c r="E630" s="56">
        <v>11124475.1337</v>
      </c>
      <c r="F630" s="57">
        <f t="shared" si="27"/>
        <v>2892363.5347620002</v>
      </c>
      <c r="G630" s="57">
        <f t="shared" si="28"/>
        <v>14016838.668462001</v>
      </c>
      <c r="H630" s="58" t="str">
        <f>VLOOKUP(B630,'[1]GENERAL (2)'!$E$486:I2010,4,FALSE)</f>
        <v>SANTA VIVIANA</v>
      </c>
      <c r="I630" s="59">
        <v>11124475.1337</v>
      </c>
      <c r="J630" s="60">
        <f t="shared" si="29"/>
        <v>0</v>
      </c>
      <c r="N630" s="52" t="e">
        <f>VLOOKUP(B630,#REF!,4,FALSE)</f>
        <v>#REF!</v>
      </c>
      <c r="P630" s="52">
        <v>1</v>
      </c>
      <c r="Q630" s="52" t="e">
        <f>VLOOKUP(B630,#REF!,2,FALSE)</f>
        <v>#REF!</v>
      </c>
    </row>
    <row r="631" spans="1:17">
      <c r="A631" s="53">
        <v>630</v>
      </c>
      <c r="B631" s="54" t="s">
        <v>1267</v>
      </c>
      <c r="C631" s="53">
        <v>1</v>
      </c>
      <c r="D631" s="55" t="s">
        <v>1268</v>
      </c>
      <c r="E631" s="56">
        <v>10260775.189000001</v>
      </c>
      <c r="F631" s="57">
        <f t="shared" si="27"/>
        <v>2667801.5491400003</v>
      </c>
      <c r="G631" s="57">
        <f t="shared" si="28"/>
        <v>12928576.738140002</v>
      </c>
      <c r="H631" s="58" t="str">
        <f>VLOOKUP(B631,'[1]GENERAL (2)'!$E$486:I2011,4,FALSE)</f>
        <v>SANTO DOMINGO</v>
      </c>
      <c r="I631" s="59">
        <v>10260775.189000001</v>
      </c>
      <c r="J631" s="60">
        <f t="shared" si="29"/>
        <v>0</v>
      </c>
      <c r="N631" s="52" t="e">
        <f>VLOOKUP(B631,#REF!,4,FALSE)</f>
        <v>#REF!</v>
      </c>
      <c r="P631" s="52">
        <v>1</v>
      </c>
      <c r="Q631" s="52" t="e">
        <f>VLOOKUP(B631,#REF!,2,FALSE)</f>
        <v>#REF!</v>
      </c>
    </row>
    <row r="632" spans="1:17">
      <c r="A632" s="53">
        <v>631</v>
      </c>
      <c r="B632" s="54" t="s">
        <v>1269</v>
      </c>
      <c r="C632" s="53">
        <v>1</v>
      </c>
      <c r="D632" s="55" t="s">
        <v>1270</v>
      </c>
      <c r="E632" s="56">
        <v>10407897</v>
      </c>
      <c r="F632" s="57">
        <f t="shared" si="27"/>
        <v>2706053.22</v>
      </c>
      <c r="G632" s="57">
        <f t="shared" si="28"/>
        <v>13113950.220000001</v>
      </c>
      <c r="H632" s="58" t="str">
        <f>VLOOKUP(B632,'[1]GENERAL (2)'!$E$486:I2012,4,FALSE)</f>
        <v>ALTOS DE BRAZUELOS</v>
      </c>
      <c r="I632" s="59">
        <v>10407897</v>
      </c>
      <c r="J632" s="60">
        <f t="shared" si="29"/>
        <v>0</v>
      </c>
      <c r="N632" s="52" t="e">
        <f>VLOOKUP(B632,#REF!,4,FALSE)</f>
        <v>#REF!</v>
      </c>
      <c r="P632" s="52">
        <v>1</v>
      </c>
      <c r="Q632" s="52" t="e">
        <f>VLOOKUP(B632,#REF!,2,FALSE)</f>
        <v>#REF!</v>
      </c>
    </row>
    <row r="633" spans="1:17">
      <c r="A633" s="53">
        <v>632</v>
      </c>
      <c r="B633" s="54" t="s">
        <v>1271</v>
      </c>
      <c r="C633" s="53">
        <v>1</v>
      </c>
      <c r="D633" s="55" t="s">
        <v>1272</v>
      </c>
      <c r="E633" s="56">
        <v>10404438</v>
      </c>
      <c r="F633" s="57">
        <f t="shared" si="27"/>
        <v>2705153.88</v>
      </c>
      <c r="G633" s="57">
        <f t="shared" si="28"/>
        <v>13109591.879999999</v>
      </c>
      <c r="H633" s="58" t="str">
        <f>VLOOKUP(B633,'[1]GENERAL (2)'!$E$486:I2017,4,FALSE)</f>
        <v>EL MORTIÑO</v>
      </c>
      <c r="I633" s="59">
        <v>10404438</v>
      </c>
      <c r="J633" s="60">
        <f t="shared" si="29"/>
        <v>0</v>
      </c>
      <c r="N633" s="52" t="e">
        <f>VLOOKUP(B633,#REF!,4,FALSE)</f>
        <v>#REF!</v>
      </c>
      <c r="P633" s="52">
        <v>1</v>
      </c>
      <c r="Q633" s="52" t="e">
        <f>VLOOKUP(B633,#REF!,2,FALSE)</f>
        <v>#REF!</v>
      </c>
    </row>
    <row r="634" spans="1:17">
      <c r="A634" s="53">
        <v>633</v>
      </c>
      <c r="B634" s="54" t="s">
        <v>1273</v>
      </c>
      <c r="C634" s="53">
        <v>1</v>
      </c>
      <c r="D634" s="55" t="s">
        <v>1274</v>
      </c>
      <c r="E634" s="56">
        <v>10408795</v>
      </c>
      <c r="F634" s="57">
        <f t="shared" si="27"/>
        <v>2706286.7</v>
      </c>
      <c r="G634" s="57">
        <f t="shared" si="28"/>
        <v>13115081.699999999</v>
      </c>
      <c r="H634" s="58" t="str">
        <f>VLOOKUP(B634,'[1]GENERAL (2)'!$E$486:I2018,4,FALSE)</f>
        <v>EL MORTIÑO</v>
      </c>
      <c r="I634" s="59">
        <v>10408795</v>
      </c>
      <c r="J634" s="60">
        <f t="shared" si="29"/>
        <v>0</v>
      </c>
      <c r="N634" s="52" t="e">
        <f>VLOOKUP(B634,#REF!,4,FALSE)</f>
        <v>#REF!</v>
      </c>
      <c r="P634" s="52">
        <v>1</v>
      </c>
      <c r="Q634" s="52" t="e">
        <f>VLOOKUP(B634,#REF!,2,FALSE)</f>
        <v>#REF!</v>
      </c>
    </row>
    <row r="635" spans="1:17">
      <c r="A635" s="53">
        <v>634</v>
      </c>
      <c r="B635" s="54" t="s">
        <v>1275</v>
      </c>
      <c r="C635" s="53">
        <v>1</v>
      </c>
      <c r="D635" s="55" t="s">
        <v>1276</v>
      </c>
      <c r="E635" s="56">
        <v>10388659</v>
      </c>
      <c r="F635" s="57">
        <f t="shared" si="27"/>
        <v>2701051.3400000003</v>
      </c>
      <c r="G635" s="57">
        <f t="shared" si="28"/>
        <v>13089710.34</v>
      </c>
      <c r="H635" s="58" t="str">
        <f>VLOOKUP(B635,'[1]GENERAL (2)'!$E$486:I2021,4,FALSE)</f>
        <v>EL MORTIÑO</v>
      </c>
      <c r="I635" s="59">
        <v>10388659</v>
      </c>
      <c r="J635" s="60">
        <f t="shared" si="29"/>
        <v>0</v>
      </c>
      <c r="N635" s="52" t="e">
        <f>VLOOKUP(B635,#REF!,4,FALSE)</f>
        <v>#REF!</v>
      </c>
      <c r="P635" s="52">
        <v>1</v>
      </c>
      <c r="Q635" s="52" t="e">
        <f>VLOOKUP(B635,#REF!,2,FALSE)</f>
        <v>#REF!</v>
      </c>
    </row>
    <row r="636" spans="1:17">
      <c r="A636" s="53">
        <v>635</v>
      </c>
      <c r="B636" s="54" t="s">
        <v>1277</v>
      </c>
      <c r="C636" s="53">
        <v>1</v>
      </c>
      <c r="D636" s="55" t="s">
        <v>1278</v>
      </c>
      <c r="E636" s="56">
        <v>10550195</v>
      </c>
      <c r="F636" s="57">
        <f t="shared" si="27"/>
        <v>2743050.7</v>
      </c>
      <c r="G636" s="57">
        <f t="shared" si="28"/>
        <v>13293245.699999999</v>
      </c>
      <c r="H636" s="58" t="str">
        <f>VLOOKUP(B636,'[1]GENERAL (2)'!$E$486:I2022,4,FALSE)</f>
        <v>EL MORTIÑO</v>
      </c>
      <c r="I636" s="59">
        <v>9509402</v>
      </c>
      <c r="J636" s="60">
        <f t="shared" si="29"/>
        <v>1040793</v>
      </c>
      <c r="N636" s="52" t="e">
        <f>VLOOKUP(B636,#REF!,4,FALSE)</f>
        <v>#REF!</v>
      </c>
      <c r="P636" s="52">
        <v>1</v>
      </c>
      <c r="Q636" s="52" t="e">
        <f>VLOOKUP(B636,#REF!,2,FALSE)</f>
        <v>#REF!</v>
      </c>
    </row>
    <row r="637" spans="1:17">
      <c r="A637" s="53">
        <v>636</v>
      </c>
      <c r="B637" s="54" t="s">
        <v>1279</v>
      </c>
      <c r="C637" s="53">
        <v>1</v>
      </c>
      <c r="D637" s="55" t="s">
        <v>1280</v>
      </c>
      <c r="E637" s="56">
        <v>8988762</v>
      </c>
      <c r="F637" s="57">
        <f t="shared" si="27"/>
        <v>2337078.12</v>
      </c>
      <c r="G637" s="57">
        <f t="shared" si="28"/>
        <v>11325840.120000001</v>
      </c>
      <c r="H637" s="58" t="str">
        <f>VLOOKUP(B637,'[1]GENERAL (2)'!$E$486:I2026,4,FALSE)</f>
        <v>EL MORTIÑO</v>
      </c>
      <c r="I637" s="59">
        <v>8988762</v>
      </c>
      <c r="J637" s="60">
        <f t="shared" si="29"/>
        <v>0</v>
      </c>
      <c r="N637" s="52" t="e">
        <f>VLOOKUP(B637,#REF!,4,FALSE)</f>
        <v>#REF!</v>
      </c>
      <c r="P637" s="52">
        <v>1</v>
      </c>
      <c r="Q637" s="52" t="e">
        <f>VLOOKUP(B637,#REF!,2,FALSE)</f>
        <v>#REF!</v>
      </c>
    </row>
    <row r="638" spans="1:17">
      <c r="A638" s="53">
        <v>637</v>
      </c>
      <c r="B638" s="54" t="s">
        <v>1281</v>
      </c>
      <c r="C638" s="53">
        <v>1</v>
      </c>
      <c r="D638" s="55" t="s">
        <v>1282</v>
      </c>
      <c r="E638" s="56">
        <v>11139653</v>
      </c>
      <c r="F638" s="57">
        <f t="shared" si="27"/>
        <v>2896309.7800000003</v>
      </c>
      <c r="G638" s="57">
        <f t="shared" si="28"/>
        <v>14035962.780000001</v>
      </c>
      <c r="H638" s="58" t="str">
        <f>VLOOKUP(B638,'[1]GENERAL (2)'!$E$486:I2027,4,FALSE)</f>
        <v>EL MORTIÑO</v>
      </c>
      <c r="I638" s="59">
        <v>10407218</v>
      </c>
      <c r="J638" s="60">
        <f t="shared" si="29"/>
        <v>732435</v>
      </c>
      <c r="N638" s="52" t="e">
        <f>VLOOKUP(B638,#REF!,4,FALSE)</f>
        <v>#REF!</v>
      </c>
      <c r="P638" s="52">
        <v>1</v>
      </c>
      <c r="Q638" s="52" t="e">
        <f>VLOOKUP(B638,#REF!,2,FALSE)</f>
        <v>#REF!</v>
      </c>
    </row>
    <row r="639" spans="1:17">
      <c r="A639" s="53">
        <v>638</v>
      </c>
      <c r="B639" s="54" t="s">
        <v>1283</v>
      </c>
      <c r="C639" s="53">
        <v>1</v>
      </c>
      <c r="D639" s="55" t="s">
        <v>1284</v>
      </c>
      <c r="E639" s="56">
        <v>10494167</v>
      </c>
      <c r="F639" s="57">
        <f t="shared" si="27"/>
        <v>2728483.42</v>
      </c>
      <c r="G639" s="57">
        <f t="shared" si="28"/>
        <v>13222650.42</v>
      </c>
      <c r="H639" s="58" t="str">
        <f>VLOOKUP(B639,'[1]GENERAL (2)'!$E$486:I2049,4,FALSE)</f>
        <v>EL MORTIÑO</v>
      </c>
      <c r="I639" s="59">
        <v>10400416</v>
      </c>
      <c r="J639" s="60">
        <f t="shared" si="29"/>
        <v>93751</v>
      </c>
      <c r="N639" s="52" t="e">
        <f>VLOOKUP(B639,#REF!,4,FALSE)</f>
        <v>#REF!</v>
      </c>
      <c r="P639" s="52">
        <v>1</v>
      </c>
      <c r="Q639" s="52" t="e">
        <f>VLOOKUP(B639,#REF!,2,FALSE)</f>
        <v>#REF!</v>
      </c>
    </row>
    <row r="640" spans="1:17">
      <c r="A640" s="53">
        <v>639</v>
      </c>
      <c r="B640" s="54" t="s">
        <v>1285</v>
      </c>
      <c r="C640" s="53">
        <v>1</v>
      </c>
      <c r="D640" s="55" t="s">
        <v>1286</v>
      </c>
      <c r="E640" s="56">
        <v>10370221</v>
      </c>
      <c r="F640" s="57">
        <f t="shared" si="27"/>
        <v>2696257.46</v>
      </c>
      <c r="G640" s="57">
        <f t="shared" si="28"/>
        <v>13066478.460000001</v>
      </c>
      <c r="H640" s="58" t="str">
        <f>VLOOKUP(B640,'[1]GENERAL (2)'!$E$486:I2050,4,FALSE)</f>
        <v>EL MORTIÑO</v>
      </c>
      <c r="I640" s="59">
        <v>9014201</v>
      </c>
      <c r="J640" s="60">
        <f t="shared" si="29"/>
        <v>1356020</v>
      </c>
      <c r="N640" s="52" t="e">
        <f>VLOOKUP(B640,#REF!,4,FALSE)</f>
        <v>#REF!</v>
      </c>
      <c r="P640" s="52">
        <v>1</v>
      </c>
      <c r="Q640" s="52" t="e">
        <f>VLOOKUP(B640,#REF!,2,FALSE)</f>
        <v>#REF!</v>
      </c>
    </row>
    <row r="641" spans="1:17">
      <c r="A641" s="53">
        <v>640</v>
      </c>
      <c r="B641" s="54" t="s">
        <v>1287</v>
      </c>
      <c r="C641" s="53">
        <v>1</v>
      </c>
      <c r="D641" s="55" t="s">
        <v>1288</v>
      </c>
      <c r="E641" s="56">
        <v>10358257</v>
      </c>
      <c r="F641" s="57">
        <f t="shared" si="27"/>
        <v>2693146.8200000003</v>
      </c>
      <c r="G641" s="57">
        <f t="shared" si="28"/>
        <v>13051403.82</v>
      </c>
      <c r="H641" s="58" t="str">
        <f>VLOOKUP(B641,'[1]GENERAL (2)'!$E$486:I2051,4,FALSE)</f>
        <v>EL MORTIÑO</v>
      </c>
      <c r="I641" s="59">
        <v>10358257</v>
      </c>
      <c r="J641" s="60">
        <f t="shared" si="29"/>
        <v>0</v>
      </c>
      <c r="N641" s="52" t="e">
        <f>VLOOKUP(B641,#REF!,4,FALSE)</f>
        <v>#REF!</v>
      </c>
      <c r="P641" s="52">
        <v>1</v>
      </c>
      <c r="Q641" s="52" t="e">
        <f>VLOOKUP(B641,#REF!,2,FALSE)</f>
        <v>#REF!</v>
      </c>
    </row>
    <row r="642" spans="1:17">
      <c r="A642" s="53">
        <v>641</v>
      </c>
      <c r="B642" s="54" t="s">
        <v>1289</v>
      </c>
      <c r="C642" s="53">
        <v>1</v>
      </c>
      <c r="D642" s="55" t="s">
        <v>1290</v>
      </c>
      <c r="E642" s="56">
        <v>10706427</v>
      </c>
      <c r="F642" s="57">
        <f t="shared" ref="F642:F705" si="30">E642*0.26</f>
        <v>2783671.02</v>
      </c>
      <c r="G642" s="57">
        <f t="shared" ref="G642:G705" si="31">+E642+F642</f>
        <v>13490098.02</v>
      </c>
      <c r="H642" s="58" t="str">
        <f>VLOOKUP(B642,'[1]GENERAL (2)'!$E$486:I2052,4,FALSE)</f>
        <v>URBANIZACION USMINIA</v>
      </c>
      <c r="I642" s="59">
        <v>10362949</v>
      </c>
      <c r="J642" s="60">
        <f t="shared" si="29"/>
        <v>343478</v>
      </c>
      <c r="N642" s="52" t="e">
        <f>VLOOKUP(B642,#REF!,4,FALSE)</f>
        <v>#REF!</v>
      </c>
      <c r="P642" s="52">
        <v>1</v>
      </c>
      <c r="Q642" s="52" t="e">
        <f>VLOOKUP(B642,#REF!,2,FALSE)</f>
        <v>#REF!</v>
      </c>
    </row>
    <row r="643" spans="1:17">
      <c r="A643" s="53">
        <v>642</v>
      </c>
      <c r="B643" s="54" t="s">
        <v>1291</v>
      </c>
      <c r="C643" s="53">
        <v>1</v>
      </c>
      <c r="D643" s="55" t="s">
        <v>1292</v>
      </c>
      <c r="E643" s="56">
        <v>10162615</v>
      </c>
      <c r="F643" s="57">
        <f t="shared" si="30"/>
        <v>2642279.9</v>
      </c>
      <c r="G643" s="57">
        <f t="shared" si="31"/>
        <v>12804894.9</v>
      </c>
      <c r="H643" s="58" t="str">
        <f>VLOOKUP(B643,'[1]GENERAL (2)'!$E$486:I2053,4,FALSE)</f>
        <v>URBANIZACION USMINIA</v>
      </c>
      <c r="I643" s="59">
        <v>10162615</v>
      </c>
      <c r="J643" s="60">
        <f t="shared" ref="J643:J706" si="32">+E643-I643</f>
        <v>0</v>
      </c>
      <c r="N643" s="52" t="e">
        <f>VLOOKUP(B643,#REF!,4,FALSE)</f>
        <v>#REF!</v>
      </c>
      <c r="P643" s="52">
        <v>1</v>
      </c>
      <c r="Q643" s="52" t="e">
        <f>VLOOKUP(B643,#REF!,2,FALSE)</f>
        <v>#REF!</v>
      </c>
    </row>
    <row r="644" spans="1:17">
      <c r="A644" s="53">
        <v>643</v>
      </c>
      <c r="B644" s="54" t="s">
        <v>1293</v>
      </c>
      <c r="C644" s="53">
        <v>1</v>
      </c>
      <c r="D644" s="55" t="s">
        <v>1294</v>
      </c>
      <c r="E644" s="56">
        <v>10405498</v>
      </c>
      <c r="F644" s="57">
        <f t="shared" si="30"/>
        <v>2705429.48</v>
      </c>
      <c r="G644" s="57">
        <f t="shared" si="31"/>
        <v>13110927.48</v>
      </c>
      <c r="H644" s="58" t="str">
        <f>VLOOKUP(B644,'[1]GENERAL (2)'!$E$486:I2071,4,FALSE)</f>
        <v>URBANIZACION USMINIA</v>
      </c>
      <c r="I644" s="59">
        <v>10405498</v>
      </c>
      <c r="J644" s="60">
        <f t="shared" si="32"/>
        <v>0</v>
      </c>
      <c r="N644" s="52" t="e">
        <f>VLOOKUP(B644,#REF!,4,FALSE)</f>
        <v>#REF!</v>
      </c>
      <c r="P644" s="52">
        <v>1</v>
      </c>
      <c r="Q644" s="52" t="e">
        <f>VLOOKUP(B644,#REF!,2,FALSE)</f>
        <v>#REF!</v>
      </c>
    </row>
    <row r="645" spans="1:17">
      <c r="A645" s="53">
        <v>644</v>
      </c>
      <c r="B645" s="54" t="s">
        <v>1295</v>
      </c>
      <c r="C645" s="53">
        <v>1</v>
      </c>
      <c r="D645" s="55" t="s">
        <v>1296</v>
      </c>
      <c r="E645" s="56">
        <v>10310901</v>
      </c>
      <c r="F645" s="57">
        <f t="shared" si="30"/>
        <v>2680834.2600000002</v>
      </c>
      <c r="G645" s="57">
        <f t="shared" si="31"/>
        <v>12991735.26</v>
      </c>
      <c r="H645" s="58" t="str">
        <f>VLOOKUP(B645,'[1]GENERAL (2)'!$E$486:I2078,4,FALSE)</f>
        <v>URBANIZACION USMINIA</v>
      </c>
      <c r="I645" s="59">
        <v>10310901</v>
      </c>
      <c r="J645" s="60">
        <f t="shared" si="32"/>
        <v>0</v>
      </c>
      <c r="N645" s="52" t="e">
        <f>VLOOKUP(B645,#REF!,4,FALSE)</f>
        <v>#REF!</v>
      </c>
      <c r="P645" s="52">
        <v>1</v>
      </c>
      <c r="Q645" s="52" t="e">
        <f>VLOOKUP(B645,#REF!,2,FALSE)</f>
        <v>#REF!</v>
      </c>
    </row>
    <row r="646" spans="1:17">
      <c r="A646" s="53">
        <v>645</v>
      </c>
      <c r="B646" s="54" t="s">
        <v>1297</v>
      </c>
      <c r="C646" s="53">
        <v>1</v>
      </c>
      <c r="D646" s="55" t="s">
        <v>1298</v>
      </c>
      <c r="E646" s="56">
        <v>11035973</v>
      </c>
      <c r="F646" s="57">
        <f t="shared" si="30"/>
        <v>2869352.98</v>
      </c>
      <c r="G646" s="57">
        <f t="shared" si="31"/>
        <v>13905325.98</v>
      </c>
      <c r="H646" s="58" t="str">
        <f>VLOOKUP(B646,'[1]GENERAL (2)'!$E$486:I2079,4,FALSE)</f>
        <v>URBANIZACION USMINIA</v>
      </c>
      <c r="I646" s="59">
        <v>10381143</v>
      </c>
      <c r="J646" s="60">
        <f t="shared" si="32"/>
        <v>654830</v>
      </c>
      <c r="N646" s="52" t="e">
        <f>VLOOKUP(B646,#REF!,4,FALSE)</f>
        <v>#REF!</v>
      </c>
      <c r="P646" s="52">
        <v>1</v>
      </c>
      <c r="Q646" s="52" t="e">
        <f>VLOOKUP(B646,#REF!,2,FALSE)</f>
        <v>#REF!</v>
      </c>
    </row>
    <row r="647" spans="1:17">
      <c r="A647" s="53">
        <v>646</v>
      </c>
      <c r="B647" s="54" t="s">
        <v>1299</v>
      </c>
      <c r="C647" s="53">
        <v>1</v>
      </c>
      <c r="D647" s="55" t="s">
        <v>1300</v>
      </c>
      <c r="E647" s="56">
        <v>9068413</v>
      </c>
      <c r="F647" s="57">
        <f t="shared" si="30"/>
        <v>2357787.38</v>
      </c>
      <c r="G647" s="57">
        <f t="shared" si="31"/>
        <v>11426200.379999999</v>
      </c>
      <c r="H647" s="58" t="str">
        <f>VLOOKUP(B647,'[1]GENERAL (2)'!$E$486:I2086,4,FALSE)</f>
        <v>URBANIZACION USMINIA</v>
      </c>
      <c r="I647" s="59">
        <v>9068413</v>
      </c>
      <c r="J647" s="60">
        <f t="shared" si="32"/>
        <v>0</v>
      </c>
      <c r="N647" s="52" t="e">
        <f>VLOOKUP(B647,#REF!,4,FALSE)</f>
        <v>#REF!</v>
      </c>
      <c r="P647" s="52">
        <v>1</v>
      </c>
      <c r="Q647" s="52" t="e">
        <f>VLOOKUP(B647,#REF!,2,FALSE)</f>
        <v>#REF!</v>
      </c>
    </row>
    <row r="648" spans="1:17">
      <c r="A648" s="53">
        <v>647</v>
      </c>
      <c r="B648" s="54" t="s">
        <v>1301</v>
      </c>
      <c r="C648" s="53">
        <v>1</v>
      </c>
      <c r="D648" s="55" t="s">
        <v>1302</v>
      </c>
      <c r="E648" s="56">
        <v>10325359</v>
      </c>
      <c r="F648" s="57">
        <f t="shared" si="30"/>
        <v>2684593.3400000003</v>
      </c>
      <c r="G648" s="57">
        <f t="shared" si="31"/>
        <v>13009952.34</v>
      </c>
      <c r="H648" s="58" t="str">
        <f>VLOOKUP(B648,'[1]GENERAL (2)'!$E$486:I2103,4,FALSE)</f>
        <v>EL MORTIÑO</v>
      </c>
      <c r="I648" s="59">
        <v>10325359</v>
      </c>
      <c r="J648" s="60">
        <f t="shared" si="32"/>
        <v>0</v>
      </c>
      <c r="N648" s="52" t="e">
        <f>VLOOKUP(B648,#REF!,4,FALSE)</f>
        <v>#REF!</v>
      </c>
      <c r="P648" s="52">
        <v>1</v>
      </c>
      <c r="Q648" s="52" t="e">
        <f>VLOOKUP(B648,#REF!,2,FALSE)</f>
        <v>#REF!</v>
      </c>
    </row>
    <row r="649" spans="1:17">
      <c r="A649" s="53">
        <v>648</v>
      </c>
      <c r="B649" s="54" t="s">
        <v>1303</v>
      </c>
      <c r="C649" s="53">
        <v>1</v>
      </c>
      <c r="D649" s="55" t="s">
        <v>1304</v>
      </c>
      <c r="E649" s="56">
        <v>10402444</v>
      </c>
      <c r="F649" s="57">
        <f t="shared" si="30"/>
        <v>2704635.44</v>
      </c>
      <c r="G649" s="57">
        <f t="shared" si="31"/>
        <v>13107079.439999999</v>
      </c>
      <c r="H649" s="58" t="str">
        <f>VLOOKUP(B649,'[1]GENERAL (2)'!$E$486:I2107,4,FALSE)</f>
        <v>EL MORTIÑO</v>
      </c>
      <c r="I649" s="59">
        <v>10402444</v>
      </c>
      <c r="J649" s="60">
        <f t="shared" si="32"/>
        <v>0</v>
      </c>
      <c r="N649" s="52" t="e">
        <f>VLOOKUP(B649,#REF!,4,FALSE)</f>
        <v>#REF!</v>
      </c>
      <c r="P649" s="52">
        <v>1</v>
      </c>
      <c r="Q649" s="52" t="e">
        <f>VLOOKUP(B649,#REF!,2,FALSE)</f>
        <v>#REF!</v>
      </c>
    </row>
    <row r="650" spans="1:17">
      <c r="A650" s="53">
        <v>649</v>
      </c>
      <c r="B650" s="54" t="s">
        <v>1305</v>
      </c>
      <c r="C650" s="53">
        <v>1</v>
      </c>
      <c r="D650" s="55" t="s">
        <v>1306</v>
      </c>
      <c r="E650" s="56">
        <v>10264965</v>
      </c>
      <c r="F650" s="57">
        <f t="shared" si="30"/>
        <v>2668890.9</v>
      </c>
      <c r="G650" s="57">
        <f t="shared" si="31"/>
        <v>12933855.9</v>
      </c>
      <c r="H650" s="58" t="str">
        <f>VLOOKUP(B650,'[1]GENERAL (2)'!$E$486:I2114,4,FALSE)</f>
        <v>EL MORTIÑO</v>
      </c>
      <c r="I650" s="59">
        <v>10264965</v>
      </c>
      <c r="J650" s="60">
        <f t="shared" si="32"/>
        <v>0</v>
      </c>
      <c r="N650" s="52" t="e">
        <f>VLOOKUP(B650,#REF!,4,FALSE)</f>
        <v>#REF!</v>
      </c>
      <c r="P650" s="52">
        <v>1</v>
      </c>
      <c r="Q650" s="52" t="e">
        <f>VLOOKUP(B650,#REF!,2,FALSE)</f>
        <v>#REF!</v>
      </c>
    </row>
    <row r="651" spans="1:17">
      <c r="A651" s="53">
        <v>650</v>
      </c>
      <c r="B651" s="54" t="s">
        <v>1307</v>
      </c>
      <c r="C651" s="53">
        <v>1</v>
      </c>
      <c r="D651" s="55" t="s">
        <v>1308</v>
      </c>
      <c r="E651" s="56">
        <v>8975714</v>
      </c>
      <c r="F651" s="57">
        <f t="shared" si="30"/>
        <v>2333685.64</v>
      </c>
      <c r="G651" s="57">
        <f t="shared" si="31"/>
        <v>11309399.640000001</v>
      </c>
      <c r="H651" s="58" t="str">
        <f>VLOOKUP(B651,'[1]GENERAL (2)'!$E$486:I2117,4,FALSE)</f>
        <v>EL MORTIÑO</v>
      </c>
      <c r="I651" s="59">
        <v>7832834</v>
      </c>
      <c r="J651" s="60">
        <f t="shared" si="32"/>
        <v>1142880</v>
      </c>
      <c r="N651" s="52" t="e">
        <f>VLOOKUP(B651,#REF!,4,FALSE)</f>
        <v>#REF!</v>
      </c>
      <c r="P651" s="52">
        <v>1</v>
      </c>
      <c r="Q651" s="52" t="e">
        <f>VLOOKUP(B651,#REF!,2,FALSE)</f>
        <v>#REF!</v>
      </c>
    </row>
    <row r="652" spans="1:17">
      <c r="A652" s="53">
        <v>651</v>
      </c>
      <c r="B652" s="54" t="s">
        <v>1309</v>
      </c>
      <c r="C652" s="53">
        <v>1</v>
      </c>
      <c r="D652" s="55" t="s">
        <v>1310</v>
      </c>
      <c r="E652" s="56">
        <v>10328126</v>
      </c>
      <c r="F652" s="57">
        <f t="shared" si="30"/>
        <v>2685312.7600000002</v>
      </c>
      <c r="G652" s="57">
        <f t="shared" si="31"/>
        <v>13013438.76</v>
      </c>
      <c r="H652" s="58" t="str">
        <f>VLOOKUP(B652,'[1]GENERAL (2)'!$E$486:I2146,4,FALSE)</f>
        <v>URBANIZACION USMINIA</v>
      </c>
      <c r="I652" s="59">
        <v>10328126</v>
      </c>
      <c r="J652" s="60">
        <f t="shared" si="32"/>
        <v>0</v>
      </c>
      <c r="N652" s="52" t="e">
        <f>VLOOKUP(B652,#REF!,4,FALSE)</f>
        <v>#REF!</v>
      </c>
      <c r="P652" s="52">
        <v>1</v>
      </c>
      <c r="Q652" s="52" t="e">
        <f>VLOOKUP(B652,#REF!,2,FALSE)</f>
        <v>#REF!</v>
      </c>
    </row>
    <row r="653" spans="1:17">
      <c r="A653" s="53">
        <v>652</v>
      </c>
      <c r="B653" s="54" t="s">
        <v>1311</v>
      </c>
      <c r="C653" s="53">
        <v>1</v>
      </c>
      <c r="D653" s="55" t="s">
        <v>1312</v>
      </c>
      <c r="E653" s="56">
        <v>10135443</v>
      </c>
      <c r="F653" s="57">
        <f t="shared" si="30"/>
        <v>2635215.1800000002</v>
      </c>
      <c r="G653" s="57">
        <f t="shared" si="31"/>
        <v>12770658.18</v>
      </c>
      <c r="H653" s="58" t="str">
        <f>VLOOKUP(B653,'[1]GENERAL (2)'!$E$486:I2147,4,FALSE)</f>
        <v>BRAZUELOS</v>
      </c>
      <c r="I653" s="59">
        <v>10135443</v>
      </c>
      <c r="J653" s="60">
        <f t="shared" si="32"/>
        <v>0</v>
      </c>
      <c r="N653" s="52" t="e">
        <f>VLOOKUP(B653,#REF!,4,FALSE)</f>
        <v>#REF!</v>
      </c>
      <c r="P653" s="52">
        <v>1</v>
      </c>
      <c r="Q653" s="52" t="e">
        <f>VLOOKUP(B653,#REF!,2,FALSE)</f>
        <v>#REF!</v>
      </c>
    </row>
    <row r="654" spans="1:17">
      <c r="A654" s="53">
        <v>653</v>
      </c>
      <c r="B654" s="54" t="s">
        <v>1313</v>
      </c>
      <c r="C654" s="53">
        <v>1</v>
      </c>
      <c r="D654" s="55" t="s">
        <v>1314</v>
      </c>
      <c r="E654" s="56">
        <v>10405915</v>
      </c>
      <c r="F654" s="57">
        <f t="shared" si="30"/>
        <v>2705537.9</v>
      </c>
      <c r="G654" s="57">
        <f t="shared" si="31"/>
        <v>13111452.9</v>
      </c>
      <c r="H654" s="58" t="str">
        <f>VLOOKUP(B654,'[1]GENERAL (2)'!$E$486:I2148,4,FALSE)</f>
        <v>BRAZUELOS</v>
      </c>
      <c r="I654" s="59">
        <v>10405915</v>
      </c>
      <c r="J654" s="60">
        <f t="shared" si="32"/>
        <v>0</v>
      </c>
      <c r="N654" s="52" t="e">
        <f>VLOOKUP(B654,#REF!,4,FALSE)</f>
        <v>#REF!</v>
      </c>
      <c r="P654" s="52">
        <v>1</v>
      </c>
      <c r="Q654" s="52" t="e">
        <f>VLOOKUP(B654,#REF!,2,FALSE)</f>
        <v>#REF!</v>
      </c>
    </row>
    <row r="655" spans="1:17">
      <c r="A655" s="53">
        <v>654</v>
      </c>
      <c r="B655" s="54" t="s">
        <v>1315</v>
      </c>
      <c r="C655" s="53">
        <v>1</v>
      </c>
      <c r="D655" s="55" t="s">
        <v>1316</v>
      </c>
      <c r="E655" s="56">
        <v>10394962</v>
      </c>
      <c r="F655" s="57">
        <f t="shared" si="30"/>
        <v>2702690.12</v>
      </c>
      <c r="G655" s="57">
        <f t="shared" si="31"/>
        <v>13097652.120000001</v>
      </c>
      <c r="H655" s="58" t="str">
        <f>VLOOKUP(B655,'[1]GENERAL (2)'!$E$486:I2149,4,FALSE)</f>
        <v>ALTOS DE BRAZUELOS</v>
      </c>
      <c r="I655" s="59">
        <v>10394962</v>
      </c>
      <c r="J655" s="60">
        <f t="shared" si="32"/>
        <v>0</v>
      </c>
      <c r="N655" s="52" t="e">
        <f>VLOOKUP(B655,#REF!,4,FALSE)</f>
        <v>#REF!</v>
      </c>
      <c r="P655" s="52">
        <v>1</v>
      </c>
      <c r="Q655" s="52" t="e">
        <f>VLOOKUP(B655,#REF!,2,FALSE)</f>
        <v>#REF!</v>
      </c>
    </row>
    <row r="656" spans="1:17">
      <c r="A656" s="53">
        <v>655</v>
      </c>
      <c r="B656" s="54" t="s">
        <v>1317</v>
      </c>
      <c r="C656" s="53">
        <v>1</v>
      </c>
      <c r="D656" s="55" t="s">
        <v>1318</v>
      </c>
      <c r="E656" s="56">
        <v>9447670</v>
      </c>
      <c r="F656" s="57">
        <f t="shared" si="30"/>
        <v>2456394.2000000002</v>
      </c>
      <c r="G656" s="57">
        <f t="shared" si="31"/>
        <v>11904064.199999999</v>
      </c>
      <c r="H656" s="58" t="str">
        <f>VLOOKUP(B656,'[1]GENERAL (2)'!$E$486:I2150,4,FALSE)</f>
        <v>ALTOS DE BRAZUELOS</v>
      </c>
      <c r="I656" s="59">
        <v>9447670</v>
      </c>
      <c r="J656" s="60">
        <f t="shared" si="32"/>
        <v>0</v>
      </c>
      <c r="N656" s="52" t="e">
        <f>VLOOKUP(B656,#REF!,4,FALSE)</f>
        <v>#REF!</v>
      </c>
      <c r="P656" s="52">
        <v>1</v>
      </c>
      <c r="Q656" s="52" t="e">
        <f>VLOOKUP(B656,#REF!,2,FALSE)</f>
        <v>#REF!</v>
      </c>
    </row>
    <row r="657" spans="1:17">
      <c r="A657" s="53">
        <v>656</v>
      </c>
      <c r="B657" s="54" t="s">
        <v>1319</v>
      </c>
      <c r="C657" s="53">
        <v>1</v>
      </c>
      <c r="D657" s="55" t="s">
        <v>1320</v>
      </c>
      <c r="E657" s="56">
        <v>10395440</v>
      </c>
      <c r="F657" s="57">
        <f t="shared" si="30"/>
        <v>2702814.4</v>
      </c>
      <c r="G657" s="57">
        <f t="shared" si="31"/>
        <v>13098254.4</v>
      </c>
      <c r="H657" s="58" t="str">
        <f>VLOOKUP(B657,'[1]GENERAL (2)'!$E$486:I2151,4,FALSE)</f>
        <v>ALTOS DE BRAZUELOS</v>
      </c>
      <c r="I657" s="59">
        <v>10395440</v>
      </c>
      <c r="J657" s="60">
        <f t="shared" si="32"/>
        <v>0</v>
      </c>
      <c r="N657" s="52" t="e">
        <f>VLOOKUP(B657,#REF!,4,FALSE)</f>
        <v>#REF!</v>
      </c>
      <c r="P657" s="52">
        <v>1</v>
      </c>
      <c r="Q657" s="52" t="e">
        <f>VLOOKUP(B657,#REF!,2,FALSE)</f>
        <v>#REF!</v>
      </c>
    </row>
    <row r="658" spans="1:17">
      <c r="A658" s="53">
        <v>657</v>
      </c>
      <c r="B658" s="54" t="s">
        <v>1321</v>
      </c>
      <c r="C658" s="53">
        <v>1</v>
      </c>
      <c r="D658" s="55" t="s">
        <v>1322</v>
      </c>
      <c r="E658" s="56">
        <v>9777536</v>
      </c>
      <c r="F658" s="57">
        <f t="shared" si="30"/>
        <v>2542159.36</v>
      </c>
      <c r="G658" s="57">
        <f t="shared" si="31"/>
        <v>12319695.359999999</v>
      </c>
      <c r="H658" s="58" t="str">
        <f>VLOOKUP(B658,'[1]GENERAL (2)'!$E$486:I2152,4,FALSE)</f>
        <v>ALTOS DE BRAZUELOS</v>
      </c>
      <c r="I658" s="59">
        <v>9777536</v>
      </c>
      <c r="J658" s="60">
        <f t="shared" si="32"/>
        <v>0</v>
      </c>
      <c r="N658" s="52" t="e">
        <f>VLOOKUP(B658,#REF!,4,FALSE)</f>
        <v>#REF!</v>
      </c>
      <c r="P658" s="52">
        <v>1</v>
      </c>
      <c r="Q658" s="52" t="e">
        <f>VLOOKUP(B658,#REF!,2,FALSE)</f>
        <v>#REF!</v>
      </c>
    </row>
    <row r="659" spans="1:17">
      <c r="A659" s="53">
        <v>658</v>
      </c>
      <c r="B659" s="54" t="s">
        <v>1323</v>
      </c>
      <c r="C659" s="53">
        <v>1</v>
      </c>
      <c r="D659" s="55" t="s">
        <v>1324</v>
      </c>
      <c r="E659" s="56">
        <v>9670983.7009999994</v>
      </c>
      <c r="F659" s="57">
        <f t="shared" si="30"/>
        <v>2514455.7622599998</v>
      </c>
      <c r="G659" s="57">
        <f t="shared" si="31"/>
        <v>12185439.463259999</v>
      </c>
      <c r="H659" s="58" t="str">
        <f>VLOOKUP(B659,'[1]GENERAL (2)'!$E$486:I1534,4,FALSE)</f>
        <v>ALTOS DE BRAZUELOS</v>
      </c>
      <c r="I659" s="59">
        <v>9670983.7009999994</v>
      </c>
      <c r="J659" s="60">
        <f t="shared" si="32"/>
        <v>0</v>
      </c>
      <c r="N659" s="52" t="e">
        <f>VLOOKUP(B659,#REF!,4,FALSE)</f>
        <v>#REF!</v>
      </c>
      <c r="P659" s="52">
        <v>1</v>
      </c>
      <c r="Q659" s="52" t="e">
        <f>VLOOKUP(B659,#REF!,2,FALSE)</f>
        <v>#REF!</v>
      </c>
    </row>
    <row r="660" spans="1:17">
      <c r="A660" s="53">
        <v>659</v>
      </c>
      <c r="B660" s="54" t="s">
        <v>1325</v>
      </c>
      <c r="C660" s="53">
        <v>1</v>
      </c>
      <c r="D660" s="55" t="s">
        <v>1326</v>
      </c>
      <c r="E660" s="56">
        <v>10396907</v>
      </c>
      <c r="F660" s="57">
        <f t="shared" si="30"/>
        <v>2703195.8200000003</v>
      </c>
      <c r="G660" s="57">
        <f t="shared" si="31"/>
        <v>13100102.82</v>
      </c>
      <c r="H660" s="58" t="str">
        <f>VLOOKUP(B660,'[1]GENERAL (2)'!$E$486:I1538,4,FALSE)</f>
        <v>ALTOS DE BRAZUELOS</v>
      </c>
      <c r="I660" s="59">
        <v>10396907</v>
      </c>
      <c r="J660" s="60">
        <f t="shared" si="32"/>
        <v>0</v>
      </c>
      <c r="N660" s="52" t="e">
        <f>VLOOKUP(B660,#REF!,4,FALSE)</f>
        <v>#REF!</v>
      </c>
      <c r="P660" s="52">
        <v>1</v>
      </c>
      <c r="Q660" s="52" t="e">
        <f>VLOOKUP(B660,#REF!,2,FALSE)</f>
        <v>#REF!</v>
      </c>
    </row>
    <row r="661" spans="1:17">
      <c r="A661" s="53">
        <v>660</v>
      </c>
      <c r="B661" s="54" t="s">
        <v>1327</v>
      </c>
      <c r="C661" s="53">
        <v>1</v>
      </c>
      <c r="D661" s="55" t="s">
        <v>1328</v>
      </c>
      <c r="E661" s="56">
        <v>10192897</v>
      </c>
      <c r="F661" s="57">
        <f t="shared" si="30"/>
        <v>2650153.2200000002</v>
      </c>
      <c r="G661" s="57">
        <f t="shared" si="31"/>
        <v>12843050.220000001</v>
      </c>
      <c r="H661" s="58" t="str">
        <f>VLOOKUP(B661,'[1]GENERAL (2)'!$E$486:I1554,4,FALSE)</f>
        <v>ALTOS DE BRAZUELOS</v>
      </c>
      <c r="I661" s="59">
        <v>10192897</v>
      </c>
      <c r="J661" s="60">
        <f t="shared" si="32"/>
        <v>0</v>
      </c>
      <c r="N661" s="52" t="e">
        <f>VLOOKUP(B661,#REF!,4,FALSE)</f>
        <v>#REF!</v>
      </c>
      <c r="P661" s="52">
        <v>1</v>
      </c>
      <c r="Q661" s="52" t="e">
        <f>VLOOKUP(B661,#REF!,2,FALSE)</f>
        <v>#REF!</v>
      </c>
    </row>
    <row r="662" spans="1:17">
      <c r="A662" s="53">
        <v>661</v>
      </c>
      <c r="B662" s="54" t="s">
        <v>1329</v>
      </c>
      <c r="C662" s="53">
        <v>1</v>
      </c>
      <c r="D662" s="55" t="s">
        <v>1330</v>
      </c>
      <c r="E662" s="56">
        <v>10358555</v>
      </c>
      <c r="F662" s="57">
        <f t="shared" si="30"/>
        <v>2693224.3000000003</v>
      </c>
      <c r="G662" s="57">
        <f t="shared" si="31"/>
        <v>13051779.300000001</v>
      </c>
      <c r="H662" s="58" t="str">
        <f>VLOOKUP(B662,'[1]GENERAL (2)'!$E$486:I1592,4,FALSE)</f>
        <v>ALTOS DE BRAZUELOS</v>
      </c>
      <c r="I662" s="59">
        <v>10358555</v>
      </c>
      <c r="J662" s="60">
        <f t="shared" si="32"/>
        <v>0</v>
      </c>
      <c r="N662" s="52" t="e">
        <f>VLOOKUP(B662,#REF!,4,FALSE)</f>
        <v>#REF!</v>
      </c>
      <c r="P662" s="52">
        <v>1</v>
      </c>
      <c r="Q662" s="52" t="e">
        <f>VLOOKUP(B662,#REF!,2,FALSE)</f>
        <v>#REF!</v>
      </c>
    </row>
    <row r="663" spans="1:17">
      <c r="A663" s="53">
        <v>662</v>
      </c>
      <c r="B663" s="54" t="s">
        <v>1331</v>
      </c>
      <c r="C663" s="53">
        <v>1</v>
      </c>
      <c r="D663" s="55" t="s">
        <v>1332</v>
      </c>
      <c r="E663" s="56">
        <v>10402702</v>
      </c>
      <c r="F663" s="57">
        <f t="shared" si="30"/>
        <v>2704702.52</v>
      </c>
      <c r="G663" s="57">
        <f t="shared" si="31"/>
        <v>13107404.52</v>
      </c>
      <c r="H663" s="58" t="str">
        <f>VLOOKUP(B663,'[1]GENERAL (2)'!$E$486:I1597,4,FALSE)</f>
        <v>ALTOS DE BRAZUELOS</v>
      </c>
      <c r="I663" s="59">
        <v>10402702</v>
      </c>
      <c r="J663" s="60">
        <f t="shared" si="32"/>
        <v>0</v>
      </c>
      <c r="N663" s="52" t="e">
        <f>VLOOKUP(B663,#REF!,4,FALSE)</f>
        <v>#REF!</v>
      </c>
      <c r="P663" s="52">
        <v>1</v>
      </c>
      <c r="Q663" s="52" t="e">
        <f>VLOOKUP(B663,#REF!,2,FALSE)</f>
        <v>#REF!</v>
      </c>
    </row>
    <row r="664" spans="1:17">
      <c r="A664" s="53">
        <v>663</v>
      </c>
      <c r="B664" s="54" t="s">
        <v>1333</v>
      </c>
      <c r="C664" s="53">
        <v>1</v>
      </c>
      <c r="D664" s="55" t="s">
        <v>1334</v>
      </c>
      <c r="E664" s="56">
        <v>11098987</v>
      </c>
      <c r="F664" s="57">
        <f t="shared" si="30"/>
        <v>2885736.62</v>
      </c>
      <c r="G664" s="57">
        <f t="shared" si="31"/>
        <v>13984723.620000001</v>
      </c>
      <c r="H664" s="58" t="str">
        <f>VLOOKUP(B664,'[1]GENERAL (2)'!$E$486:I1602,4,FALSE)</f>
        <v>BRAZUELOS</v>
      </c>
      <c r="I664" s="59">
        <v>10406073</v>
      </c>
      <c r="J664" s="60">
        <f t="shared" si="32"/>
        <v>692914</v>
      </c>
      <c r="N664" s="52" t="e">
        <f>VLOOKUP(B664,#REF!,4,FALSE)</f>
        <v>#REF!</v>
      </c>
      <c r="P664" s="52">
        <v>1</v>
      </c>
      <c r="Q664" s="52" t="e">
        <f>VLOOKUP(B664,#REF!,2,FALSE)</f>
        <v>#REF!</v>
      </c>
    </row>
    <row r="665" spans="1:17">
      <c r="A665" s="53">
        <v>664</v>
      </c>
      <c r="B665" s="54" t="s">
        <v>1335</v>
      </c>
      <c r="C665" s="53">
        <v>1</v>
      </c>
      <c r="D665" s="55" t="s">
        <v>1336</v>
      </c>
      <c r="E665" s="56">
        <v>10209445</v>
      </c>
      <c r="F665" s="57">
        <f t="shared" si="30"/>
        <v>2654455.7000000002</v>
      </c>
      <c r="G665" s="57">
        <f t="shared" si="31"/>
        <v>12863900.699999999</v>
      </c>
      <c r="H665" s="58" t="str">
        <f>VLOOKUP(B665,'[1]GENERAL (2)'!$E$486:I1603,4,FALSE)</f>
        <v>BRAZUELOS</v>
      </c>
      <c r="I665" s="59">
        <v>10209445</v>
      </c>
      <c r="J665" s="60">
        <f t="shared" si="32"/>
        <v>0</v>
      </c>
      <c r="N665" s="52" t="e">
        <f>VLOOKUP(B665,#REF!,4,FALSE)</f>
        <v>#REF!</v>
      </c>
      <c r="P665" s="52">
        <v>1</v>
      </c>
      <c r="Q665" s="52" t="e">
        <f>VLOOKUP(B665,#REF!,2,FALSE)</f>
        <v>#REF!</v>
      </c>
    </row>
    <row r="666" spans="1:17">
      <c r="A666" s="53">
        <v>665</v>
      </c>
      <c r="B666" s="54" t="s">
        <v>1337</v>
      </c>
      <c r="C666" s="53">
        <v>1</v>
      </c>
      <c r="D666" s="55" t="s">
        <v>1338</v>
      </c>
      <c r="E666" s="56">
        <v>5933736</v>
      </c>
      <c r="F666" s="57">
        <f t="shared" si="30"/>
        <v>1542771.36</v>
      </c>
      <c r="G666" s="57">
        <f t="shared" si="31"/>
        <v>7476507.3600000003</v>
      </c>
      <c r="H666" s="58" t="str">
        <f>VLOOKUP(B666,'[1]GENERAL (2)'!$E$486:I1608,4,FALSE)</f>
        <v>BRAZUELOS</v>
      </c>
      <c r="I666" s="59">
        <v>9967145</v>
      </c>
      <c r="J666" s="60">
        <f t="shared" si="32"/>
        <v>-4033409</v>
      </c>
      <c r="N666" s="52" t="e">
        <f>VLOOKUP(B666,#REF!,4,FALSE)</f>
        <v>#REF!</v>
      </c>
      <c r="P666" s="52">
        <v>1</v>
      </c>
      <c r="Q666" s="52" t="e">
        <f>VLOOKUP(B666,#REF!,2,FALSE)</f>
        <v>#REF!</v>
      </c>
    </row>
    <row r="667" spans="1:17">
      <c r="A667" s="53">
        <v>666</v>
      </c>
      <c r="B667" s="54" t="s">
        <v>1339</v>
      </c>
      <c r="C667" s="53">
        <v>1</v>
      </c>
      <c r="D667" s="55" t="s">
        <v>1340</v>
      </c>
      <c r="E667" s="56">
        <v>8328933</v>
      </c>
      <c r="F667" s="57">
        <f t="shared" si="30"/>
        <v>2165522.58</v>
      </c>
      <c r="G667" s="57">
        <f t="shared" si="31"/>
        <v>10494455.58</v>
      </c>
      <c r="H667" s="58" t="str">
        <f>VLOOKUP(B667,'[1]GENERAL (2)'!$E$486:I1625,4,FALSE)</f>
        <v>BRAZUELOS</v>
      </c>
      <c r="I667" s="59">
        <v>8328933</v>
      </c>
      <c r="J667" s="60">
        <f t="shared" si="32"/>
        <v>0</v>
      </c>
      <c r="N667" s="52" t="e">
        <f>VLOOKUP(B667,#REF!,4,FALSE)</f>
        <v>#REF!</v>
      </c>
      <c r="P667" s="52">
        <v>1</v>
      </c>
      <c r="Q667" s="52" t="e">
        <f>VLOOKUP(B667,#REF!,2,FALSE)</f>
        <v>#REF!</v>
      </c>
    </row>
    <row r="668" spans="1:17">
      <c r="A668" s="53">
        <v>667</v>
      </c>
      <c r="B668" s="54" t="s">
        <v>1341</v>
      </c>
      <c r="C668" s="53">
        <v>1</v>
      </c>
      <c r="D668" s="55" t="s">
        <v>1342</v>
      </c>
      <c r="E668" s="56">
        <v>8157684</v>
      </c>
      <c r="F668" s="57">
        <f t="shared" si="30"/>
        <v>2120997.84</v>
      </c>
      <c r="G668" s="57">
        <f t="shared" si="31"/>
        <v>10278681.84</v>
      </c>
      <c r="H668" s="58" t="str">
        <f>VLOOKUP(B668,'[1]GENERAL (2)'!$E$486:I1630,4,FALSE)</f>
        <v>BRAZUELOS</v>
      </c>
      <c r="I668" s="59">
        <v>8157684</v>
      </c>
      <c r="J668" s="60">
        <f t="shared" si="32"/>
        <v>0</v>
      </c>
      <c r="N668" s="52" t="e">
        <f>VLOOKUP(B668,#REF!,4,FALSE)</f>
        <v>#REF!</v>
      </c>
      <c r="P668" s="52">
        <v>1</v>
      </c>
      <c r="Q668" s="52" t="e">
        <f>VLOOKUP(B668,#REF!,2,FALSE)</f>
        <v>#REF!</v>
      </c>
    </row>
    <row r="669" spans="1:17">
      <c r="A669" s="53">
        <v>668</v>
      </c>
      <c r="B669" s="54" t="s">
        <v>1343</v>
      </c>
      <c r="C669" s="53">
        <v>1</v>
      </c>
      <c r="D669" s="55" t="s">
        <v>1344</v>
      </c>
      <c r="E669" s="56">
        <v>10267533</v>
      </c>
      <c r="F669" s="57">
        <f t="shared" si="30"/>
        <v>2669558.58</v>
      </c>
      <c r="G669" s="57">
        <f t="shared" si="31"/>
        <v>12937091.58</v>
      </c>
      <c r="H669" s="58" t="str">
        <f>VLOOKUP(B669,'[1]GENERAL (2)'!$E$486:I1631,4,FALSE)</f>
        <v>BOSQUE EL LIMONAR</v>
      </c>
      <c r="I669" s="59">
        <v>10267533</v>
      </c>
      <c r="J669" s="60">
        <f t="shared" si="32"/>
        <v>0</v>
      </c>
      <c r="N669" s="52" t="e">
        <f>VLOOKUP(B669,#REF!,4,FALSE)</f>
        <v>#REF!</v>
      </c>
      <c r="P669" s="52">
        <v>1</v>
      </c>
      <c r="Q669" s="52" t="e">
        <f>VLOOKUP(B669,#REF!,2,FALSE)</f>
        <v>#REF!</v>
      </c>
    </row>
    <row r="670" spans="1:17">
      <c r="A670" s="53">
        <v>669</v>
      </c>
      <c r="B670" s="54" t="s">
        <v>1345</v>
      </c>
      <c r="C670" s="53">
        <v>1</v>
      </c>
      <c r="D670" s="55" t="s">
        <v>1346</v>
      </c>
      <c r="E670" s="56">
        <v>10395097</v>
      </c>
      <c r="F670" s="57">
        <f t="shared" si="30"/>
        <v>2702725.22</v>
      </c>
      <c r="G670" s="57">
        <f t="shared" si="31"/>
        <v>13097822.220000001</v>
      </c>
      <c r="H670" s="58" t="str">
        <f>VLOOKUP(B670,'[1]GENERAL (2)'!$E$486:I1640,4,FALSE)</f>
        <v>BOSQUE EL LIMONAR</v>
      </c>
      <c r="I670" s="59">
        <v>10395097</v>
      </c>
      <c r="J670" s="60">
        <f t="shared" si="32"/>
        <v>0</v>
      </c>
      <c r="N670" s="52" t="e">
        <f>VLOOKUP(B670,#REF!,4,FALSE)</f>
        <v>#REF!</v>
      </c>
      <c r="P670" s="52">
        <v>1</v>
      </c>
      <c r="Q670" s="52" t="e">
        <f>VLOOKUP(B670,#REF!,2,FALSE)</f>
        <v>#REF!</v>
      </c>
    </row>
    <row r="671" spans="1:17">
      <c r="A671" s="53">
        <v>670</v>
      </c>
      <c r="B671" s="54" t="s">
        <v>1347</v>
      </c>
      <c r="C671" s="53">
        <v>1</v>
      </c>
      <c r="D671" s="55" t="s">
        <v>1348</v>
      </c>
      <c r="E671" s="56">
        <v>10375722</v>
      </c>
      <c r="F671" s="57">
        <f t="shared" si="30"/>
        <v>2697687.72</v>
      </c>
      <c r="G671" s="57">
        <f t="shared" si="31"/>
        <v>13073409.720000001</v>
      </c>
      <c r="H671" s="58" t="str">
        <f>VLOOKUP(B671,'[1]GENERAL (2)'!$E$486:I1641,4,FALSE)</f>
        <v>BOSQUE EL LIMONAR II</v>
      </c>
      <c r="I671" s="59">
        <v>10375722</v>
      </c>
      <c r="J671" s="60">
        <f t="shared" si="32"/>
        <v>0</v>
      </c>
      <c r="N671" s="52" t="e">
        <f>VLOOKUP(B671,#REF!,4,FALSE)</f>
        <v>#REF!</v>
      </c>
      <c r="P671" s="52">
        <v>1</v>
      </c>
      <c r="Q671" s="52" t="e">
        <f>VLOOKUP(B671,#REF!,2,FALSE)</f>
        <v>#REF!</v>
      </c>
    </row>
    <row r="672" spans="1:17">
      <c r="A672" s="53">
        <v>671</v>
      </c>
      <c r="B672" s="54" t="s">
        <v>1349</v>
      </c>
      <c r="C672" s="53">
        <v>1</v>
      </c>
      <c r="D672" s="55" t="s">
        <v>1350</v>
      </c>
      <c r="E672" s="56">
        <v>10055881</v>
      </c>
      <c r="F672" s="57">
        <f t="shared" si="30"/>
        <v>2614529.06</v>
      </c>
      <c r="G672" s="57">
        <f t="shared" si="31"/>
        <v>12670410.060000001</v>
      </c>
      <c r="H672" s="58" t="str">
        <f>VLOOKUP(B672,'[1]GENERAL (2)'!$E$486:I1642,4,FALSE)</f>
        <v>BOSQUE EL LIMONAR II</v>
      </c>
      <c r="I672" s="59">
        <v>9843806</v>
      </c>
      <c r="J672" s="60">
        <f t="shared" si="32"/>
        <v>212075</v>
      </c>
      <c r="N672" s="52" t="e">
        <f>VLOOKUP(B672,#REF!,4,FALSE)</f>
        <v>#REF!</v>
      </c>
      <c r="P672" s="52">
        <v>1</v>
      </c>
      <c r="Q672" s="52" t="e">
        <f>VLOOKUP(B672,#REF!,2,FALSE)</f>
        <v>#REF!</v>
      </c>
    </row>
    <row r="673" spans="1:17">
      <c r="A673" s="53">
        <v>672</v>
      </c>
      <c r="B673" s="54" t="s">
        <v>1351</v>
      </c>
      <c r="C673" s="53">
        <v>1</v>
      </c>
      <c r="D673" s="55" t="s">
        <v>1352</v>
      </c>
      <c r="E673" s="56">
        <v>9448500</v>
      </c>
      <c r="F673" s="57">
        <f t="shared" si="30"/>
        <v>2456610</v>
      </c>
      <c r="G673" s="57">
        <f t="shared" si="31"/>
        <v>11905110</v>
      </c>
      <c r="H673" s="58" t="str">
        <f>VLOOKUP(B673,'[1]GENERAL (2)'!$E$486:I1645,4,FALSE)</f>
        <v>BOSQUE EL LIMONAR II</v>
      </c>
      <c r="I673" s="59">
        <v>9448500</v>
      </c>
      <c r="J673" s="60">
        <f t="shared" si="32"/>
        <v>0</v>
      </c>
      <c r="N673" s="52" t="e">
        <f>VLOOKUP(B673,#REF!,4,FALSE)</f>
        <v>#REF!</v>
      </c>
      <c r="P673" s="52">
        <v>1</v>
      </c>
      <c r="Q673" s="52" t="e">
        <f>VLOOKUP(B673,#REF!,2,FALSE)</f>
        <v>#REF!</v>
      </c>
    </row>
    <row r="674" spans="1:17">
      <c r="A674" s="53">
        <v>673</v>
      </c>
      <c r="B674" s="54" t="s">
        <v>1353</v>
      </c>
      <c r="C674" s="53">
        <v>1</v>
      </c>
      <c r="D674" s="55" t="s">
        <v>1354</v>
      </c>
      <c r="E674" s="56">
        <v>10186010</v>
      </c>
      <c r="F674" s="57">
        <f t="shared" si="30"/>
        <v>2648362.6</v>
      </c>
      <c r="G674" s="57">
        <f t="shared" si="31"/>
        <v>12834372.6</v>
      </c>
      <c r="H674" s="58" t="str">
        <f>VLOOKUP(B674,'[1]GENERAL (2)'!$E$486:I1711,4,FALSE)</f>
        <v>BOSQUE EL LIMONAR II</v>
      </c>
      <c r="I674" s="59">
        <v>10186010</v>
      </c>
      <c r="J674" s="60">
        <f t="shared" si="32"/>
        <v>0</v>
      </c>
      <c r="N674" s="52" t="e">
        <f>VLOOKUP(B674,#REF!,4,FALSE)</f>
        <v>#REF!</v>
      </c>
      <c r="P674" s="52">
        <v>1</v>
      </c>
      <c r="Q674" s="52" t="e">
        <f>VLOOKUP(B674,#REF!,2,FALSE)</f>
        <v>#REF!</v>
      </c>
    </row>
    <row r="675" spans="1:17">
      <c r="A675" s="53">
        <v>674</v>
      </c>
      <c r="B675" s="54" t="s">
        <v>1355</v>
      </c>
      <c r="C675" s="53">
        <v>1</v>
      </c>
      <c r="D675" s="55" t="s">
        <v>1356</v>
      </c>
      <c r="E675" s="56">
        <v>10374074</v>
      </c>
      <c r="F675" s="57">
        <f t="shared" si="30"/>
        <v>2697259.24</v>
      </c>
      <c r="G675" s="57">
        <f t="shared" si="31"/>
        <v>13071333.24</v>
      </c>
      <c r="H675" s="58" t="str">
        <f>VLOOKUP(B675,'[1]GENERAL (2)'!$E$486:I1712,4,FALSE)</f>
        <v>BOSQUE EL LIMONAR II</v>
      </c>
      <c r="I675" s="59">
        <v>10374074</v>
      </c>
      <c r="J675" s="60">
        <f t="shared" si="32"/>
        <v>0</v>
      </c>
      <c r="N675" s="52" t="e">
        <f>VLOOKUP(B675,#REF!,4,FALSE)</f>
        <v>#REF!</v>
      </c>
      <c r="P675" s="52">
        <v>1</v>
      </c>
      <c r="Q675" s="52" t="e">
        <f>VLOOKUP(B675,#REF!,2,FALSE)</f>
        <v>#REF!</v>
      </c>
    </row>
    <row r="676" spans="1:17">
      <c r="A676" s="53">
        <v>675</v>
      </c>
      <c r="B676" s="54" t="s">
        <v>1357</v>
      </c>
      <c r="C676" s="53">
        <v>1</v>
      </c>
      <c r="D676" s="55" t="s">
        <v>1358</v>
      </c>
      <c r="E676" s="56">
        <v>10202993</v>
      </c>
      <c r="F676" s="57">
        <f t="shared" si="30"/>
        <v>2652778.1800000002</v>
      </c>
      <c r="G676" s="57">
        <f t="shared" si="31"/>
        <v>12855771.18</v>
      </c>
      <c r="H676" s="58" t="str">
        <f>VLOOKUP(B676,'[1]GENERAL (2)'!$E$486:I1713,4,FALSE)</f>
        <v>BOSQUE EL LIMONAR</v>
      </c>
      <c r="I676" s="59">
        <v>10202993</v>
      </c>
      <c r="J676" s="60">
        <f t="shared" si="32"/>
        <v>0</v>
      </c>
      <c r="N676" s="52" t="e">
        <f>VLOOKUP(B676,#REF!,4,FALSE)</f>
        <v>#REF!</v>
      </c>
      <c r="P676" s="52">
        <v>1</v>
      </c>
      <c r="Q676" s="52" t="e">
        <f>VLOOKUP(B676,#REF!,2,FALSE)</f>
        <v>#REF!</v>
      </c>
    </row>
    <row r="677" spans="1:17">
      <c r="A677" s="53">
        <v>676</v>
      </c>
      <c r="B677" s="54" t="s">
        <v>1359</v>
      </c>
      <c r="C677" s="53">
        <v>1</v>
      </c>
      <c r="D677" s="55" t="s">
        <v>1360</v>
      </c>
      <c r="E677" s="56">
        <v>10384547</v>
      </c>
      <c r="F677" s="57">
        <f t="shared" si="30"/>
        <v>2699982.22</v>
      </c>
      <c r="G677" s="57">
        <f t="shared" si="31"/>
        <v>13084529.220000001</v>
      </c>
      <c r="H677" s="58" t="str">
        <f>VLOOKUP(B677,'[1]GENERAL (2)'!$E$486:I1714,4,FALSE)</f>
        <v>BOSQUE EL LIMONAR</v>
      </c>
      <c r="I677" s="59">
        <v>10384547</v>
      </c>
      <c r="J677" s="60">
        <f t="shared" si="32"/>
        <v>0</v>
      </c>
      <c r="N677" s="52" t="e">
        <f>VLOOKUP(B677,#REF!,4,FALSE)</f>
        <v>#REF!</v>
      </c>
      <c r="P677" s="52">
        <v>1</v>
      </c>
      <c r="Q677" s="52" t="e">
        <f>VLOOKUP(B677,#REF!,2,FALSE)</f>
        <v>#REF!</v>
      </c>
    </row>
    <row r="678" spans="1:17">
      <c r="A678" s="53">
        <v>677</v>
      </c>
      <c r="B678" s="54" t="s">
        <v>1361</v>
      </c>
      <c r="C678" s="53">
        <v>1</v>
      </c>
      <c r="D678" s="55" t="s">
        <v>1362</v>
      </c>
      <c r="E678" s="56">
        <v>11251107</v>
      </c>
      <c r="F678" s="57">
        <f t="shared" si="30"/>
        <v>2925287.8200000003</v>
      </c>
      <c r="G678" s="57">
        <f t="shared" si="31"/>
        <v>14176394.82</v>
      </c>
      <c r="H678" s="58" t="str">
        <f>VLOOKUP(B678,'[1]GENERAL (2)'!$E$486:I1715,4,FALSE)</f>
        <v>BOSQUE EL LIMONAR II</v>
      </c>
      <c r="I678" s="59">
        <v>10390879</v>
      </c>
      <c r="J678" s="60">
        <f t="shared" si="32"/>
        <v>860228</v>
      </c>
      <c r="N678" s="52" t="e">
        <f>VLOOKUP(B678,#REF!,4,FALSE)</f>
        <v>#REF!</v>
      </c>
      <c r="P678" s="52">
        <v>1</v>
      </c>
      <c r="Q678" s="52" t="e">
        <f>VLOOKUP(B678,#REF!,2,FALSE)</f>
        <v>#REF!</v>
      </c>
    </row>
    <row r="679" spans="1:17">
      <c r="A679" s="53">
        <v>678</v>
      </c>
      <c r="B679" s="54" t="s">
        <v>1363</v>
      </c>
      <c r="C679" s="53">
        <v>1</v>
      </c>
      <c r="D679" s="55" t="s">
        <v>1364</v>
      </c>
      <c r="E679" s="56">
        <v>8984814</v>
      </c>
      <c r="F679" s="57">
        <f t="shared" si="30"/>
        <v>2336051.64</v>
      </c>
      <c r="G679" s="57">
        <f t="shared" si="31"/>
        <v>11320865.640000001</v>
      </c>
      <c r="H679" s="58" t="str">
        <f>VLOOKUP(B679,'[1]GENERAL (2)'!$E$486:I1716,4,FALSE)</f>
        <v>BOSQUE EL LIMONAR</v>
      </c>
      <c r="I679" s="59">
        <v>8984814</v>
      </c>
      <c r="J679" s="60">
        <f t="shared" si="32"/>
        <v>0</v>
      </c>
      <c r="N679" s="52" t="e">
        <f>VLOOKUP(B679,#REF!,4,FALSE)</f>
        <v>#REF!</v>
      </c>
      <c r="P679" s="52">
        <v>1</v>
      </c>
      <c r="Q679" s="52" t="e">
        <f>VLOOKUP(B679,#REF!,2,FALSE)</f>
        <v>#REF!</v>
      </c>
    </row>
    <row r="680" spans="1:17">
      <c r="A680" s="53">
        <v>679</v>
      </c>
      <c r="B680" s="54" t="s">
        <v>1365</v>
      </c>
      <c r="C680" s="53">
        <v>1</v>
      </c>
      <c r="D680" s="55" t="s">
        <v>1366</v>
      </c>
      <c r="E680" s="56">
        <v>10370463</v>
      </c>
      <c r="F680" s="57">
        <f t="shared" si="30"/>
        <v>2696320.38</v>
      </c>
      <c r="G680" s="57">
        <f t="shared" si="31"/>
        <v>13066783.379999999</v>
      </c>
      <c r="H680" s="58" t="str">
        <f>VLOOKUP(B680,'[1]GENERAL (2)'!$E$486:I1717,4,FALSE)</f>
        <v>BOSQUE EL LIMONAR</v>
      </c>
      <c r="I680" s="59">
        <v>10370463</v>
      </c>
      <c r="J680" s="60">
        <f t="shared" si="32"/>
        <v>0</v>
      </c>
      <c r="N680" s="52" t="e">
        <f>VLOOKUP(B680,#REF!,4,FALSE)</f>
        <v>#REF!</v>
      </c>
      <c r="P680" s="52">
        <v>1</v>
      </c>
      <c r="Q680" s="52" t="e">
        <f>VLOOKUP(B680,#REF!,2,FALSE)</f>
        <v>#REF!</v>
      </c>
    </row>
    <row r="681" spans="1:17">
      <c r="A681" s="53">
        <v>680</v>
      </c>
      <c r="B681" s="54" t="s">
        <v>1367</v>
      </c>
      <c r="C681" s="53">
        <v>1</v>
      </c>
      <c r="D681" s="55" t="s">
        <v>1368</v>
      </c>
      <c r="E681" s="56">
        <v>6536447</v>
      </c>
      <c r="F681" s="57">
        <f t="shared" si="30"/>
        <v>1699476.22</v>
      </c>
      <c r="G681" s="57">
        <f t="shared" si="31"/>
        <v>8235923.2199999997</v>
      </c>
      <c r="H681" s="58" t="str">
        <f>VLOOKUP(B681,'[1]GENERAL (2)'!$E$486:I1718,4,FALSE)</f>
        <v>BOSQUE EL LIMONAR</v>
      </c>
      <c r="I681" s="59">
        <v>6536447</v>
      </c>
      <c r="J681" s="60">
        <f t="shared" si="32"/>
        <v>0</v>
      </c>
      <c r="N681" s="52" t="e">
        <f>VLOOKUP(B681,#REF!,4,FALSE)</f>
        <v>#REF!</v>
      </c>
      <c r="P681" s="52">
        <v>1</v>
      </c>
      <c r="Q681" s="52" t="e">
        <f>VLOOKUP(B681,#REF!,2,FALSE)</f>
        <v>#REF!</v>
      </c>
    </row>
    <row r="682" spans="1:17">
      <c r="A682" s="53">
        <v>681</v>
      </c>
      <c r="B682" s="54" t="s">
        <v>1369</v>
      </c>
      <c r="C682" s="53">
        <v>1</v>
      </c>
      <c r="D682" s="55" t="s">
        <v>1370</v>
      </c>
      <c r="E682" s="56">
        <v>10349916</v>
      </c>
      <c r="F682" s="57">
        <f t="shared" si="30"/>
        <v>2690978.16</v>
      </c>
      <c r="G682" s="57">
        <f t="shared" si="31"/>
        <v>13040894.16</v>
      </c>
      <c r="H682" s="58" t="str">
        <f>VLOOKUP(B682,'[1]GENERAL (2)'!$E$486:I1719,4,FALSE)</f>
        <v>BOSQUE EL LIMONAR</v>
      </c>
      <c r="I682" s="59">
        <v>10349916</v>
      </c>
      <c r="J682" s="60">
        <f t="shared" si="32"/>
        <v>0</v>
      </c>
      <c r="N682" s="52" t="e">
        <f>VLOOKUP(B682,#REF!,4,FALSE)</f>
        <v>#REF!</v>
      </c>
      <c r="P682" s="52">
        <v>1</v>
      </c>
      <c r="Q682" s="52" t="e">
        <f>VLOOKUP(B682,#REF!,2,FALSE)</f>
        <v>#REF!</v>
      </c>
    </row>
    <row r="683" spans="1:17">
      <c r="A683" s="53">
        <v>682</v>
      </c>
      <c r="B683" s="54" t="s">
        <v>1371</v>
      </c>
      <c r="C683" s="53">
        <v>1</v>
      </c>
      <c r="D683" s="55" t="s">
        <v>1372</v>
      </c>
      <c r="E683" s="56">
        <v>10396823</v>
      </c>
      <c r="F683" s="57">
        <f t="shared" si="30"/>
        <v>2703173.98</v>
      </c>
      <c r="G683" s="57">
        <f t="shared" si="31"/>
        <v>13099996.98</v>
      </c>
      <c r="H683" s="58" t="str">
        <f>VLOOKUP(B683,'[1]GENERAL (2)'!$E$486:I1720,4,FALSE)</f>
        <v>BOSQUE EL LIMONAR</v>
      </c>
      <c r="I683" s="59">
        <v>10396823</v>
      </c>
      <c r="J683" s="60">
        <f t="shared" si="32"/>
        <v>0</v>
      </c>
      <c r="N683" s="52" t="e">
        <f>VLOOKUP(B683,#REF!,4,FALSE)</f>
        <v>#REF!</v>
      </c>
      <c r="P683" s="52">
        <v>1</v>
      </c>
      <c r="Q683" s="52" t="e">
        <f>VLOOKUP(B683,#REF!,2,FALSE)</f>
        <v>#REF!</v>
      </c>
    </row>
    <row r="684" spans="1:17">
      <c r="A684" s="53">
        <v>683</v>
      </c>
      <c r="B684" s="54" t="s">
        <v>1373</v>
      </c>
      <c r="C684" s="53">
        <v>1</v>
      </c>
      <c r="D684" s="55" t="s">
        <v>1374</v>
      </c>
      <c r="E684" s="56">
        <v>10393435</v>
      </c>
      <c r="F684" s="57">
        <f t="shared" si="30"/>
        <v>2702293.1</v>
      </c>
      <c r="G684" s="57">
        <f t="shared" si="31"/>
        <v>13095728.1</v>
      </c>
      <c r="H684" s="58" t="str">
        <f>VLOOKUP(B684,'[1]GENERAL (2)'!$E$486:I1721,4,FALSE)</f>
        <v>BOSQUE EL LIMONAR</v>
      </c>
      <c r="I684" s="59">
        <v>10393435</v>
      </c>
      <c r="J684" s="60">
        <f t="shared" si="32"/>
        <v>0</v>
      </c>
      <c r="N684" s="52" t="e">
        <f>VLOOKUP(B684,#REF!,4,FALSE)</f>
        <v>#REF!</v>
      </c>
      <c r="P684" s="52">
        <v>1</v>
      </c>
      <c r="Q684" s="52" t="e">
        <f>VLOOKUP(B684,#REF!,2,FALSE)</f>
        <v>#REF!</v>
      </c>
    </row>
    <row r="685" spans="1:17">
      <c r="A685" s="53">
        <v>684</v>
      </c>
      <c r="B685" s="54" t="s">
        <v>1375</v>
      </c>
      <c r="C685" s="53">
        <v>1</v>
      </c>
      <c r="D685" s="55" t="s">
        <v>1376</v>
      </c>
      <c r="E685" s="56">
        <v>10405682</v>
      </c>
      <c r="F685" s="57">
        <f t="shared" si="30"/>
        <v>2705477.3200000003</v>
      </c>
      <c r="G685" s="57">
        <f t="shared" si="31"/>
        <v>13111159.32</v>
      </c>
      <c r="H685" s="58" t="str">
        <f>VLOOKUP(B685,'[1]GENERAL (2)'!$E$486:I1723,4,FALSE)</f>
        <v>VILLA ANITA SUR</v>
      </c>
      <c r="I685" s="59">
        <v>10405682</v>
      </c>
      <c r="J685" s="60">
        <f t="shared" si="32"/>
        <v>0</v>
      </c>
      <c r="N685" s="52" t="e">
        <f>VLOOKUP(B685,#REF!,4,FALSE)</f>
        <v>#REF!</v>
      </c>
      <c r="P685" s="52">
        <v>1</v>
      </c>
      <c r="Q685" s="52" t="e">
        <f>VLOOKUP(B685,#REF!,2,FALSE)</f>
        <v>#REF!</v>
      </c>
    </row>
    <row r="686" spans="1:17">
      <c r="A686" s="53">
        <v>685</v>
      </c>
      <c r="B686" s="54" t="s">
        <v>1377</v>
      </c>
      <c r="C686" s="53">
        <v>1</v>
      </c>
      <c r="D686" s="55" t="s">
        <v>1378</v>
      </c>
      <c r="E686" s="56">
        <v>9786956</v>
      </c>
      <c r="F686" s="57">
        <f t="shared" si="30"/>
        <v>2544608.56</v>
      </c>
      <c r="G686" s="57">
        <f t="shared" si="31"/>
        <v>12331564.560000001</v>
      </c>
      <c r="H686" s="58" t="str">
        <f>VLOOKUP(B686,'[1]GENERAL (2)'!$E$486:I1724,4,FALSE)</f>
        <v>VILLA ANITA SUR</v>
      </c>
      <c r="I686" s="59">
        <v>9786956</v>
      </c>
      <c r="J686" s="60">
        <f t="shared" si="32"/>
        <v>0</v>
      </c>
      <c r="N686" s="52" t="e">
        <f>VLOOKUP(B686,#REF!,4,FALSE)</f>
        <v>#REF!</v>
      </c>
      <c r="P686" s="52">
        <v>1</v>
      </c>
      <c r="Q686" s="52" t="e">
        <f>VLOOKUP(B686,#REF!,2,FALSE)</f>
        <v>#REF!</v>
      </c>
    </row>
    <row r="687" spans="1:17">
      <c r="A687" s="53">
        <v>686</v>
      </c>
      <c r="B687" s="54" t="s">
        <v>1379</v>
      </c>
      <c r="C687" s="53">
        <v>1</v>
      </c>
      <c r="D687" s="55" t="s">
        <v>1380</v>
      </c>
      <c r="E687" s="56">
        <v>10402011</v>
      </c>
      <c r="F687" s="57">
        <f t="shared" si="30"/>
        <v>2704522.86</v>
      </c>
      <c r="G687" s="57">
        <f t="shared" si="31"/>
        <v>13106533.859999999</v>
      </c>
      <c r="H687" s="58" t="str">
        <f>VLOOKUP(B687,'[1]GENERAL (2)'!$E$486:I1725,4,FALSE)</f>
        <v>VILLA ANITA SUR</v>
      </c>
      <c r="I687" s="59">
        <v>10402011</v>
      </c>
      <c r="J687" s="60">
        <f t="shared" si="32"/>
        <v>0</v>
      </c>
      <c r="N687" s="52" t="e">
        <f>VLOOKUP(B687,#REF!,4,FALSE)</f>
        <v>#REF!</v>
      </c>
      <c r="P687" s="52">
        <v>1</v>
      </c>
      <c r="Q687" s="52" t="e">
        <f>VLOOKUP(B687,#REF!,2,FALSE)</f>
        <v>#REF!</v>
      </c>
    </row>
    <row r="688" spans="1:17">
      <c r="A688" s="53">
        <v>687</v>
      </c>
      <c r="B688" s="54" t="s">
        <v>1381</v>
      </c>
      <c r="C688" s="53">
        <v>1</v>
      </c>
      <c r="D688" s="55" t="s">
        <v>1382</v>
      </c>
      <c r="E688" s="56">
        <v>10353412</v>
      </c>
      <c r="F688" s="57">
        <f t="shared" si="30"/>
        <v>2691887.12</v>
      </c>
      <c r="G688" s="57">
        <f t="shared" si="31"/>
        <v>13045299.120000001</v>
      </c>
      <c r="H688" s="58" t="str">
        <f>VLOOKUP(B688,'[1]GENERAL (2)'!$E$486:I1726,4,FALSE)</f>
        <v>VILLA ANITA SUR</v>
      </c>
      <c r="I688" s="59">
        <v>10353412</v>
      </c>
      <c r="J688" s="60">
        <f t="shared" si="32"/>
        <v>0</v>
      </c>
      <c r="N688" s="52" t="e">
        <f>VLOOKUP(B688,#REF!,4,FALSE)</f>
        <v>#REF!</v>
      </c>
      <c r="P688" s="52">
        <v>1</v>
      </c>
      <c r="Q688" s="52" t="e">
        <f>VLOOKUP(B688,#REF!,2,FALSE)</f>
        <v>#REF!</v>
      </c>
    </row>
    <row r="689" spans="1:17">
      <c r="A689" s="53">
        <v>688</v>
      </c>
      <c r="B689" s="54" t="s">
        <v>1383</v>
      </c>
      <c r="C689" s="53">
        <v>1</v>
      </c>
      <c r="D689" s="55" t="s">
        <v>1384</v>
      </c>
      <c r="E689" s="56">
        <v>10309056</v>
      </c>
      <c r="F689" s="57">
        <f t="shared" si="30"/>
        <v>2680354.56</v>
      </c>
      <c r="G689" s="57">
        <f t="shared" si="31"/>
        <v>12989410.560000001</v>
      </c>
      <c r="H689" s="58" t="str">
        <f>VLOOKUP(B689,'[1]GENERAL (2)'!$E$486:I1727,4,FALSE)</f>
        <v>VILLA ANITA SUR</v>
      </c>
      <c r="I689" s="59">
        <v>10309056</v>
      </c>
      <c r="J689" s="60">
        <f t="shared" si="32"/>
        <v>0</v>
      </c>
      <c r="N689" s="52" t="e">
        <f>VLOOKUP(B689,#REF!,4,FALSE)</f>
        <v>#REF!</v>
      </c>
      <c r="P689" s="52">
        <v>1</v>
      </c>
      <c r="Q689" s="52" t="e">
        <f>VLOOKUP(B689,#REF!,2,FALSE)</f>
        <v>#REF!</v>
      </c>
    </row>
    <row r="690" spans="1:17">
      <c r="A690" s="53">
        <v>689</v>
      </c>
      <c r="B690" s="54" t="s">
        <v>1385</v>
      </c>
      <c r="C690" s="53">
        <v>1</v>
      </c>
      <c r="D690" s="55" t="s">
        <v>1386</v>
      </c>
      <c r="E690" s="56">
        <v>10119643</v>
      </c>
      <c r="F690" s="57">
        <f t="shared" si="30"/>
        <v>2631107.1800000002</v>
      </c>
      <c r="G690" s="57">
        <f t="shared" si="31"/>
        <v>12750750.18</v>
      </c>
      <c r="H690" s="58" t="str">
        <f>VLOOKUP(B690,'[1]GENERAL (2)'!$E$486:I1728,4,FALSE)</f>
        <v>VILLA ANITA SUR</v>
      </c>
      <c r="I690" s="59">
        <v>10119643</v>
      </c>
      <c r="J690" s="60">
        <f t="shared" si="32"/>
        <v>0</v>
      </c>
      <c r="N690" s="52" t="e">
        <f>VLOOKUP(B690,#REF!,4,FALSE)</f>
        <v>#REF!</v>
      </c>
      <c r="P690" s="52">
        <v>1</v>
      </c>
      <c r="Q690" s="52" t="e">
        <f>VLOOKUP(B690,#REF!,2,FALSE)</f>
        <v>#REF!</v>
      </c>
    </row>
    <row r="691" spans="1:17">
      <c r="A691" s="53">
        <v>690</v>
      </c>
      <c r="B691" s="54" t="s">
        <v>1387</v>
      </c>
      <c r="C691" s="53">
        <v>1</v>
      </c>
      <c r="D691" s="55" t="s">
        <v>1388</v>
      </c>
      <c r="E691" s="56">
        <v>10299091</v>
      </c>
      <c r="F691" s="57">
        <f t="shared" si="30"/>
        <v>2677763.66</v>
      </c>
      <c r="G691" s="57">
        <f t="shared" si="31"/>
        <v>12976854.66</v>
      </c>
      <c r="H691" s="58" t="str">
        <f>VLOOKUP(B691,'[1]GENERAL (2)'!$E$486:I1729,4,FALSE)</f>
        <v>VILLA ANITA SUR</v>
      </c>
      <c r="I691" s="59">
        <v>10299091</v>
      </c>
      <c r="J691" s="60">
        <f t="shared" si="32"/>
        <v>0</v>
      </c>
      <c r="N691" s="52" t="e">
        <f>VLOOKUP(B691,#REF!,4,FALSE)</f>
        <v>#REF!</v>
      </c>
      <c r="P691" s="52">
        <v>1</v>
      </c>
      <c r="Q691" s="52" t="e">
        <f>VLOOKUP(B691,#REF!,2,FALSE)</f>
        <v>#REF!</v>
      </c>
    </row>
    <row r="692" spans="1:17">
      <c r="A692" s="53">
        <v>691</v>
      </c>
      <c r="B692" s="54" t="s">
        <v>1389</v>
      </c>
      <c r="C692" s="53">
        <v>1</v>
      </c>
      <c r="D692" s="55" t="s">
        <v>1390</v>
      </c>
      <c r="E692" s="56">
        <v>9630541</v>
      </c>
      <c r="F692" s="57">
        <f t="shared" si="30"/>
        <v>2503940.66</v>
      </c>
      <c r="G692" s="57">
        <f t="shared" si="31"/>
        <v>12134481.66</v>
      </c>
      <c r="H692" s="58" t="str">
        <f>VLOOKUP(B692,'[1]GENERAL (2)'!$E$486:I1730,4,FALSE)</f>
        <v>VILLA ANITA SUR</v>
      </c>
      <c r="I692" s="59">
        <v>9630541</v>
      </c>
      <c r="J692" s="60">
        <f t="shared" si="32"/>
        <v>0</v>
      </c>
      <c r="N692" s="52" t="e">
        <f>VLOOKUP(B692,#REF!,4,FALSE)</f>
        <v>#REF!</v>
      </c>
      <c r="P692" s="52">
        <v>1</v>
      </c>
      <c r="Q692" s="52" t="e">
        <f>VLOOKUP(B692,#REF!,2,FALSE)</f>
        <v>#REF!</v>
      </c>
    </row>
    <row r="693" spans="1:17">
      <c r="A693" s="53">
        <v>692</v>
      </c>
      <c r="B693" s="54" t="s">
        <v>1391</v>
      </c>
      <c r="C693" s="53">
        <v>1</v>
      </c>
      <c r="D693" s="55" t="s">
        <v>1392</v>
      </c>
      <c r="E693" s="56">
        <v>10027359</v>
      </c>
      <c r="F693" s="57">
        <f t="shared" si="30"/>
        <v>2607113.3400000003</v>
      </c>
      <c r="G693" s="57">
        <f t="shared" si="31"/>
        <v>12634472.34</v>
      </c>
      <c r="H693" s="58" t="str">
        <f>VLOOKUP(B693,'[1]GENERAL (2)'!$E$486:I1731,4,FALSE)</f>
        <v>VILLA ANITA SUR</v>
      </c>
      <c r="I693" s="59">
        <v>10027359</v>
      </c>
      <c r="J693" s="60">
        <f t="shared" si="32"/>
        <v>0</v>
      </c>
      <c r="N693" s="52" t="e">
        <f>VLOOKUP(B693,#REF!,4,FALSE)</f>
        <v>#REF!</v>
      </c>
      <c r="P693" s="52">
        <v>1</v>
      </c>
      <c r="Q693" s="52" t="e">
        <f>VLOOKUP(B693,#REF!,2,FALSE)</f>
        <v>#REF!</v>
      </c>
    </row>
    <row r="694" spans="1:17">
      <c r="A694" s="53">
        <v>693</v>
      </c>
      <c r="B694" s="54" t="s">
        <v>1393</v>
      </c>
      <c r="C694" s="53">
        <v>1</v>
      </c>
      <c r="D694" s="55" t="s">
        <v>1394</v>
      </c>
      <c r="E694" s="56">
        <v>10295375</v>
      </c>
      <c r="F694" s="57">
        <f t="shared" si="30"/>
        <v>2676797.5</v>
      </c>
      <c r="G694" s="57">
        <f t="shared" si="31"/>
        <v>12972172.5</v>
      </c>
      <c r="H694" s="58" t="str">
        <f>VLOOKUP(B694,'[1]GENERAL (2)'!$E$486:I1732,4,FALSE)</f>
        <v>VILLA ANITA SUR</v>
      </c>
      <c r="I694" s="59">
        <v>10295375</v>
      </c>
      <c r="J694" s="60">
        <f t="shared" si="32"/>
        <v>0</v>
      </c>
      <c r="N694" s="52" t="e">
        <f>VLOOKUP(B694,#REF!,4,FALSE)</f>
        <v>#REF!</v>
      </c>
      <c r="P694" s="52">
        <v>1</v>
      </c>
      <c r="Q694" s="52" t="e">
        <f>VLOOKUP(B694,#REF!,2,FALSE)</f>
        <v>#REF!</v>
      </c>
    </row>
    <row r="695" spans="1:17" ht="29.1">
      <c r="A695" s="53">
        <v>694</v>
      </c>
      <c r="B695" s="54" t="s">
        <v>1395</v>
      </c>
      <c r="C695" s="53">
        <v>1</v>
      </c>
      <c r="D695" s="55" t="s">
        <v>1396</v>
      </c>
      <c r="E695" s="56">
        <v>10399368</v>
      </c>
      <c r="F695" s="57">
        <f t="shared" si="30"/>
        <v>2703835.68</v>
      </c>
      <c r="G695" s="57">
        <f t="shared" si="31"/>
        <v>13103203.68</v>
      </c>
      <c r="H695" s="58" t="str">
        <f>VLOOKUP(B695,'[1]GENERAL (2)'!$E$486:I1733,4,FALSE)</f>
        <v>VILLA ANITA SUR</v>
      </c>
      <c r="I695" s="59">
        <v>10399368</v>
      </c>
      <c r="J695" s="60">
        <f t="shared" si="32"/>
        <v>0</v>
      </c>
      <c r="N695" s="52" t="e">
        <f>VLOOKUP(B695,#REF!,4,FALSE)</f>
        <v>#REF!</v>
      </c>
      <c r="P695" s="52">
        <v>1</v>
      </c>
      <c r="Q695" s="52" t="e">
        <f>VLOOKUP(B695,#REF!,2,FALSE)</f>
        <v>#REF!</v>
      </c>
    </row>
    <row r="696" spans="1:17">
      <c r="A696" s="53">
        <v>695</v>
      </c>
      <c r="B696" s="54" t="s">
        <v>1397</v>
      </c>
      <c r="C696" s="53">
        <v>1</v>
      </c>
      <c r="D696" s="55" t="s">
        <v>1398</v>
      </c>
      <c r="E696" s="56">
        <v>10406701</v>
      </c>
      <c r="F696" s="57">
        <f t="shared" si="30"/>
        <v>2705742.2600000002</v>
      </c>
      <c r="G696" s="57">
        <f t="shared" si="31"/>
        <v>13112443.26</v>
      </c>
      <c r="H696" s="58" t="str">
        <f>VLOOKUP(B696,'[1]GENERAL (2)'!$E$486:I1734,4,FALSE)</f>
        <v>VILLA ANITA SUR</v>
      </c>
      <c r="I696" s="59">
        <v>10406701</v>
      </c>
      <c r="J696" s="60">
        <f t="shared" si="32"/>
        <v>0</v>
      </c>
      <c r="N696" s="52" t="e">
        <f>VLOOKUP(B696,#REF!,4,FALSE)</f>
        <v>#REF!</v>
      </c>
      <c r="P696" s="52">
        <v>1</v>
      </c>
      <c r="Q696" s="52" t="e">
        <f>VLOOKUP(B696,#REF!,2,FALSE)</f>
        <v>#REF!</v>
      </c>
    </row>
    <row r="697" spans="1:17">
      <c r="A697" s="53">
        <v>696</v>
      </c>
      <c r="B697" s="54" t="s">
        <v>1399</v>
      </c>
      <c r="C697" s="53">
        <v>1</v>
      </c>
      <c r="D697" s="55" t="s">
        <v>1400</v>
      </c>
      <c r="E697" s="56">
        <v>10162770</v>
      </c>
      <c r="F697" s="57">
        <f t="shared" si="30"/>
        <v>2642320.2000000002</v>
      </c>
      <c r="G697" s="57">
        <f t="shared" si="31"/>
        <v>12805090.199999999</v>
      </c>
      <c r="H697" s="58" t="str">
        <f>VLOOKUP(B697,'[1]GENERAL (2)'!$E$486:I1864,4,FALSE)</f>
        <v>VILLA ANITA SUR</v>
      </c>
      <c r="I697" s="59">
        <v>10162770</v>
      </c>
      <c r="J697" s="60">
        <f t="shared" si="32"/>
        <v>0</v>
      </c>
      <c r="N697" s="52" t="e">
        <f>VLOOKUP(B697,#REF!,4,FALSE)</f>
        <v>#REF!</v>
      </c>
      <c r="P697" s="52">
        <v>1</v>
      </c>
      <c r="Q697" s="52" t="e">
        <f>VLOOKUP(B697,#REF!,2,FALSE)</f>
        <v>#REF!</v>
      </c>
    </row>
    <row r="698" spans="1:17">
      <c r="A698" s="53">
        <v>697</v>
      </c>
      <c r="B698" s="54" t="s">
        <v>1401</v>
      </c>
      <c r="C698" s="53">
        <v>1</v>
      </c>
      <c r="D698" s="55" t="s">
        <v>1402</v>
      </c>
      <c r="E698" s="56">
        <v>10388143</v>
      </c>
      <c r="F698" s="57">
        <f t="shared" si="30"/>
        <v>2700917.18</v>
      </c>
      <c r="G698" s="57">
        <f t="shared" si="31"/>
        <v>13089060.18</v>
      </c>
      <c r="H698" s="58" t="str">
        <f>VLOOKUP(B698,'[1]GENERAL (2)'!$E$486:I1865,4,FALSE)</f>
        <v>VILLA ANITA SUR</v>
      </c>
      <c r="I698" s="59">
        <v>10388143</v>
      </c>
      <c r="J698" s="60">
        <f t="shared" si="32"/>
        <v>0</v>
      </c>
      <c r="N698" s="52" t="e">
        <f>VLOOKUP(B698,#REF!,4,FALSE)</f>
        <v>#REF!</v>
      </c>
      <c r="P698" s="52">
        <v>1</v>
      </c>
      <c r="Q698" s="52" t="e">
        <f>VLOOKUP(B698,#REF!,2,FALSE)</f>
        <v>#REF!</v>
      </c>
    </row>
    <row r="699" spans="1:17">
      <c r="A699" s="53">
        <v>698</v>
      </c>
      <c r="B699" s="54" t="s">
        <v>1403</v>
      </c>
      <c r="C699" s="53">
        <v>1</v>
      </c>
      <c r="D699" s="55" t="s">
        <v>1404</v>
      </c>
      <c r="E699" s="56">
        <v>10406444</v>
      </c>
      <c r="F699" s="57">
        <f t="shared" si="30"/>
        <v>2705675.44</v>
      </c>
      <c r="G699" s="57">
        <f t="shared" si="31"/>
        <v>13112119.439999999</v>
      </c>
      <c r="H699" s="58" t="str">
        <f>VLOOKUP(B699,'[1]GENERAL (2)'!$E$486:I1867,4,FALSE)</f>
        <v>VILLA ANITA SUR</v>
      </c>
      <c r="I699" s="59">
        <v>10406444</v>
      </c>
      <c r="J699" s="60">
        <f t="shared" si="32"/>
        <v>0</v>
      </c>
      <c r="N699" s="52" t="e">
        <f>VLOOKUP(B699,#REF!,4,FALSE)</f>
        <v>#REF!</v>
      </c>
      <c r="P699" s="52">
        <v>1</v>
      </c>
      <c r="Q699" s="52" t="e">
        <f>VLOOKUP(B699,#REF!,2,FALSE)</f>
        <v>#REF!</v>
      </c>
    </row>
    <row r="700" spans="1:17">
      <c r="A700" s="53">
        <v>699</v>
      </c>
      <c r="B700" s="54" t="s">
        <v>1405</v>
      </c>
      <c r="C700" s="53">
        <v>1</v>
      </c>
      <c r="D700" s="55" t="s">
        <v>1406</v>
      </c>
      <c r="E700" s="56">
        <v>7923231</v>
      </c>
      <c r="F700" s="57">
        <f t="shared" si="30"/>
        <v>2060040.06</v>
      </c>
      <c r="G700" s="57">
        <f t="shared" si="31"/>
        <v>9983271.0600000005</v>
      </c>
      <c r="H700" s="58" t="str">
        <f>VLOOKUP(B700,'[1]GENERAL (2)'!$E$486:I1870,4,FALSE)</f>
        <v>VILLA ANITA SUR</v>
      </c>
      <c r="I700" s="59">
        <v>7923231</v>
      </c>
      <c r="J700" s="60">
        <f t="shared" si="32"/>
        <v>0</v>
      </c>
      <c r="N700" s="52" t="e">
        <f>VLOOKUP(B700,#REF!,4,FALSE)</f>
        <v>#REF!</v>
      </c>
      <c r="P700" s="52">
        <v>1</v>
      </c>
      <c r="Q700" s="52" t="e">
        <f>VLOOKUP(B700,#REF!,2,FALSE)</f>
        <v>#REF!</v>
      </c>
    </row>
    <row r="701" spans="1:17">
      <c r="A701" s="53">
        <v>700</v>
      </c>
      <c r="B701" s="54" t="s">
        <v>1407</v>
      </c>
      <c r="C701" s="53">
        <v>1</v>
      </c>
      <c r="D701" s="55" t="s">
        <v>1408</v>
      </c>
      <c r="E701" s="56">
        <v>10293813.295000002</v>
      </c>
      <c r="F701" s="57">
        <f t="shared" si="30"/>
        <v>2676391.4567000004</v>
      </c>
      <c r="G701" s="57">
        <f t="shared" si="31"/>
        <v>12970204.751700003</v>
      </c>
      <c r="H701" s="58" t="str">
        <f>VLOOKUP(B701,'[1]GENERAL (2)'!$E$486:I1872,4,FALSE)</f>
        <v>VILLA ANITA SUR</v>
      </c>
      <c r="I701" s="59">
        <v>10293813.295000002</v>
      </c>
      <c r="J701" s="60">
        <f t="shared" si="32"/>
        <v>0</v>
      </c>
      <c r="N701" s="52" t="e">
        <f>VLOOKUP(B701,#REF!,4,FALSE)</f>
        <v>#REF!</v>
      </c>
      <c r="P701" s="52">
        <v>1</v>
      </c>
      <c r="Q701" s="52" t="e">
        <f>VLOOKUP(B701,#REF!,2,FALSE)</f>
        <v>#REF!</v>
      </c>
    </row>
    <row r="702" spans="1:17">
      <c r="A702" s="53">
        <v>701</v>
      </c>
      <c r="B702" s="54" t="s">
        <v>1409</v>
      </c>
      <c r="C702" s="53">
        <v>1</v>
      </c>
      <c r="D702" s="55" t="s">
        <v>1410</v>
      </c>
      <c r="E702" s="56">
        <v>10405184</v>
      </c>
      <c r="F702" s="57">
        <f t="shared" si="30"/>
        <v>2705347.8400000003</v>
      </c>
      <c r="G702" s="57">
        <f t="shared" si="31"/>
        <v>13110531.84</v>
      </c>
      <c r="H702" s="58" t="str">
        <f>VLOOKUP(B702,'[1]GENERAL (2)'!$E$486:I1932,4,FALSE)</f>
        <v>VILLA ANITA SUR</v>
      </c>
      <c r="I702" s="59">
        <v>10405184</v>
      </c>
      <c r="J702" s="60">
        <f t="shared" si="32"/>
        <v>0</v>
      </c>
      <c r="N702" s="52" t="e">
        <f>VLOOKUP(B702,#REF!,4,FALSE)</f>
        <v>#REF!</v>
      </c>
      <c r="P702" s="52">
        <v>1</v>
      </c>
      <c r="Q702" s="52" t="e">
        <f>VLOOKUP(B702,#REF!,2,FALSE)</f>
        <v>#REF!</v>
      </c>
    </row>
    <row r="703" spans="1:17">
      <c r="A703" s="53">
        <v>702</v>
      </c>
      <c r="B703" s="54" t="s">
        <v>1411</v>
      </c>
      <c r="C703" s="53">
        <v>1</v>
      </c>
      <c r="D703" s="55" t="s">
        <v>1412</v>
      </c>
      <c r="E703" s="56">
        <v>10398014</v>
      </c>
      <c r="F703" s="57">
        <f t="shared" si="30"/>
        <v>2703483.64</v>
      </c>
      <c r="G703" s="57">
        <f t="shared" si="31"/>
        <v>13101497.640000001</v>
      </c>
      <c r="H703" s="58" t="str">
        <f>VLOOKUP(B703,'[1]GENERAL (2)'!$E$486:I1937,4,FALSE)</f>
        <v>VILLA ANITA SUR</v>
      </c>
      <c r="I703" s="59">
        <v>10398014</v>
      </c>
      <c r="J703" s="60">
        <f t="shared" si="32"/>
        <v>0</v>
      </c>
      <c r="N703" s="52" t="e">
        <f>VLOOKUP(B703,#REF!,4,FALSE)</f>
        <v>#REF!</v>
      </c>
      <c r="P703" s="52">
        <v>1</v>
      </c>
      <c r="Q703" s="52" t="e">
        <f>VLOOKUP(B703,#REF!,2,FALSE)</f>
        <v>#REF!</v>
      </c>
    </row>
    <row r="704" spans="1:17">
      <c r="A704" s="53">
        <v>703</v>
      </c>
      <c r="B704" s="54" t="s">
        <v>1413</v>
      </c>
      <c r="C704" s="53">
        <v>1</v>
      </c>
      <c r="D704" s="55" t="s">
        <v>1414</v>
      </c>
      <c r="E704" s="56">
        <v>10420421</v>
      </c>
      <c r="F704" s="57">
        <f t="shared" si="30"/>
        <v>2709309.46</v>
      </c>
      <c r="G704" s="57">
        <f t="shared" si="31"/>
        <v>13129730.460000001</v>
      </c>
      <c r="H704" s="58" t="str">
        <f>VLOOKUP(B704,'[1]GENERAL (2)'!$E$486:I1965,4,FALSE)</f>
        <v>VILLA ANITA SUR</v>
      </c>
      <c r="I704" s="59">
        <v>10400114</v>
      </c>
      <c r="J704" s="60">
        <f t="shared" si="32"/>
        <v>20307</v>
      </c>
      <c r="N704" s="52" t="e">
        <f>VLOOKUP(B704,#REF!,4,FALSE)</f>
        <v>#REF!</v>
      </c>
      <c r="P704" s="52">
        <v>1</v>
      </c>
      <c r="Q704" s="52" t="e">
        <f>VLOOKUP(B704,#REF!,2,FALSE)</f>
        <v>#REF!</v>
      </c>
    </row>
    <row r="705" spans="1:17">
      <c r="A705" s="53">
        <v>704</v>
      </c>
      <c r="B705" s="54" t="s">
        <v>1415</v>
      </c>
      <c r="C705" s="53">
        <v>1</v>
      </c>
      <c r="D705" s="55" t="s">
        <v>1416</v>
      </c>
      <c r="E705" s="56">
        <v>10399957</v>
      </c>
      <c r="F705" s="57">
        <f t="shared" si="30"/>
        <v>2703988.8200000003</v>
      </c>
      <c r="G705" s="57">
        <f t="shared" si="31"/>
        <v>13103945.82</v>
      </c>
      <c r="H705" s="58" t="str">
        <f>VLOOKUP(B705,'[1]GENERAL (2)'!$E$486:I1967,4,FALSE)</f>
        <v>ANTONIO JOSE DE SUCRE III</v>
      </c>
      <c r="I705" s="59">
        <v>10399957</v>
      </c>
      <c r="J705" s="60">
        <f>+E705-I705</f>
        <v>0</v>
      </c>
      <c r="N705" s="52" t="e">
        <f>VLOOKUP(B705,#REF!,4,FALSE)</f>
        <v>#REF!</v>
      </c>
      <c r="P705" s="52">
        <v>1</v>
      </c>
      <c r="Q705" s="52" t="e">
        <f>VLOOKUP(B705,#REF!,2,FALSE)</f>
        <v>#REF!</v>
      </c>
    </row>
    <row r="706" spans="1:17">
      <c r="A706" s="53">
        <v>705</v>
      </c>
      <c r="B706" s="54" t="s">
        <v>1417</v>
      </c>
      <c r="C706" s="53">
        <v>1</v>
      </c>
      <c r="D706" s="55" t="s">
        <v>1418</v>
      </c>
      <c r="E706" s="56">
        <v>10376530</v>
      </c>
      <c r="F706" s="57">
        <f t="shared" ref="F706:F769" si="33">E706*0.26</f>
        <v>2697897.8000000003</v>
      </c>
      <c r="G706" s="57">
        <f t="shared" ref="G706:G769" si="34">+E706+F706</f>
        <v>13074427.800000001</v>
      </c>
      <c r="H706" s="58" t="str">
        <f>VLOOKUP(B706,'[1]GENERAL (2)'!$E$486:I1979,4,FALSE)</f>
        <v>ANTONIO JOSE DE SUCRE III</v>
      </c>
      <c r="I706" s="59">
        <v>10376530</v>
      </c>
      <c r="J706" s="60">
        <f t="shared" si="32"/>
        <v>0</v>
      </c>
      <c r="N706" s="52" t="e">
        <f>VLOOKUP(B706,#REF!,4,FALSE)</f>
        <v>#REF!</v>
      </c>
      <c r="P706" s="52">
        <v>1</v>
      </c>
      <c r="Q706" s="52" t="e">
        <f>VLOOKUP(B706,#REF!,2,FALSE)</f>
        <v>#REF!</v>
      </c>
    </row>
    <row r="707" spans="1:17">
      <c r="A707" s="53">
        <v>706</v>
      </c>
      <c r="B707" s="54" t="s">
        <v>1419</v>
      </c>
      <c r="C707" s="53">
        <v>1</v>
      </c>
      <c r="D707" s="55" t="s">
        <v>1420</v>
      </c>
      <c r="E707" s="56">
        <v>10348199</v>
      </c>
      <c r="F707" s="57">
        <f t="shared" si="33"/>
        <v>2690531.74</v>
      </c>
      <c r="G707" s="57">
        <f t="shared" si="34"/>
        <v>13038730.74</v>
      </c>
      <c r="H707" s="58" t="str">
        <f>VLOOKUP(B707,'[1]GENERAL (2)'!$E$486:I2024,4,FALSE)</f>
        <v>ANTONIO JOSE DE SUCRE III</v>
      </c>
      <c r="I707" s="59">
        <v>10348199</v>
      </c>
      <c r="J707" s="60">
        <f t="shared" ref="J707:J769" si="35">+E707-I707</f>
        <v>0</v>
      </c>
      <c r="N707" s="52" t="e">
        <f>VLOOKUP(B707,#REF!,4,FALSE)</f>
        <v>#REF!</v>
      </c>
      <c r="P707" s="52">
        <v>1</v>
      </c>
      <c r="Q707" s="52" t="e">
        <f>VLOOKUP(B707,#REF!,2,FALSE)</f>
        <v>#REF!</v>
      </c>
    </row>
    <row r="708" spans="1:17">
      <c r="A708" s="53">
        <v>707</v>
      </c>
      <c r="B708" s="54" t="s">
        <v>1421</v>
      </c>
      <c r="C708" s="53">
        <v>1</v>
      </c>
      <c r="D708" s="55" t="s">
        <v>1422</v>
      </c>
      <c r="E708" s="56">
        <v>10207971</v>
      </c>
      <c r="F708" s="57">
        <f t="shared" si="33"/>
        <v>2654072.46</v>
      </c>
      <c r="G708" s="57">
        <f t="shared" si="34"/>
        <v>12862043.460000001</v>
      </c>
      <c r="H708" s="58" t="str">
        <f>VLOOKUP(B708,'[1]GENERAL (2)'!$E$486:I2025,4,FALSE)</f>
        <v>ANTONIO JOSE DE SUCRE III</v>
      </c>
      <c r="I708" s="59">
        <v>10207971</v>
      </c>
      <c r="J708" s="60">
        <f t="shared" si="35"/>
        <v>0</v>
      </c>
      <c r="N708" s="52" t="e">
        <f>VLOOKUP(B708,#REF!,4,FALSE)</f>
        <v>#REF!</v>
      </c>
      <c r="P708" s="52">
        <v>1</v>
      </c>
      <c r="Q708" s="52" t="e">
        <f>VLOOKUP(B708,#REF!,2,FALSE)</f>
        <v>#REF!</v>
      </c>
    </row>
    <row r="709" spans="1:17">
      <c r="A709" s="53">
        <v>708</v>
      </c>
      <c r="B709" s="54" t="s">
        <v>1423</v>
      </c>
      <c r="C709" s="53">
        <v>1</v>
      </c>
      <c r="D709" s="55" t="s">
        <v>1424</v>
      </c>
      <c r="E709" s="56">
        <v>10383068</v>
      </c>
      <c r="F709" s="57">
        <f t="shared" si="33"/>
        <v>2699597.68</v>
      </c>
      <c r="G709" s="57">
        <f t="shared" si="34"/>
        <v>13082665.68</v>
      </c>
      <c r="H709" s="58" t="str">
        <f>VLOOKUP(B709,'[1]GENERAL (2)'!$E$486:I2047,4,FALSE)</f>
        <v>ANTONIO JOSE DE SUCRE III</v>
      </c>
      <c r="I709" s="59">
        <v>10383068</v>
      </c>
      <c r="J709" s="60">
        <f t="shared" si="35"/>
        <v>0</v>
      </c>
      <c r="N709" s="52" t="e">
        <f>VLOOKUP(B709,#REF!,4,FALSE)</f>
        <v>#REF!</v>
      </c>
      <c r="P709" s="52">
        <v>1</v>
      </c>
      <c r="Q709" s="52" t="e">
        <f>VLOOKUP(B709,#REF!,2,FALSE)</f>
        <v>#REF!</v>
      </c>
    </row>
    <row r="710" spans="1:17">
      <c r="A710" s="53">
        <v>709</v>
      </c>
      <c r="B710" s="54" t="s">
        <v>1425</v>
      </c>
      <c r="C710" s="53">
        <v>1</v>
      </c>
      <c r="D710" s="55" t="s">
        <v>1426</v>
      </c>
      <c r="E710" s="56">
        <v>10384554</v>
      </c>
      <c r="F710" s="57">
        <f t="shared" si="33"/>
        <v>2699984.04</v>
      </c>
      <c r="G710" s="57">
        <f t="shared" si="34"/>
        <v>13084538.039999999</v>
      </c>
      <c r="H710" s="58" t="str">
        <f>VLOOKUP(B710,'[1]GENERAL (2)'!$E$486:I2054,4,FALSE)</f>
        <v>ANTONIO JOSE DE SUCRE III</v>
      </c>
      <c r="I710" s="59">
        <v>10384554</v>
      </c>
      <c r="J710" s="60">
        <f t="shared" si="35"/>
        <v>0</v>
      </c>
      <c r="N710" s="52" t="e">
        <f>VLOOKUP(B710,#REF!,4,FALSE)</f>
        <v>#REF!</v>
      </c>
      <c r="P710" s="52">
        <v>1</v>
      </c>
      <c r="Q710" s="52" t="e">
        <f>VLOOKUP(B710,#REF!,2,FALSE)</f>
        <v>#REF!</v>
      </c>
    </row>
    <row r="711" spans="1:17">
      <c r="A711" s="53">
        <v>710</v>
      </c>
      <c r="B711" s="54" t="s">
        <v>1427</v>
      </c>
      <c r="C711" s="53">
        <v>1</v>
      </c>
      <c r="D711" s="55" t="s">
        <v>1428</v>
      </c>
      <c r="E711" s="56">
        <v>10373948</v>
      </c>
      <c r="F711" s="57">
        <f t="shared" si="33"/>
        <v>2697226.48</v>
      </c>
      <c r="G711" s="57">
        <f t="shared" si="34"/>
        <v>13071174.48</v>
      </c>
      <c r="H711" s="58" t="str">
        <f>VLOOKUP(B711,'[1]GENERAL (2)'!$E$486:I2055,4,FALSE)</f>
        <v>ANTONIO JOSE DE SUCRE III</v>
      </c>
      <c r="I711" s="59">
        <v>10373948</v>
      </c>
      <c r="J711" s="60">
        <f t="shared" si="35"/>
        <v>0</v>
      </c>
      <c r="N711" s="52" t="e">
        <f>VLOOKUP(B711,#REF!,4,FALSE)</f>
        <v>#REF!</v>
      </c>
      <c r="P711" s="52">
        <v>1</v>
      </c>
      <c r="Q711" s="52" t="e">
        <f>VLOOKUP(B711,#REF!,2,FALSE)</f>
        <v>#REF!</v>
      </c>
    </row>
    <row r="712" spans="1:17">
      <c r="A712" s="53">
        <v>711</v>
      </c>
      <c r="B712" s="54" t="s">
        <v>1429</v>
      </c>
      <c r="C712" s="53">
        <v>1</v>
      </c>
      <c r="D712" s="55" t="s">
        <v>1430</v>
      </c>
      <c r="E712" s="56">
        <v>10386016</v>
      </c>
      <c r="F712" s="57">
        <f t="shared" si="33"/>
        <v>2700364.16</v>
      </c>
      <c r="G712" s="57">
        <f t="shared" si="34"/>
        <v>13086380.16</v>
      </c>
      <c r="H712" s="58" t="str">
        <f>VLOOKUP(B712,'[1]GENERAL (2)'!$E$486:I2056,4,FALSE)</f>
        <v>ANTONIO JOSE DE SUCRE III</v>
      </c>
      <c r="I712" s="59">
        <v>10386016</v>
      </c>
      <c r="J712" s="60">
        <f t="shared" si="35"/>
        <v>0</v>
      </c>
      <c r="N712" s="52" t="e">
        <f>VLOOKUP(B712,#REF!,4,FALSE)</f>
        <v>#REF!</v>
      </c>
      <c r="P712" s="52">
        <v>1</v>
      </c>
      <c r="Q712" s="52" t="e">
        <f>VLOOKUP(B712,#REF!,2,FALSE)</f>
        <v>#REF!</v>
      </c>
    </row>
    <row r="713" spans="1:17">
      <c r="A713" s="53">
        <v>712</v>
      </c>
      <c r="B713" s="54" t="s">
        <v>1431</v>
      </c>
      <c r="C713" s="53">
        <v>1</v>
      </c>
      <c r="D713" s="55" t="s">
        <v>1432</v>
      </c>
      <c r="E713" s="56">
        <v>10381996</v>
      </c>
      <c r="F713" s="57">
        <f t="shared" si="33"/>
        <v>2699318.96</v>
      </c>
      <c r="G713" s="57">
        <f t="shared" si="34"/>
        <v>13081314.960000001</v>
      </c>
      <c r="H713" s="58" t="str">
        <f>VLOOKUP(B713,'[1]GENERAL (2)'!$E$486:I2070,4,FALSE)</f>
        <v>ANTONIO JOSE DE SUCRE III</v>
      </c>
      <c r="I713" s="59">
        <v>10381996</v>
      </c>
      <c r="J713" s="60">
        <f t="shared" si="35"/>
        <v>0</v>
      </c>
      <c r="N713" s="52" t="e">
        <f>VLOOKUP(B713,#REF!,4,FALSE)</f>
        <v>#REF!</v>
      </c>
      <c r="P713" s="52">
        <v>1</v>
      </c>
      <c r="Q713" s="52" t="e">
        <f>VLOOKUP(B713,#REF!,2,FALSE)</f>
        <v>#REF!</v>
      </c>
    </row>
    <row r="714" spans="1:17">
      <c r="A714" s="53">
        <v>713</v>
      </c>
      <c r="B714" s="54" t="s">
        <v>1433</v>
      </c>
      <c r="C714" s="53">
        <v>1</v>
      </c>
      <c r="D714" s="55" t="s">
        <v>1434</v>
      </c>
      <c r="E714" s="56">
        <v>8514162</v>
      </c>
      <c r="F714" s="57">
        <f t="shared" si="33"/>
        <v>2213682.12</v>
      </c>
      <c r="G714" s="57">
        <f t="shared" si="34"/>
        <v>10727844.120000001</v>
      </c>
      <c r="H714" s="58" t="str">
        <f>VLOOKUP(B714,'[1]GENERAL (2)'!$E$486:I2073,4,FALSE)</f>
        <v>ANTONIO JOSE DE SUCRE III</v>
      </c>
      <c r="I714" s="59">
        <v>8514162</v>
      </c>
      <c r="J714" s="60">
        <f t="shared" si="35"/>
        <v>0</v>
      </c>
      <c r="N714" s="52" t="e">
        <f>VLOOKUP(B714,#REF!,4,FALSE)</f>
        <v>#REF!</v>
      </c>
      <c r="P714" s="52">
        <v>1</v>
      </c>
      <c r="Q714" s="52" t="e">
        <f>VLOOKUP(B714,#REF!,2,FALSE)</f>
        <v>#REF!</v>
      </c>
    </row>
    <row r="715" spans="1:17">
      <c r="A715" s="53">
        <v>714</v>
      </c>
      <c r="B715" s="54" t="s">
        <v>1435</v>
      </c>
      <c r="C715" s="53">
        <v>1</v>
      </c>
      <c r="D715" s="55" t="s">
        <v>1436</v>
      </c>
      <c r="E715" s="56">
        <v>7533464</v>
      </c>
      <c r="F715" s="57">
        <f t="shared" si="33"/>
        <v>1958700.6400000001</v>
      </c>
      <c r="G715" s="57">
        <f t="shared" si="34"/>
        <v>9492164.6400000006</v>
      </c>
      <c r="H715" s="58" t="str">
        <f>VLOOKUP(B715,'[1]GENERAL (2)'!$E$486:I2074,4,FALSE)</f>
        <v>ANTONIO JOSE DE SUCRE III</v>
      </c>
      <c r="I715" s="59">
        <v>7533464</v>
      </c>
      <c r="J715" s="60">
        <f t="shared" si="35"/>
        <v>0</v>
      </c>
      <c r="N715" s="52" t="e">
        <f>VLOOKUP(B715,#REF!,4,FALSE)</f>
        <v>#REF!</v>
      </c>
      <c r="P715" s="52">
        <v>1</v>
      </c>
      <c r="Q715" s="52" t="e">
        <f>VLOOKUP(B715,#REF!,2,FALSE)</f>
        <v>#REF!</v>
      </c>
    </row>
    <row r="716" spans="1:17">
      <c r="A716" s="53">
        <v>715</v>
      </c>
      <c r="B716" s="54" t="s">
        <v>1437</v>
      </c>
      <c r="C716" s="53">
        <v>1</v>
      </c>
      <c r="D716" s="55" t="s">
        <v>1438</v>
      </c>
      <c r="E716" s="56">
        <v>10112646</v>
      </c>
      <c r="F716" s="57">
        <f t="shared" si="33"/>
        <v>2629287.96</v>
      </c>
      <c r="G716" s="57">
        <f t="shared" si="34"/>
        <v>12741933.960000001</v>
      </c>
      <c r="H716" s="58" t="str">
        <f>VLOOKUP(B716,'[1]GENERAL (2)'!$E$486:I2076,4,FALSE)</f>
        <v>ANTONIO JOSE DE SUCRE III</v>
      </c>
      <c r="I716" s="59">
        <v>10112646</v>
      </c>
      <c r="J716" s="60">
        <f t="shared" si="35"/>
        <v>0</v>
      </c>
      <c r="N716" s="52" t="e">
        <f>VLOOKUP(B716,#REF!,4,FALSE)</f>
        <v>#REF!</v>
      </c>
      <c r="P716" s="52">
        <v>1</v>
      </c>
      <c r="Q716" s="52" t="e">
        <f>VLOOKUP(B716,#REF!,2,FALSE)</f>
        <v>#REF!</v>
      </c>
    </row>
    <row r="717" spans="1:17">
      <c r="A717" s="53">
        <v>716</v>
      </c>
      <c r="B717" s="54" t="s">
        <v>1439</v>
      </c>
      <c r="C717" s="53">
        <v>1</v>
      </c>
      <c r="D717" s="55" t="s">
        <v>1440</v>
      </c>
      <c r="E717" s="56">
        <v>10339908</v>
      </c>
      <c r="F717" s="57">
        <f t="shared" si="33"/>
        <v>2688376.08</v>
      </c>
      <c r="G717" s="57">
        <f t="shared" si="34"/>
        <v>13028284.08</v>
      </c>
      <c r="H717" s="58" t="str">
        <f>VLOOKUP(B717,'[1]GENERAL (2)'!$E$486:I2081,4,FALSE)</f>
        <v>ANTONIO JOSE DE SUCRE III</v>
      </c>
      <c r="I717" s="59">
        <v>10339908</v>
      </c>
      <c r="J717" s="60">
        <f t="shared" si="35"/>
        <v>0</v>
      </c>
      <c r="N717" s="52" t="e">
        <f>VLOOKUP(B717,#REF!,4,FALSE)</f>
        <v>#REF!</v>
      </c>
      <c r="P717" s="52">
        <v>1</v>
      </c>
      <c r="Q717" s="52" t="e">
        <f>VLOOKUP(B717,#REF!,2,FALSE)</f>
        <v>#REF!</v>
      </c>
    </row>
    <row r="718" spans="1:17">
      <c r="A718" s="53">
        <v>717</v>
      </c>
      <c r="B718" s="54" t="s">
        <v>1441</v>
      </c>
      <c r="C718" s="53">
        <v>1</v>
      </c>
      <c r="D718" s="55" t="s">
        <v>1442</v>
      </c>
      <c r="E718" s="56">
        <v>10060713</v>
      </c>
      <c r="F718" s="57">
        <f t="shared" si="33"/>
        <v>2615785.38</v>
      </c>
      <c r="G718" s="57">
        <f t="shared" si="34"/>
        <v>12676498.379999999</v>
      </c>
      <c r="H718" s="58" t="str">
        <f>VLOOKUP(B718,'[1]GENERAL (2)'!$E$486:I2087,4,FALSE)</f>
        <v>ANTONIO JOSE DE SUCRE III</v>
      </c>
      <c r="I718" s="59">
        <v>10060713</v>
      </c>
      <c r="J718" s="60">
        <f t="shared" si="35"/>
        <v>0</v>
      </c>
      <c r="N718" s="52" t="e">
        <f>VLOOKUP(B718,#REF!,4,FALSE)</f>
        <v>#REF!</v>
      </c>
      <c r="P718" s="52">
        <v>1</v>
      </c>
      <c r="Q718" s="52" t="e">
        <f>VLOOKUP(B718,#REF!,2,FALSE)</f>
        <v>#REF!</v>
      </c>
    </row>
    <row r="719" spans="1:17">
      <c r="A719" s="53">
        <v>718</v>
      </c>
      <c r="B719" s="54" t="s">
        <v>1443</v>
      </c>
      <c r="C719" s="53">
        <v>1</v>
      </c>
      <c r="D719" s="55" t="s">
        <v>1444</v>
      </c>
      <c r="E719" s="56">
        <v>10359847</v>
      </c>
      <c r="F719" s="57">
        <f t="shared" si="33"/>
        <v>2693560.22</v>
      </c>
      <c r="G719" s="57">
        <f t="shared" si="34"/>
        <v>13053407.220000001</v>
      </c>
      <c r="H719" s="58" t="str">
        <f>VLOOKUP(B719,'[1]GENERAL (2)'!$E$486:I2089,4,FALSE)</f>
        <v>ANTONIO JOSE DE SUCRE III</v>
      </c>
      <c r="I719" s="59">
        <v>10359847</v>
      </c>
      <c r="J719" s="60">
        <f t="shared" si="35"/>
        <v>0</v>
      </c>
      <c r="N719" s="52" t="e">
        <f>VLOOKUP(B719,#REF!,4,FALSE)</f>
        <v>#REF!</v>
      </c>
      <c r="P719" s="52">
        <v>1</v>
      </c>
      <c r="Q719" s="52" t="e">
        <f>VLOOKUP(B719,#REF!,2,FALSE)</f>
        <v>#REF!</v>
      </c>
    </row>
    <row r="720" spans="1:17">
      <c r="A720" s="53">
        <v>719</v>
      </c>
      <c r="B720" s="54" t="s">
        <v>1445</v>
      </c>
      <c r="C720" s="53">
        <v>1</v>
      </c>
      <c r="D720" s="55" t="s">
        <v>1446</v>
      </c>
      <c r="E720" s="56">
        <v>9165516</v>
      </c>
      <c r="F720" s="57">
        <f t="shared" si="33"/>
        <v>2383034.16</v>
      </c>
      <c r="G720" s="57">
        <f t="shared" si="34"/>
        <v>11548550.16</v>
      </c>
      <c r="H720" s="58" t="str">
        <f>VLOOKUP(B720,'[1]GENERAL (2)'!$E$486:I2090,4,FALSE)</f>
        <v>ANTONIO JOSE DE SUCRE III</v>
      </c>
      <c r="I720" s="59">
        <v>9165516</v>
      </c>
      <c r="J720" s="60">
        <f t="shared" si="35"/>
        <v>0</v>
      </c>
      <c r="N720" s="52" t="e">
        <f>VLOOKUP(B720,#REF!,4,FALSE)</f>
        <v>#REF!</v>
      </c>
      <c r="P720" s="52">
        <v>1</v>
      </c>
      <c r="Q720" s="52" t="e">
        <f>VLOOKUP(B720,#REF!,2,FALSE)</f>
        <v>#REF!</v>
      </c>
    </row>
    <row r="721" spans="1:17">
      <c r="A721" s="53">
        <v>720</v>
      </c>
      <c r="B721" s="54" t="s">
        <v>1447</v>
      </c>
      <c r="C721" s="53">
        <v>1</v>
      </c>
      <c r="D721" s="55" t="s">
        <v>1448</v>
      </c>
      <c r="E721" s="56">
        <v>10371352.235099997</v>
      </c>
      <c r="F721" s="57">
        <f t="shared" si="33"/>
        <v>2696551.5811259993</v>
      </c>
      <c r="G721" s="57">
        <f t="shared" si="34"/>
        <v>13067903.816225996</v>
      </c>
      <c r="H721" s="58" t="str">
        <f>VLOOKUP(B721,'[1]GENERAL (2)'!$E$486:I2091,4,FALSE)</f>
        <v>ANTONIO JOSE DE SUCRE III</v>
      </c>
      <c r="I721" s="59">
        <v>10371352.235099997</v>
      </c>
      <c r="J721" s="60">
        <f t="shared" si="35"/>
        <v>0</v>
      </c>
      <c r="N721" s="52" t="e">
        <f>VLOOKUP(B721,#REF!,4,FALSE)</f>
        <v>#REF!</v>
      </c>
      <c r="P721" s="52">
        <v>1</v>
      </c>
      <c r="Q721" s="52" t="e">
        <f>VLOOKUP(B721,#REF!,2,FALSE)</f>
        <v>#REF!</v>
      </c>
    </row>
    <row r="722" spans="1:17">
      <c r="A722" s="53">
        <v>721</v>
      </c>
      <c r="B722" s="54" t="s">
        <v>1449</v>
      </c>
      <c r="C722" s="53">
        <v>1</v>
      </c>
      <c r="D722" s="55" t="s">
        <v>1450</v>
      </c>
      <c r="E722" s="56">
        <v>10226088</v>
      </c>
      <c r="F722" s="57">
        <f t="shared" si="33"/>
        <v>2658782.88</v>
      </c>
      <c r="G722" s="57">
        <f t="shared" si="34"/>
        <v>12884870.879999999</v>
      </c>
      <c r="H722" s="58" t="str">
        <f>VLOOKUP(B722,'[1]GENERAL (2)'!$E$486:I2105,4,FALSE)</f>
        <v>ANTONIO JOSE DE SUCRE III</v>
      </c>
      <c r="I722" s="59">
        <v>10226088</v>
      </c>
      <c r="J722" s="60">
        <f t="shared" si="35"/>
        <v>0</v>
      </c>
      <c r="N722" s="52" t="e">
        <f>VLOOKUP(B722,#REF!,4,FALSE)</f>
        <v>#REF!</v>
      </c>
      <c r="P722" s="52">
        <v>1</v>
      </c>
      <c r="Q722" s="52" t="e">
        <f>VLOOKUP(B722,#REF!,2,FALSE)</f>
        <v>#REF!</v>
      </c>
    </row>
    <row r="723" spans="1:17">
      <c r="A723" s="53">
        <v>722</v>
      </c>
      <c r="B723" s="54" t="s">
        <v>1451</v>
      </c>
      <c r="C723" s="53">
        <v>1</v>
      </c>
      <c r="D723" s="55" t="s">
        <v>1452</v>
      </c>
      <c r="E723" s="56">
        <v>10346910</v>
      </c>
      <c r="F723" s="57">
        <f t="shared" si="33"/>
        <v>2690196.6</v>
      </c>
      <c r="G723" s="57">
        <f t="shared" si="34"/>
        <v>13037106.6</v>
      </c>
      <c r="H723" s="58" t="str">
        <f>VLOOKUP(B723,'[1]GENERAL (2)'!$E$486:I2108,4,FALSE)</f>
        <v>ANTONIO JOSE DE SUCRE III</v>
      </c>
      <c r="I723" s="59">
        <v>10346910</v>
      </c>
      <c r="J723" s="60">
        <f t="shared" si="35"/>
        <v>0</v>
      </c>
      <c r="N723" s="52" t="e">
        <f>VLOOKUP(B723,#REF!,4,FALSE)</f>
        <v>#REF!</v>
      </c>
      <c r="P723" s="52">
        <v>1</v>
      </c>
      <c r="Q723" s="52" t="e">
        <f>VLOOKUP(B723,#REF!,2,FALSE)</f>
        <v>#REF!</v>
      </c>
    </row>
    <row r="724" spans="1:17">
      <c r="A724" s="53">
        <v>723</v>
      </c>
      <c r="B724" s="54" t="s">
        <v>1453</v>
      </c>
      <c r="C724" s="53">
        <v>1</v>
      </c>
      <c r="D724" s="55" t="s">
        <v>1454</v>
      </c>
      <c r="E724" s="56">
        <v>10403139</v>
      </c>
      <c r="F724" s="57">
        <f t="shared" si="33"/>
        <v>2704816.14</v>
      </c>
      <c r="G724" s="57">
        <f t="shared" si="34"/>
        <v>13107955.140000001</v>
      </c>
      <c r="H724" s="58" t="str">
        <f>VLOOKUP(B724,'[1]GENERAL (2)'!$E$486:I2137,4,FALSE)</f>
        <v>ANTONIO JOSE DE SUCRE III</v>
      </c>
      <c r="I724" s="59">
        <v>10403139</v>
      </c>
      <c r="J724" s="60">
        <f t="shared" si="35"/>
        <v>0</v>
      </c>
      <c r="N724" s="52" t="e">
        <f>VLOOKUP(B724,#REF!,4,FALSE)</f>
        <v>#REF!</v>
      </c>
      <c r="P724" s="52">
        <v>1</v>
      </c>
      <c r="Q724" s="52" t="e">
        <f>VLOOKUP(B724,#REF!,2,FALSE)</f>
        <v>#REF!</v>
      </c>
    </row>
    <row r="725" spans="1:17">
      <c r="A725" s="53">
        <v>724</v>
      </c>
      <c r="B725" s="54" t="s">
        <v>1455</v>
      </c>
      <c r="C725" s="53">
        <v>1</v>
      </c>
      <c r="D725" s="55" t="s">
        <v>1456</v>
      </c>
      <c r="E725" s="56">
        <v>10396074</v>
      </c>
      <c r="F725" s="57">
        <f t="shared" si="33"/>
        <v>2702979.24</v>
      </c>
      <c r="G725" s="57">
        <f t="shared" si="34"/>
        <v>13099053.24</v>
      </c>
      <c r="H725" s="58" t="str">
        <f>VLOOKUP(B725,'[1]GENERAL (2)'!$E$486:I2138,4,FALSE)</f>
        <v>ANTONIO JOSE DE SUCRE III</v>
      </c>
      <c r="I725" s="59">
        <v>10396074</v>
      </c>
      <c r="J725" s="60">
        <f t="shared" si="35"/>
        <v>0</v>
      </c>
      <c r="N725" s="52" t="e">
        <f>VLOOKUP(B725,#REF!,4,FALSE)</f>
        <v>#REF!</v>
      </c>
      <c r="P725" s="52">
        <v>1</v>
      </c>
      <c r="Q725" s="52" t="e">
        <f>VLOOKUP(B725,#REF!,2,FALSE)</f>
        <v>#REF!</v>
      </c>
    </row>
    <row r="726" spans="1:17">
      <c r="A726" s="53">
        <v>725</v>
      </c>
      <c r="B726" s="54" t="s">
        <v>1457</v>
      </c>
      <c r="C726" s="53">
        <v>1</v>
      </c>
      <c r="D726" s="55" t="s">
        <v>1458</v>
      </c>
      <c r="E726" s="56">
        <v>10377843</v>
      </c>
      <c r="F726" s="57">
        <f t="shared" si="33"/>
        <v>2698239.18</v>
      </c>
      <c r="G726" s="57">
        <f t="shared" si="34"/>
        <v>13076082.18</v>
      </c>
      <c r="H726" s="58" t="str">
        <f>VLOOKUP(B726,'[1]GENERAL (2)'!$E$486:I2139,4,FALSE)</f>
        <v>ANTONIO JOSE DE SUCRE III</v>
      </c>
      <c r="I726" s="59">
        <v>10377843</v>
      </c>
      <c r="J726" s="60">
        <f t="shared" si="35"/>
        <v>0</v>
      </c>
      <c r="N726" s="52" t="e">
        <f>VLOOKUP(B726,#REF!,4,FALSE)</f>
        <v>#REF!</v>
      </c>
      <c r="P726" s="52">
        <v>1</v>
      </c>
      <c r="Q726" s="52" t="e">
        <f>VLOOKUP(B726,#REF!,2,FALSE)</f>
        <v>#REF!</v>
      </c>
    </row>
    <row r="727" spans="1:17">
      <c r="A727" s="53">
        <v>726</v>
      </c>
      <c r="B727" s="54" t="s">
        <v>1459</v>
      </c>
      <c r="C727" s="53">
        <v>1</v>
      </c>
      <c r="D727" s="55" t="s">
        <v>1460</v>
      </c>
      <c r="E727" s="56">
        <v>10405938</v>
      </c>
      <c r="F727" s="57">
        <f t="shared" si="33"/>
        <v>2705543.88</v>
      </c>
      <c r="G727" s="57">
        <f t="shared" si="34"/>
        <v>13111481.879999999</v>
      </c>
      <c r="H727" s="58" t="str">
        <f>VLOOKUP(B727,'[1]GENERAL (2)'!$E$486:I2153,4,FALSE)</f>
        <v>ANTONIO JOSE DE SUCRE III</v>
      </c>
      <c r="I727" s="59">
        <v>10405938</v>
      </c>
      <c r="J727" s="60">
        <f t="shared" si="35"/>
        <v>0</v>
      </c>
      <c r="N727" s="52" t="e">
        <f>VLOOKUP(B727,#REF!,4,FALSE)</f>
        <v>#REF!</v>
      </c>
      <c r="P727" s="52">
        <v>1</v>
      </c>
      <c r="Q727" s="52" t="e">
        <f>VLOOKUP(B727,#REF!,2,FALSE)</f>
        <v>#REF!</v>
      </c>
    </row>
    <row r="728" spans="1:17">
      <c r="A728" s="53">
        <v>727</v>
      </c>
      <c r="B728" s="54" t="s">
        <v>1461</v>
      </c>
      <c r="C728" s="53">
        <v>1</v>
      </c>
      <c r="D728" s="55" t="s">
        <v>1462</v>
      </c>
      <c r="E728" s="56">
        <v>10344626</v>
      </c>
      <c r="F728" s="57">
        <f t="shared" si="33"/>
        <v>2689602.7600000002</v>
      </c>
      <c r="G728" s="57">
        <f t="shared" si="34"/>
        <v>13034228.76</v>
      </c>
      <c r="H728" s="58" t="str">
        <f>VLOOKUP(B728,'[1]GENERAL (2)'!$E$486:I2154,4,FALSE)</f>
        <v>ANTONIO JOSE DE SUCRE III</v>
      </c>
      <c r="I728" s="59">
        <v>10344626</v>
      </c>
      <c r="J728" s="60">
        <f t="shared" si="35"/>
        <v>0</v>
      </c>
      <c r="N728" s="52" t="e">
        <f>VLOOKUP(B728,#REF!,4,FALSE)</f>
        <v>#REF!</v>
      </c>
      <c r="P728" s="52">
        <v>1</v>
      </c>
      <c r="Q728" s="52" t="e">
        <f>VLOOKUP(B728,#REF!,2,FALSE)</f>
        <v>#REF!</v>
      </c>
    </row>
    <row r="729" spans="1:17">
      <c r="A729" s="53">
        <v>728</v>
      </c>
      <c r="B729" s="54" t="s">
        <v>1463</v>
      </c>
      <c r="C729" s="53">
        <v>1</v>
      </c>
      <c r="D729" s="55" t="s">
        <v>1464</v>
      </c>
      <c r="E729" s="56">
        <v>10370677</v>
      </c>
      <c r="F729" s="57">
        <f t="shared" si="33"/>
        <v>2696376.02</v>
      </c>
      <c r="G729" s="57">
        <f t="shared" si="34"/>
        <v>13067053.02</v>
      </c>
      <c r="H729" s="58" t="str">
        <f>VLOOKUP(B729,'[1]GENERAL (2)'!$E$486:I2155,4,FALSE)</f>
        <v>ANTONIO JOSE DE SUCRE III</v>
      </c>
      <c r="I729" s="59">
        <v>10370677</v>
      </c>
      <c r="J729" s="60">
        <f t="shared" si="35"/>
        <v>0</v>
      </c>
      <c r="N729" s="52" t="e">
        <f>VLOOKUP(B729,#REF!,4,FALSE)</f>
        <v>#REF!</v>
      </c>
      <c r="P729" s="52">
        <v>1</v>
      </c>
      <c r="Q729" s="52" t="e">
        <f>VLOOKUP(B729,#REF!,2,FALSE)</f>
        <v>#REF!</v>
      </c>
    </row>
    <row r="730" spans="1:17">
      <c r="A730" s="53">
        <v>729</v>
      </c>
      <c r="B730" s="54" t="s">
        <v>1465</v>
      </c>
      <c r="C730" s="53">
        <v>1</v>
      </c>
      <c r="D730" s="55" t="s">
        <v>1466</v>
      </c>
      <c r="E730" s="56">
        <v>5095166</v>
      </c>
      <c r="F730" s="57">
        <f t="shared" si="33"/>
        <v>1324743.1600000001</v>
      </c>
      <c r="G730" s="57">
        <f t="shared" si="34"/>
        <v>6419909.1600000001</v>
      </c>
      <c r="H730" s="58" t="str">
        <f>VLOOKUP(B730,'[1]GENERAL (2)'!$E$486:I2156,4,FALSE)</f>
        <v>ANTONIO JOSE DE SUCRE III</v>
      </c>
      <c r="I730" s="59">
        <v>5095166</v>
      </c>
      <c r="J730" s="60">
        <f t="shared" si="35"/>
        <v>0</v>
      </c>
      <c r="N730" s="52" t="e">
        <f>VLOOKUP(B730,#REF!,4,FALSE)</f>
        <v>#REF!</v>
      </c>
      <c r="P730" s="52">
        <v>1</v>
      </c>
      <c r="Q730" s="52" t="e">
        <f>VLOOKUP(B730,#REF!,2,FALSE)</f>
        <v>#REF!</v>
      </c>
    </row>
    <row r="731" spans="1:17">
      <c r="A731" s="53">
        <v>730</v>
      </c>
      <c r="B731" s="54" t="s">
        <v>1467</v>
      </c>
      <c r="C731" s="53">
        <v>1</v>
      </c>
      <c r="D731" s="55" t="s">
        <v>1468</v>
      </c>
      <c r="E731" s="56">
        <v>10385534</v>
      </c>
      <c r="F731" s="57">
        <f t="shared" si="33"/>
        <v>2700238.8400000003</v>
      </c>
      <c r="G731" s="57">
        <f t="shared" si="34"/>
        <v>13085772.84</v>
      </c>
      <c r="H731" s="58" t="str">
        <f>VLOOKUP(B731,'[1]GENERAL (2)'!$E$486:I2157,4,FALSE)</f>
        <v>ANTONIO JOSE DE SUCRE III</v>
      </c>
      <c r="I731" s="59">
        <v>10385534</v>
      </c>
      <c r="J731" s="60">
        <f t="shared" si="35"/>
        <v>0</v>
      </c>
      <c r="N731" s="52" t="e">
        <f>VLOOKUP(B731,#REF!,4,FALSE)</f>
        <v>#REF!</v>
      </c>
      <c r="P731" s="52">
        <v>1</v>
      </c>
      <c r="Q731" s="52" t="e">
        <f>VLOOKUP(B731,#REF!,2,FALSE)</f>
        <v>#REF!</v>
      </c>
    </row>
    <row r="732" spans="1:17">
      <c r="A732" s="53">
        <v>731</v>
      </c>
      <c r="B732" s="54" t="s">
        <v>1469</v>
      </c>
      <c r="C732" s="53">
        <v>1</v>
      </c>
      <c r="D732" s="55" t="s">
        <v>1470</v>
      </c>
      <c r="E732" s="56">
        <v>10369280</v>
      </c>
      <c r="F732" s="57">
        <f t="shared" si="33"/>
        <v>2696012.8000000003</v>
      </c>
      <c r="G732" s="57">
        <f t="shared" si="34"/>
        <v>13065292.800000001</v>
      </c>
      <c r="H732" s="58" t="str">
        <f>VLOOKUP(B732,'[1]GENERAL (2)'!$E$486:I2158,4,FALSE)</f>
        <v>ANTONIO JOSE DE SUCRE III</v>
      </c>
      <c r="I732" s="59">
        <v>10369280</v>
      </c>
      <c r="J732" s="60">
        <f t="shared" si="35"/>
        <v>0</v>
      </c>
      <c r="N732" s="52" t="e">
        <f>VLOOKUP(B732,#REF!,4,FALSE)</f>
        <v>#REF!</v>
      </c>
      <c r="P732" s="52">
        <v>1</v>
      </c>
      <c r="Q732" s="52" t="e">
        <f>VLOOKUP(B732,#REF!,2,FALSE)</f>
        <v>#REF!</v>
      </c>
    </row>
    <row r="733" spans="1:17">
      <c r="A733" s="53">
        <v>732</v>
      </c>
      <c r="B733" s="54" t="s">
        <v>1471</v>
      </c>
      <c r="C733" s="53">
        <v>1</v>
      </c>
      <c r="D733" s="55" t="s">
        <v>1472</v>
      </c>
      <c r="E733" s="56">
        <v>7455008</v>
      </c>
      <c r="F733" s="57">
        <f t="shared" si="33"/>
        <v>1938302.08</v>
      </c>
      <c r="G733" s="57">
        <f t="shared" si="34"/>
        <v>9393310.0800000001</v>
      </c>
      <c r="H733" s="58" t="str">
        <f>VLOOKUP(B733,'[1]GENERAL (2)'!$E$486:I2159,4,FALSE)</f>
        <v>ANTONIO JOSE DE SUCRE III</v>
      </c>
      <c r="I733" s="58"/>
      <c r="J733" s="60">
        <f t="shared" si="35"/>
        <v>7455008</v>
      </c>
      <c r="N733" s="52" t="e">
        <f>VLOOKUP(B733,#REF!,4,FALSE)</f>
        <v>#REF!</v>
      </c>
      <c r="P733" s="52">
        <v>1</v>
      </c>
      <c r="Q733" s="52" t="e">
        <f>VLOOKUP(B733,#REF!,2,FALSE)</f>
        <v>#REF!</v>
      </c>
    </row>
    <row r="734" spans="1:17">
      <c r="A734" s="53">
        <v>733</v>
      </c>
      <c r="B734" s="54" t="s">
        <v>1473</v>
      </c>
      <c r="C734" s="53">
        <v>1</v>
      </c>
      <c r="D734" s="55" t="s">
        <v>1474</v>
      </c>
      <c r="E734" s="56">
        <v>10350164</v>
      </c>
      <c r="F734" s="57">
        <f t="shared" si="33"/>
        <v>2691042.64</v>
      </c>
      <c r="G734" s="57">
        <f t="shared" si="34"/>
        <v>13041206.640000001</v>
      </c>
      <c r="H734" s="58" t="str">
        <f>VLOOKUP(B734,'[1]GENERAL (2)'!$E$486:I2160,4,FALSE)</f>
        <v>ANTONIO JOSE DE SUCRE III</v>
      </c>
      <c r="I734" s="59">
        <v>10350164</v>
      </c>
      <c r="J734" s="60">
        <f t="shared" si="35"/>
        <v>0</v>
      </c>
      <c r="N734" s="52" t="e">
        <f>VLOOKUP(B734,#REF!,4,FALSE)</f>
        <v>#REF!</v>
      </c>
      <c r="P734" s="52">
        <v>1</v>
      </c>
      <c r="Q734" s="52" t="e">
        <f>VLOOKUP(B734,#REF!,2,FALSE)</f>
        <v>#REF!</v>
      </c>
    </row>
    <row r="735" spans="1:17">
      <c r="A735" s="53">
        <v>734</v>
      </c>
      <c r="B735" s="54" t="s">
        <v>1475</v>
      </c>
      <c r="C735" s="53">
        <v>1</v>
      </c>
      <c r="D735" s="55" t="s">
        <v>1476</v>
      </c>
      <c r="E735" s="56">
        <v>5154290.8450000007</v>
      </c>
      <c r="F735" s="57">
        <f t="shared" si="33"/>
        <v>1340115.6197000002</v>
      </c>
      <c r="G735" s="57">
        <f t="shared" si="34"/>
        <v>6494406.4647000004</v>
      </c>
      <c r="H735" s="58" t="str">
        <f>VLOOKUP(B735,'[1]GENERAL (2)'!$E$486:I2202,4,FALSE)</f>
        <v>ANTONIO JOSE DE SUCRE III</v>
      </c>
      <c r="I735" s="59">
        <v>5154290.8450000007</v>
      </c>
      <c r="J735" s="60">
        <f t="shared" si="35"/>
        <v>0</v>
      </c>
      <c r="N735" s="52" t="e">
        <f>VLOOKUP(B735,#REF!,4,FALSE)</f>
        <v>#REF!</v>
      </c>
      <c r="P735" s="52">
        <v>1</v>
      </c>
      <c r="Q735" s="52" t="e">
        <f>VLOOKUP(B735,#REF!,2,FALSE)</f>
        <v>#REF!</v>
      </c>
    </row>
    <row r="736" spans="1:17">
      <c r="A736" s="53">
        <v>735</v>
      </c>
      <c r="B736" s="54" t="s">
        <v>1477</v>
      </c>
      <c r="C736" s="53">
        <v>1</v>
      </c>
      <c r="D736" s="55" t="s">
        <v>1478</v>
      </c>
      <c r="E736" s="56">
        <v>10387459</v>
      </c>
      <c r="F736" s="57">
        <f t="shared" si="33"/>
        <v>2700739.3400000003</v>
      </c>
      <c r="G736" s="57">
        <f t="shared" si="34"/>
        <v>13088198.34</v>
      </c>
      <c r="H736" s="58" t="str">
        <f>VLOOKUP(B736,'[1]GENERAL (2)'!$E$486:I2203,4,FALSE)</f>
        <v>ANTONIO JOSE DE SUCRE III</v>
      </c>
      <c r="I736" s="59">
        <v>10387459</v>
      </c>
      <c r="J736" s="60">
        <f t="shared" si="35"/>
        <v>0</v>
      </c>
      <c r="N736" s="52" t="e">
        <f>VLOOKUP(B736,#REF!,4,FALSE)</f>
        <v>#REF!</v>
      </c>
      <c r="P736" s="52">
        <v>1</v>
      </c>
      <c r="Q736" s="52" t="e">
        <f>VLOOKUP(B736,#REF!,2,FALSE)</f>
        <v>#REF!</v>
      </c>
    </row>
    <row r="737" spans="1:17">
      <c r="A737" s="53">
        <v>736</v>
      </c>
      <c r="B737" s="54" t="s">
        <v>1479</v>
      </c>
      <c r="C737" s="53">
        <v>1</v>
      </c>
      <c r="D737" s="55" t="s">
        <v>1480</v>
      </c>
      <c r="E737" s="56">
        <v>8441695</v>
      </c>
      <c r="F737" s="57">
        <f t="shared" si="33"/>
        <v>2194840.7000000002</v>
      </c>
      <c r="G737" s="57">
        <f t="shared" si="34"/>
        <v>10636535.699999999</v>
      </c>
      <c r="H737" s="58" t="str">
        <f>VLOOKUP(B737,'[1]GENERAL (2)'!$E$486:I2204,4,FALSE)</f>
        <v>ANTONIO JOSE DE SUCRE III</v>
      </c>
      <c r="I737" s="59">
        <v>8441695</v>
      </c>
      <c r="J737" s="60">
        <f t="shared" si="35"/>
        <v>0</v>
      </c>
      <c r="N737" s="52" t="e">
        <f>VLOOKUP(B737,#REF!,4,FALSE)</f>
        <v>#REF!</v>
      </c>
      <c r="P737" s="52">
        <v>1</v>
      </c>
      <c r="Q737" s="52" t="e">
        <f>VLOOKUP(B737,#REF!,2,FALSE)</f>
        <v>#REF!</v>
      </c>
    </row>
    <row r="738" spans="1:17">
      <c r="A738" s="53">
        <v>737</v>
      </c>
      <c r="B738" s="54" t="s">
        <v>1481</v>
      </c>
      <c r="C738" s="53">
        <v>1</v>
      </c>
      <c r="D738" s="55" t="s">
        <v>1482</v>
      </c>
      <c r="E738" s="56">
        <v>10367402</v>
      </c>
      <c r="F738" s="57">
        <f t="shared" si="33"/>
        <v>2695524.52</v>
      </c>
      <c r="G738" s="57">
        <f t="shared" si="34"/>
        <v>13062926.52</v>
      </c>
      <c r="H738" s="58" t="str">
        <f>VLOOKUP(B738,'[1]GENERAL (2)'!$E$486:I2205,4,FALSE)</f>
        <v>ANTONIO JOSE DE SUCRE III</v>
      </c>
      <c r="I738" s="59">
        <v>10367402</v>
      </c>
      <c r="J738" s="60">
        <f t="shared" si="35"/>
        <v>0</v>
      </c>
      <c r="N738" s="52" t="e">
        <f>VLOOKUP(B738,#REF!,4,FALSE)</f>
        <v>#REF!</v>
      </c>
      <c r="P738" s="52">
        <v>1</v>
      </c>
      <c r="Q738" s="52" t="e">
        <f>VLOOKUP(B738,#REF!,2,FALSE)</f>
        <v>#REF!</v>
      </c>
    </row>
    <row r="739" spans="1:17">
      <c r="A739" s="53">
        <v>738</v>
      </c>
      <c r="B739" s="54" t="s">
        <v>1483</v>
      </c>
      <c r="C739" s="53">
        <v>1</v>
      </c>
      <c r="D739" s="55" t="s">
        <v>1484</v>
      </c>
      <c r="E739" s="56">
        <v>10278383</v>
      </c>
      <c r="F739" s="57">
        <f t="shared" si="33"/>
        <v>2672379.58</v>
      </c>
      <c r="G739" s="57">
        <f t="shared" si="34"/>
        <v>12950762.58</v>
      </c>
      <c r="H739" s="58" t="str">
        <f>VLOOKUP(B739,'[1]GENERAL (2)'!$E$486:I2206,4,FALSE)</f>
        <v>ANTONIO JOSE DE SUCRE III</v>
      </c>
      <c r="I739" s="59">
        <v>10278383</v>
      </c>
      <c r="J739" s="60">
        <f t="shared" si="35"/>
        <v>0</v>
      </c>
      <c r="N739" s="52" t="e">
        <f>VLOOKUP(B739,#REF!,4,FALSE)</f>
        <v>#REF!</v>
      </c>
      <c r="P739" s="52">
        <v>1</v>
      </c>
      <c r="Q739" s="52" t="e">
        <f>VLOOKUP(B739,#REF!,2,FALSE)</f>
        <v>#REF!</v>
      </c>
    </row>
    <row r="740" spans="1:17">
      <c r="A740" s="53">
        <v>739</v>
      </c>
      <c r="B740" s="54" t="s">
        <v>1485</v>
      </c>
      <c r="C740" s="53">
        <v>1</v>
      </c>
      <c r="D740" s="55" t="s">
        <v>1486</v>
      </c>
      <c r="E740" s="56">
        <v>10234163</v>
      </c>
      <c r="F740" s="57">
        <f t="shared" si="33"/>
        <v>2660882.38</v>
      </c>
      <c r="G740" s="57">
        <f t="shared" si="34"/>
        <v>12895045.379999999</v>
      </c>
      <c r="H740" s="58" t="str">
        <f>VLOOKUP(B740,'[1]GENERAL (2)'!$E$486:I2207,4,FALSE)</f>
        <v>ANTONIO JOSE DE SUCRE III</v>
      </c>
      <c r="I740" s="59">
        <v>10234163</v>
      </c>
      <c r="J740" s="60">
        <f t="shared" si="35"/>
        <v>0</v>
      </c>
      <c r="N740" s="52" t="e">
        <f>VLOOKUP(B740,#REF!,4,FALSE)</f>
        <v>#REF!</v>
      </c>
      <c r="P740" s="52">
        <v>1</v>
      </c>
      <c r="Q740" s="52" t="e">
        <f>VLOOKUP(B740,#REF!,2,FALSE)</f>
        <v>#REF!</v>
      </c>
    </row>
    <row r="741" spans="1:17">
      <c r="A741" s="53">
        <v>740</v>
      </c>
      <c r="B741" s="54" t="s">
        <v>1487</v>
      </c>
      <c r="C741" s="53">
        <v>1</v>
      </c>
      <c r="D741" s="55" t="s">
        <v>1488</v>
      </c>
      <c r="E741" s="56">
        <v>10381854</v>
      </c>
      <c r="F741" s="57">
        <f t="shared" si="33"/>
        <v>2699282.04</v>
      </c>
      <c r="G741" s="57">
        <f t="shared" si="34"/>
        <v>13081136.039999999</v>
      </c>
      <c r="H741" s="58" t="str">
        <f>VLOOKUP(B741,'[1]GENERAL (2)'!$E$486:I2208,4,FALSE)</f>
        <v>ANTONIO JOSE DE SUCRE III</v>
      </c>
      <c r="I741" s="59">
        <v>10381854</v>
      </c>
      <c r="J741" s="60">
        <f t="shared" si="35"/>
        <v>0</v>
      </c>
      <c r="N741" s="52" t="e">
        <f>VLOOKUP(B741,#REF!,4,FALSE)</f>
        <v>#REF!</v>
      </c>
      <c r="P741" s="52">
        <v>1</v>
      </c>
      <c r="Q741" s="52" t="e">
        <f>VLOOKUP(B741,#REF!,2,FALSE)</f>
        <v>#REF!</v>
      </c>
    </row>
    <row r="742" spans="1:17">
      <c r="A742" s="53">
        <v>741</v>
      </c>
      <c r="B742" s="54" t="s">
        <v>1489</v>
      </c>
      <c r="C742" s="53">
        <v>1</v>
      </c>
      <c r="D742" s="55" t="s">
        <v>1490</v>
      </c>
      <c r="E742" s="56">
        <v>10353178</v>
      </c>
      <c r="F742" s="57">
        <f t="shared" si="33"/>
        <v>2691826.2800000003</v>
      </c>
      <c r="G742" s="57">
        <f t="shared" si="34"/>
        <v>13045004.280000001</v>
      </c>
      <c r="H742" s="58" t="str">
        <f>VLOOKUP(B742,'[1]GENERAL (2)'!$E$486:I2209,4,FALSE)</f>
        <v>BOSQUE EL LIMONAR</v>
      </c>
      <c r="I742" s="59">
        <v>10353178</v>
      </c>
      <c r="J742" s="60">
        <f t="shared" si="35"/>
        <v>0</v>
      </c>
      <c r="N742" s="52" t="e">
        <f>VLOOKUP(B742,#REF!,4,FALSE)</f>
        <v>#REF!</v>
      </c>
      <c r="P742" s="52">
        <v>1</v>
      </c>
      <c r="Q742" s="52" t="e">
        <f>VLOOKUP(B742,#REF!,2,FALSE)</f>
        <v>#REF!</v>
      </c>
    </row>
    <row r="743" spans="1:17">
      <c r="A743" s="53">
        <v>742</v>
      </c>
      <c r="B743" s="54" t="s">
        <v>1491</v>
      </c>
      <c r="C743" s="53">
        <v>1</v>
      </c>
      <c r="D743" s="55" t="s">
        <v>1492</v>
      </c>
      <c r="E743" s="56">
        <v>10407670</v>
      </c>
      <c r="F743" s="57">
        <f t="shared" si="33"/>
        <v>2705994.2</v>
      </c>
      <c r="G743" s="57">
        <f t="shared" si="34"/>
        <v>13113664.199999999</v>
      </c>
      <c r="H743" s="58" t="str">
        <f>VLOOKUP(B743,'[1]GENERAL (2)'!$E$486:I2210,4,FALSE)</f>
        <v>BRAZUELOS</v>
      </c>
      <c r="I743" s="59">
        <v>10407670</v>
      </c>
      <c r="J743" s="60">
        <f t="shared" si="35"/>
        <v>0</v>
      </c>
      <c r="N743" s="52" t="e">
        <f>VLOOKUP(B743,#REF!,4,FALSE)</f>
        <v>#REF!</v>
      </c>
      <c r="P743" s="52">
        <v>1</v>
      </c>
      <c r="Q743" s="52" t="e">
        <f>VLOOKUP(B743,#REF!,2,FALSE)</f>
        <v>#REF!</v>
      </c>
    </row>
    <row r="744" spans="1:17">
      <c r="A744" s="53">
        <v>743</v>
      </c>
      <c r="B744" s="54" t="s">
        <v>1493</v>
      </c>
      <c r="C744" s="53">
        <v>1</v>
      </c>
      <c r="D744" s="55" t="s">
        <v>1494</v>
      </c>
      <c r="E744" s="56">
        <v>10979027</v>
      </c>
      <c r="F744" s="57">
        <f t="shared" si="33"/>
        <v>2854547.02</v>
      </c>
      <c r="G744" s="57">
        <f t="shared" si="34"/>
        <v>13833574.02</v>
      </c>
      <c r="H744" s="58" t="str">
        <f>VLOOKUP(B744,'[1]GENERAL (2)'!$E$486:I2211,4,FALSE)</f>
        <v>BOSQUE EL LIMONAR</v>
      </c>
      <c r="I744" s="59">
        <v>10370534.873500001</v>
      </c>
      <c r="J744" s="60">
        <f t="shared" si="35"/>
        <v>608492.12649999931</v>
      </c>
      <c r="N744" s="52" t="e">
        <f>VLOOKUP(B744,#REF!,4,FALSE)</f>
        <v>#REF!</v>
      </c>
      <c r="P744" s="52">
        <v>1</v>
      </c>
      <c r="Q744" s="52" t="e">
        <f>VLOOKUP(B744,#REF!,2,FALSE)</f>
        <v>#REF!</v>
      </c>
    </row>
    <row r="745" spans="1:17">
      <c r="A745" s="53">
        <v>744</v>
      </c>
      <c r="B745" s="54" t="s">
        <v>1495</v>
      </c>
      <c r="C745" s="53">
        <v>1</v>
      </c>
      <c r="D745" s="55" t="s">
        <v>1496</v>
      </c>
      <c r="E745" s="56">
        <v>8623931</v>
      </c>
      <c r="F745" s="57">
        <f t="shared" si="33"/>
        <v>2242222.06</v>
      </c>
      <c r="G745" s="57">
        <f t="shared" si="34"/>
        <v>10866153.060000001</v>
      </c>
      <c r="H745" s="58" t="str">
        <f>VLOOKUP(B745,'[1]GENERAL (2)'!$E$486:I2212,4,FALSE)</f>
        <v>BOSQUE EL LIMONAR II</v>
      </c>
      <c r="I745" s="59">
        <v>8623931</v>
      </c>
      <c r="J745" s="60">
        <f t="shared" si="35"/>
        <v>0</v>
      </c>
      <c r="N745" s="52" t="e">
        <f>VLOOKUP(B745,#REF!,4,FALSE)</f>
        <v>#REF!</v>
      </c>
      <c r="P745" s="52">
        <v>1</v>
      </c>
      <c r="Q745" s="52" t="e">
        <f>VLOOKUP(B745,#REF!,2,FALSE)</f>
        <v>#REF!</v>
      </c>
    </row>
    <row r="746" spans="1:17">
      <c r="A746" s="53">
        <v>745</v>
      </c>
      <c r="B746" s="54" t="s">
        <v>1497</v>
      </c>
      <c r="C746" s="53">
        <v>1</v>
      </c>
      <c r="D746" s="55" t="s">
        <v>1498</v>
      </c>
      <c r="E746" s="56">
        <v>10405166</v>
      </c>
      <c r="F746" s="57">
        <f t="shared" si="33"/>
        <v>2705343.16</v>
      </c>
      <c r="G746" s="57">
        <f t="shared" si="34"/>
        <v>13110509.16</v>
      </c>
      <c r="H746" s="58" t="str">
        <f>VLOOKUP(B746,'[1]GENERAL (2)'!$E$486:I2213,4,FALSE)</f>
        <v>VILLA ANITA III SECTOR</v>
      </c>
      <c r="I746" s="59">
        <v>10405166</v>
      </c>
      <c r="J746" s="60">
        <f t="shared" si="35"/>
        <v>0</v>
      </c>
      <c r="N746" s="52" t="e">
        <f>VLOOKUP(B746,#REF!,4,FALSE)</f>
        <v>#REF!</v>
      </c>
      <c r="P746" s="52">
        <v>1</v>
      </c>
      <c r="Q746" s="52" t="e">
        <f>VLOOKUP(B746,#REF!,2,FALSE)</f>
        <v>#REF!</v>
      </c>
    </row>
    <row r="747" spans="1:17">
      <c r="A747" s="53">
        <v>746</v>
      </c>
      <c r="B747" s="54" t="s">
        <v>1499</v>
      </c>
      <c r="C747" s="53">
        <v>1</v>
      </c>
      <c r="D747" s="55" t="s">
        <v>1500</v>
      </c>
      <c r="E747" s="56">
        <v>10334971</v>
      </c>
      <c r="F747" s="57">
        <f t="shared" si="33"/>
        <v>2687092.46</v>
      </c>
      <c r="G747" s="57">
        <f t="shared" si="34"/>
        <v>13022063.460000001</v>
      </c>
      <c r="H747" s="58" t="str">
        <f>VLOOKUP(B747,'[1]GENERAL (2)'!$E$486:I2214,4,FALSE)</f>
        <v>VILLA ANITA III SECTOR</v>
      </c>
      <c r="I747" s="59">
        <v>10334971</v>
      </c>
      <c r="J747" s="60">
        <f t="shared" si="35"/>
        <v>0</v>
      </c>
      <c r="N747" s="52" t="e">
        <f>VLOOKUP(B747,#REF!,4,FALSE)</f>
        <v>#REF!</v>
      </c>
      <c r="P747" s="52">
        <v>1</v>
      </c>
      <c r="Q747" s="52" t="e">
        <f>VLOOKUP(B747,#REF!,2,FALSE)</f>
        <v>#REF!</v>
      </c>
    </row>
    <row r="748" spans="1:17">
      <c r="A748" s="53">
        <v>747</v>
      </c>
      <c r="B748" s="54" t="s">
        <v>1501</v>
      </c>
      <c r="C748" s="53">
        <v>1</v>
      </c>
      <c r="D748" s="55" t="s">
        <v>1502</v>
      </c>
      <c r="E748" s="56">
        <v>10363532</v>
      </c>
      <c r="F748" s="57">
        <f t="shared" si="33"/>
        <v>2694518.3200000003</v>
      </c>
      <c r="G748" s="57">
        <f t="shared" si="34"/>
        <v>13058050.32</v>
      </c>
      <c r="H748" s="58" t="str">
        <f>VLOOKUP(B748,'[1]GENERAL (2)'!$E$486:I2215,4,FALSE)</f>
        <v>VILLA ANITA III SECTOR</v>
      </c>
      <c r="I748" s="59">
        <v>10363532</v>
      </c>
      <c r="J748" s="60">
        <f t="shared" si="35"/>
        <v>0</v>
      </c>
      <c r="N748" s="52" t="e">
        <f>VLOOKUP(B748,#REF!,4,FALSE)</f>
        <v>#REF!</v>
      </c>
      <c r="P748" s="52">
        <v>1</v>
      </c>
      <c r="Q748" s="52" t="e">
        <f>VLOOKUP(B748,#REF!,2,FALSE)</f>
        <v>#REF!</v>
      </c>
    </row>
    <row r="749" spans="1:17">
      <c r="A749" s="53">
        <v>748</v>
      </c>
      <c r="B749" s="54" t="s">
        <v>1503</v>
      </c>
      <c r="C749" s="53">
        <v>1</v>
      </c>
      <c r="D749" s="55" t="s">
        <v>1504</v>
      </c>
      <c r="E749" s="56">
        <v>9877958</v>
      </c>
      <c r="F749" s="57">
        <f t="shared" si="33"/>
        <v>2568269.08</v>
      </c>
      <c r="G749" s="57">
        <f t="shared" si="34"/>
        <v>12446227.08</v>
      </c>
      <c r="H749" s="58" t="str">
        <f>VLOOKUP(B749,'[1]GENERAL (2)'!$E$486:I2290,4,FALSE)</f>
        <v>VILLA ANITA III SECTOR</v>
      </c>
      <c r="I749" s="59">
        <v>9877958</v>
      </c>
      <c r="J749" s="60">
        <f t="shared" si="35"/>
        <v>0</v>
      </c>
      <c r="N749" s="52" t="e">
        <f>VLOOKUP(B749,#REF!,4,FALSE)</f>
        <v>#REF!</v>
      </c>
      <c r="P749" s="52">
        <v>1</v>
      </c>
      <c r="Q749" s="52" t="e">
        <f>VLOOKUP(B749,#REF!,2,FALSE)</f>
        <v>#REF!</v>
      </c>
    </row>
    <row r="750" spans="1:17">
      <c r="A750" s="53">
        <v>749</v>
      </c>
      <c r="B750" s="54" t="s">
        <v>1505</v>
      </c>
      <c r="C750" s="53">
        <v>1</v>
      </c>
      <c r="D750" s="55" t="s">
        <v>1506</v>
      </c>
      <c r="E750" s="56">
        <v>9972020</v>
      </c>
      <c r="F750" s="57">
        <f t="shared" si="33"/>
        <v>2592725.2000000002</v>
      </c>
      <c r="G750" s="57">
        <f t="shared" si="34"/>
        <v>12564745.199999999</v>
      </c>
      <c r="H750" s="58" t="str">
        <f>VLOOKUP(B750,'[1]GENERAL (2)'!$E$486:I2228,4,FALSE)</f>
        <v>VILLA ANITA III SECTOR</v>
      </c>
      <c r="I750" s="59">
        <v>9972020</v>
      </c>
      <c r="J750" s="60">
        <f t="shared" si="35"/>
        <v>0</v>
      </c>
      <c r="N750" s="52" t="e">
        <f>VLOOKUP(B750,#REF!,4,FALSE)</f>
        <v>#REF!</v>
      </c>
      <c r="P750" s="52">
        <v>1</v>
      </c>
      <c r="Q750" s="52" t="e">
        <f>VLOOKUP(B750,#REF!,2,FALSE)</f>
        <v>#REF!</v>
      </c>
    </row>
    <row r="751" spans="1:17">
      <c r="A751" s="53">
        <v>750</v>
      </c>
      <c r="B751" s="54" t="s">
        <v>1507</v>
      </c>
      <c r="C751" s="53">
        <v>1</v>
      </c>
      <c r="D751" s="55" t="s">
        <v>1508</v>
      </c>
      <c r="E751" s="56">
        <v>10126743</v>
      </c>
      <c r="F751" s="57">
        <f t="shared" si="33"/>
        <v>2632953.1800000002</v>
      </c>
      <c r="G751" s="57">
        <f t="shared" si="34"/>
        <v>12759696.18</v>
      </c>
      <c r="H751" s="58" t="str">
        <f>VLOOKUP(B751,'[1]GENERAL (2)'!$E$486:I2229,4,FALSE)</f>
        <v>VILLA ANITA III SECTOR</v>
      </c>
      <c r="I751" s="59">
        <v>10126743</v>
      </c>
      <c r="J751" s="60">
        <f t="shared" si="35"/>
        <v>0</v>
      </c>
      <c r="N751" s="52" t="e">
        <f>VLOOKUP(B751,#REF!,4,FALSE)</f>
        <v>#REF!</v>
      </c>
      <c r="P751" s="52">
        <v>1</v>
      </c>
      <c r="Q751" s="52" t="e">
        <f>VLOOKUP(B751,#REF!,2,FALSE)</f>
        <v>#REF!</v>
      </c>
    </row>
    <row r="752" spans="1:17">
      <c r="A752" s="53">
        <v>751</v>
      </c>
      <c r="B752" s="54" t="s">
        <v>1509</v>
      </c>
      <c r="C752" s="53">
        <v>1</v>
      </c>
      <c r="D752" s="55" t="s">
        <v>1510</v>
      </c>
      <c r="E752" s="56">
        <v>10304329</v>
      </c>
      <c r="F752" s="57">
        <f t="shared" si="33"/>
        <v>2679125.54</v>
      </c>
      <c r="G752" s="57">
        <f t="shared" si="34"/>
        <v>12983454.539999999</v>
      </c>
      <c r="H752" s="58" t="str">
        <f>VLOOKUP(B752,'[1]GENERAL (2)'!$E$486:I2230,4,FALSE)</f>
        <v>VILLA ANITA III SECTOR</v>
      </c>
      <c r="I752" s="59">
        <v>10304329</v>
      </c>
      <c r="J752" s="60">
        <f t="shared" si="35"/>
        <v>0</v>
      </c>
      <c r="N752" s="52" t="e">
        <f>VLOOKUP(B752,#REF!,4,FALSE)</f>
        <v>#REF!</v>
      </c>
      <c r="P752" s="52">
        <v>1</v>
      </c>
      <c r="Q752" s="52" t="e">
        <f>VLOOKUP(B752,#REF!,2,FALSE)</f>
        <v>#REF!</v>
      </c>
    </row>
    <row r="753" spans="1:17">
      <c r="A753" s="53">
        <v>752</v>
      </c>
      <c r="B753" s="54" t="s">
        <v>1511</v>
      </c>
      <c r="C753" s="53">
        <v>1</v>
      </c>
      <c r="D753" s="55" t="s">
        <v>1512</v>
      </c>
      <c r="E753" s="56">
        <v>10395858</v>
      </c>
      <c r="F753" s="57">
        <f t="shared" si="33"/>
        <v>2702923.08</v>
      </c>
      <c r="G753" s="57">
        <f t="shared" si="34"/>
        <v>13098781.08</v>
      </c>
      <c r="H753" s="58" t="str">
        <f>VLOOKUP(B753,'[1]GENERAL (2)'!$E$486:I2231,4,FALSE)</f>
        <v>VILLA ANITA III SECTOR</v>
      </c>
      <c r="I753" s="59">
        <v>10395858</v>
      </c>
      <c r="J753" s="60">
        <f t="shared" si="35"/>
        <v>0</v>
      </c>
      <c r="N753" s="52" t="e">
        <f>VLOOKUP(B753,#REF!,4,FALSE)</f>
        <v>#REF!</v>
      </c>
      <c r="P753" s="52">
        <v>1</v>
      </c>
      <c r="Q753" s="52" t="e">
        <f>VLOOKUP(B753,#REF!,2,FALSE)</f>
        <v>#REF!</v>
      </c>
    </row>
    <row r="754" spans="1:17">
      <c r="A754" s="53">
        <v>753</v>
      </c>
      <c r="B754" s="54" t="s">
        <v>1513</v>
      </c>
      <c r="C754" s="53">
        <v>1</v>
      </c>
      <c r="D754" s="55" t="s">
        <v>1514</v>
      </c>
      <c r="E754" s="56">
        <v>10270875</v>
      </c>
      <c r="F754" s="57">
        <f t="shared" si="33"/>
        <v>2670427.5</v>
      </c>
      <c r="G754" s="57">
        <f t="shared" si="34"/>
        <v>12941302.5</v>
      </c>
      <c r="H754" s="58" t="str">
        <f>VLOOKUP(B754,'[1]GENERAL (2)'!$E$486:I2232,4,FALSE)</f>
        <v>VILLA ANITA III SECTOR</v>
      </c>
      <c r="I754" s="59">
        <v>10270875</v>
      </c>
      <c r="J754" s="60">
        <f t="shared" si="35"/>
        <v>0</v>
      </c>
      <c r="N754" s="52" t="e">
        <f>VLOOKUP(B754,#REF!,4,FALSE)</f>
        <v>#REF!</v>
      </c>
      <c r="P754" s="52">
        <v>1</v>
      </c>
      <c r="Q754" s="52" t="e">
        <f>VLOOKUP(B754,#REF!,2,FALSE)</f>
        <v>#REF!</v>
      </c>
    </row>
    <row r="755" spans="1:17">
      <c r="A755" s="53">
        <v>754</v>
      </c>
      <c r="B755" s="54" t="s">
        <v>1515</v>
      </c>
      <c r="C755" s="53">
        <v>1</v>
      </c>
      <c r="D755" s="55" t="s">
        <v>1516</v>
      </c>
      <c r="E755" s="56">
        <v>10388314</v>
      </c>
      <c r="F755" s="57">
        <f t="shared" si="33"/>
        <v>2700961.64</v>
      </c>
      <c r="G755" s="57">
        <f t="shared" si="34"/>
        <v>13089275.640000001</v>
      </c>
      <c r="H755" s="58" t="str">
        <f>VLOOKUP(B755,'[1]GENERAL (2)'!$E$486:I2233,4,FALSE)</f>
        <v>VILLA ANITA III SECTOR</v>
      </c>
      <c r="I755" s="59">
        <v>10388314</v>
      </c>
      <c r="J755" s="60">
        <f t="shared" si="35"/>
        <v>0</v>
      </c>
      <c r="N755" s="52" t="e">
        <f>VLOOKUP(B755,#REF!,4,FALSE)</f>
        <v>#REF!</v>
      </c>
      <c r="P755" s="52">
        <v>1</v>
      </c>
      <c r="Q755" s="52" t="e">
        <f>VLOOKUP(B755,#REF!,2,FALSE)</f>
        <v>#REF!</v>
      </c>
    </row>
    <row r="756" spans="1:17">
      <c r="A756" s="53">
        <v>755</v>
      </c>
      <c r="B756" s="54" t="s">
        <v>1517</v>
      </c>
      <c r="C756" s="53">
        <v>1</v>
      </c>
      <c r="D756" s="55" t="s">
        <v>1518</v>
      </c>
      <c r="E756" s="56">
        <v>10400871</v>
      </c>
      <c r="F756" s="57">
        <f t="shared" si="33"/>
        <v>2704226.46</v>
      </c>
      <c r="G756" s="57">
        <f t="shared" si="34"/>
        <v>13105097.460000001</v>
      </c>
      <c r="H756" s="58" t="str">
        <f>VLOOKUP(B756,'[1]GENERAL (2)'!$E$486:I2234,4,FALSE)</f>
        <v>VILLA ANITA III SECTOR</v>
      </c>
      <c r="I756" s="59">
        <v>10400871</v>
      </c>
      <c r="J756" s="60">
        <f t="shared" si="35"/>
        <v>0</v>
      </c>
      <c r="N756" s="52" t="e">
        <f>VLOOKUP(B756,#REF!,4,FALSE)</f>
        <v>#REF!</v>
      </c>
      <c r="P756" s="52">
        <v>1</v>
      </c>
      <c r="Q756" s="52" t="e">
        <f>VLOOKUP(B756,#REF!,2,FALSE)</f>
        <v>#REF!</v>
      </c>
    </row>
    <row r="757" spans="1:17">
      <c r="A757" s="53">
        <v>756</v>
      </c>
      <c r="B757" s="54" t="s">
        <v>1519</v>
      </c>
      <c r="C757" s="53">
        <v>1</v>
      </c>
      <c r="D757" s="61" t="s">
        <v>1520</v>
      </c>
      <c r="E757" s="56">
        <v>10409248</v>
      </c>
      <c r="F757" s="57">
        <f t="shared" si="33"/>
        <v>2706404.48</v>
      </c>
      <c r="G757" s="57">
        <f t="shared" si="34"/>
        <v>13115652.48</v>
      </c>
      <c r="H757" s="58" t="str">
        <f>VLOOKUP(B757,'[1]GENERAL (2)'!$E$486:I2235,4,FALSE)</f>
        <v>VILLA ANITA III SECTOR</v>
      </c>
      <c r="I757" s="58"/>
      <c r="J757" s="60">
        <f t="shared" si="35"/>
        <v>10409248</v>
      </c>
      <c r="N757" s="52" t="e">
        <f>VLOOKUP(B757,#REF!,4,FALSE)</f>
        <v>#REF!</v>
      </c>
      <c r="P757" s="52">
        <v>1</v>
      </c>
      <c r="Q757" s="52" t="e">
        <f>VLOOKUP(B757,#REF!,2,FALSE)</f>
        <v>#REF!</v>
      </c>
    </row>
    <row r="758" spans="1:17">
      <c r="A758" s="53">
        <v>757</v>
      </c>
      <c r="B758" s="54" t="s">
        <v>1521</v>
      </c>
      <c r="C758" s="53">
        <v>1</v>
      </c>
      <c r="D758" s="55" t="s">
        <v>1522</v>
      </c>
      <c r="E758" s="56">
        <v>10406505</v>
      </c>
      <c r="F758" s="57">
        <f t="shared" si="33"/>
        <v>2705691.3000000003</v>
      </c>
      <c r="G758" s="57">
        <f t="shared" si="34"/>
        <v>13112196.300000001</v>
      </c>
      <c r="H758" s="58" t="str">
        <f>VLOOKUP(B758,'[1]GENERAL (2)'!$E$486:I2236,4,FALSE)</f>
        <v>VILLA ANITA III SECTOR</v>
      </c>
      <c r="I758" s="59">
        <v>10406505</v>
      </c>
      <c r="J758" s="60">
        <f t="shared" si="35"/>
        <v>0</v>
      </c>
      <c r="N758" s="52" t="e">
        <f>VLOOKUP(B758,#REF!,4,FALSE)</f>
        <v>#REF!</v>
      </c>
      <c r="P758" s="52">
        <v>1</v>
      </c>
      <c r="Q758" s="52" t="e">
        <f>VLOOKUP(B758,#REF!,2,FALSE)</f>
        <v>#REF!</v>
      </c>
    </row>
    <row r="759" spans="1:17">
      <c r="A759" s="53">
        <v>758</v>
      </c>
      <c r="B759" s="54" t="s">
        <v>1523</v>
      </c>
      <c r="C759" s="53">
        <v>1</v>
      </c>
      <c r="D759" s="55" t="s">
        <v>1524</v>
      </c>
      <c r="E759" s="56">
        <v>10409093</v>
      </c>
      <c r="F759" s="57">
        <f t="shared" si="33"/>
        <v>2706364.18</v>
      </c>
      <c r="G759" s="57">
        <f t="shared" si="34"/>
        <v>13115457.18</v>
      </c>
      <c r="H759" s="58" t="str">
        <f>VLOOKUP(B759,'[1]GENERAL (2)'!$E$486:I2237,4,FALSE)</f>
        <v>BOSQUE EL LIMONAR II</v>
      </c>
      <c r="I759" s="59">
        <v>10409093</v>
      </c>
      <c r="J759" s="60">
        <f t="shared" si="35"/>
        <v>0</v>
      </c>
      <c r="N759" s="52" t="e">
        <f>VLOOKUP(B759,#REF!,4,FALSE)</f>
        <v>#REF!</v>
      </c>
      <c r="P759" s="52">
        <v>1</v>
      </c>
      <c r="Q759" s="52" t="e">
        <f>VLOOKUP(B759,#REF!,2,FALSE)</f>
        <v>#REF!</v>
      </c>
    </row>
    <row r="760" spans="1:17">
      <c r="A760" s="53">
        <v>759</v>
      </c>
      <c r="B760" s="54" t="s">
        <v>1525</v>
      </c>
      <c r="C760" s="53">
        <v>1</v>
      </c>
      <c r="D760" s="55" t="s">
        <v>1526</v>
      </c>
      <c r="E760" s="56">
        <v>10319942</v>
      </c>
      <c r="F760" s="57">
        <f t="shared" si="33"/>
        <v>2683184.92</v>
      </c>
      <c r="G760" s="57">
        <f t="shared" si="34"/>
        <v>13003126.92</v>
      </c>
      <c r="H760" s="58" t="str">
        <f>VLOOKUP(B760,'[1]GENERAL (2)'!$E$486:I2238,4,FALSE)</f>
        <v>VILLA ANITA III SECTOR</v>
      </c>
      <c r="I760" s="59">
        <v>10319942</v>
      </c>
      <c r="J760" s="60">
        <f t="shared" si="35"/>
        <v>0</v>
      </c>
      <c r="N760" s="52" t="e">
        <f>VLOOKUP(B760,#REF!,4,FALSE)</f>
        <v>#REF!</v>
      </c>
      <c r="P760" s="52">
        <v>1</v>
      </c>
      <c r="Q760" s="52" t="e">
        <f>VLOOKUP(B760,#REF!,2,FALSE)</f>
        <v>#REF!</v>
      </c>
    </row>
    <row r="761" spans="1:17">
      <c r="A761" s="53">
        <v>760</v>
      </c>
      <c r="B761" s="54" t="s">
        <v>1527</v>
      </c>
      <c r="C761" s="53">
        <v>1</v>
      </c>
      <c r="D761" s="55" t="s">
        <v>1528</v>
      </c>
      <c r="E761" s="56">
        <v>10408935.883359998</v>
      </c>
      <c r="F761" s="57">
        <f t="shared" si="33"/>
        <v>2706323.3296735999</v>
      </c>
      <c r="G761" s="57">
        <f t="shared" si="34"/>
        <v>13115259.213033598</v>
      </c>
      <c r="H761" s="58" t="str">
        <f>VLOOKUP(B761,'[1]GENERAL (2)'!$E$486:I2239,4,FALSE)</f>
        <v>VILLA ANITA III SECTOR</v>
      </c>
      <c r="I761" s="59">
        <v>10408935.883359998</v>
      </c>
      <c r="J761" s="60">
        <f t="shared" si="35"/>
        <v>0</v>
      </c>
      <c r="N761" s="52" t="e">
        <f>VLOOKUP(B761,#REF!,4,FALSE)</f>
        <v>#REF!</v>
      </c>
      <c r="P761" s="52">
        <v>1</v>
      </c>
      <c r="Q761" s="52" t="e">
        <f>VLOOKUP(B761,#REF!,2,FALSE)</f>
        <v>#REF!</v>
      </c>
    </row>
    <row r="762" spans="1:17">
      <c r="A762" s="53">
        <v>761</v>
      </c>
      <c r="B762" s="54" t="s">
        <v>1529</v>
      </c>
      <c r="C762" s="53">
        <v>1</v>
      </c>
      <c r="D762" s="55" t="s">
        <v>1530</v>
      </c>
      <c r="E762" s="56">
        <v>10398804</v>
      </c>
      <c r="F762" s="57">
        <f t="shared" si="33"/>
        <v>2703689.04</v>
      </c>
      <c r="G762" s="57">
        <f t="shared" si="34"/>
        <v>13102493.039999999</v>
      </c>
      <c r="H762" s="58" t="str">
        <f>VLOOKUP(B762,'[1]GENERAL (2)'!$E$486:I2240,4,FALSE)</f>
        <v>URBANIZACION USMINIA</v>
      </c>
      <c r="I762" s="59">
        <v>10398804</v>
      </c>
      <c r="J762" s="60">
        <f t="shared" si="35"/>
        <v>0</v>
      </c>
      <c r="N762" s="52" t="e">
        <f>VLOOKUP(B762,#REF!,4,FALSE)</f>
        <v>#REF!</v>
      </c>
      <c r="P762" s="52">
        <v>1</v>
      </c>
      <c r="Q762" s="52" t="e">
        <f>VLOOKUP(B762,#REF!,2,FALSE)</f>
        <v>#REF!</v>
      </c>
    </row>
    <row r="763" spans="1:17">
      <c r="A763" s="53">
        <v>762</v>
      </c>
      <c r="B763" s="54" t="s">
        <v>1531</v>
      </c>
      <c r="C763" s="53">
        <v>1</v>
      </c>
      <c r="D763" s="55" t="s">
        <v>1532</v>
      </c>
      <c r="E763" s="56">
        <v>10307912</v>
      </c>
      <c r="F763" s="57">
        <f t="shared" si="33"/>
        <v>2680057.12</v>
      </c>
      <c r="G763" s="57">
        <f t="shared" si="34"/>
        <v>12987969.120000001</v>
      </c>
      <c r="H763" s="58" t="str">
        <f>VLOOKUP(B763,'[1]GENERAL (2)'!$E$486:I2241,4,FALSE)</f>
        <v>BOSQUE EL LIMONAR II</v>
      </c>
      <c r="I763" s="60">
        <v>10307912</v>
      </c>
      <c r="J763" s="60">
        <f t="shared" si="35"/>
        <v>0</v>
      </c>
      <c r="N763" s="52" t="e">
        <f>VLOOKUP(B763,#REF!,4,FALSE)</f>
        <v>#REF!</v>
      </c>
      <c r="P763" s="52">
        <v>1</v>
      </c>
      <c r="Q763" s="52" t="e">
        <f>VLOOKUP(B763,#REF!,2,FALSE)</f>
        <v>#REF!</v>
      </c>
    </row>
    <row r="764" spans="1:17">
      <c r="A764" s="53">
        <v>763</v>
      </c>
      <c r="B764" s="54" t="s">
        <v>1533</v>
      </c>
      <c r="C764" s="53">
        <v>1</v>
      </c>
      <c r="D764" s="55" t="s">
        <v>1534</v>
      </c>
      <c r="E764" s="56">
        <v>10363787</v>
      </c>
      <c r="F764" s="57">
        <f t="shared" si="33"/>
        <v>2694584.62</v>
      </c>
      <c r="G764" s="57">
        <f t="shared" si="34"/>
        <v>13058371.620000001</v>
      </c>
      <c r="H764" s="58" t="str">
        <f>VLOOKUP(B764,'[1]GENERAL (2)'!$E$486:I2242,4,FALSE)</f>
        <v>BRAZUELOS</v>
      </c>
      <c r="I764" s="60">
        <v>10363787</v>
      </c>
      <c r="J764" s="60">
        <f t="shared" si="35"/>
        <v>0</v>
      </c>
      <c r="N764" s="52" t="e">
        <f>VLOOKUP(B764,#REF!,4,FALSE)</f>
        <v>#REF!</v>
      </c>
      <c r="P764" s="52">
        <v>1</v>
      </c>
      <c r="Q764" s="52" t="e">
        <f>VLOOKUP(B764,#REF!,2,FALSE)</f>
        <v>#REF!</v>
      </c>
    </row>
    <row r="765" spans="1:17">
      <c r="A765" s="53">
        <v>764</v>
      </c>
      <c r="B765" s="54" t="s">
        <v>1535</v>
      </c>
      <c r="C765" s="53">
        <v>1</v>
      </c>
      <c r="D765" s="55" t="s">
        <v>1536</v>
      </c>
      <c r="E765" s="56">
        <v>8013296</v>
      </c>
      <c r="F765" s="57">
        <f t="shared" si="33"/>
        <v>2083456.96</v>
      </c>
      <c r="G765" s="57">
        <f t="shared" si="34"/>
        <v>10096752.960000001</v>
      </c>
      <c r="H765" s="58" t="str">
        <f>VLOOKUP(B765,'[1]GENERAL (2)'!$E$486:I2243,4,FALSE)</f>
        <v>ANTONIO JOSE DE SUCRE III</v>
      </c>
      <c r="I765" s="60">
        <v>8013296</v>
      </c>
      <c r="J765" s="60">
        <f t="shared" si="35"/>
        <v>0</v>
      </c>
      <c r="N765" s="52" t="e">
        <f>VLOOKUP(B765,#REF!,4,FALSE)</f>
        <v>#REF!</v>
      </c>
      <c r="P765" s="52">
        <v>1</v>
      </c>
      <c r="Q765" s="52" t="e">
        <f>VLOOKUP(B765,#REF!,2,FALSE)</f>
        <v>#REF!</v>
      </c>
    </row>
    <row r="766" spans="1:17">
      <c r="A766" s="53">
        <v>765</v>
      </c>
      <c r="B766" s="54" t="s">
        <v>1537</v>
      </c>
      <c r="C766" s="53">
        <v>1</v>
      </c>
      <c r="D766" s="61" t="s">
        <v>1538</v>
      </c>
      <c r="E766" s="56">
        <v>11160592</v>
      </c>
      <c r="F766" s="57">
        <f t="shared" si="33"/>
        <v>2901753.92</v>
      </c>
      <c r="G766" s="57">
        <f t="shared" si="34"/>
        <v>14062345.92</v>
      </c>
      <c r="H766" s="58" t="e">
        <f>VLOOKUP(B766,'[1]GENERAL (2)'!$E$486:I2244,4,FALSE)</f>
        <v>#N/A</v>
      </c>
      <c r="J766" s="60">
        <f t="shared" si="35"/>
        <v>11160592</v>
      </c>
      <c r="N766" s="52" t="e">
        <f>VLOOKUP(B766,#REF!,4,FALSE)</f>
        <v>#REF!</v>
      </c>
      <c r="P766" s="52">
        <v>1</v>
      </c>
      <c r="Q766" s="52" t="e">
        <f>VLOOKUP(B766,#REF!,2,FALSE)</f>
        <v>#REF!</v>
      </c>
    </row>
    <row r="767" spans="1:17">
      <c r="A767" s="53">
        <v>766</v>
      </c>
      <c r="B767" s="54" t="s">
        <v>1539</v>
      </c>
      <c r="C767" s="53">
        <v>1</v>
      </c>
      <c r="D767" s="61" t="s">
        <v>1540</v>
      </c>
      <c r="E767" s="56">
        <v>11126627</v>
      </c>
      <c r="F767" s="57">
        <f t="shared" si="33"/>
        <v>2892923.02</v>
      </c>
      <c r="G767" s="57">
        <f t="shared" si="34"/>
        <v>14019550.02</v>
      </c>
      <c r="H767" s="58" t="e">
        <f>VLOOKUP(B767,'[1]GENERAL (2)'!$E$486:I2245,4,FALSE)</f>
        <v>#N/A</v>
      </c>
      <c r="J767" s="60">
        <f t="shared" si="35"/>
        <v>11126627</v>
      </c>
      <c r="N767" s="52" t="e">
        <f>VLOOKUP(B767,#REF!,4,FALSE)</f>
        <v>#REF!</v>
      </c>
      <c r="P767" s="52">
        <v>1</v>
      </c>
      <c r="Q767" s="52" t="e">
        <f>VLOOKUP(B767,#REF!,2,FALSE)</f>
        <v>#REF!</v>
      </c>
    </row>
    <row r="768" spans="1:17">
      <c r="A768" s="53">
        <v>767</v>
      </c>
      <c r="B768" s="54" t="s">
        <v>1541</v>
      </c>
      <c r="C768" s="53">
        <v>1</v>
      </c>
      <c r="D768" s="61" t="s">
        <v>1542</v>
      </c>
      <c r="E768" s="56">
        <v>11160592</v>
      </c>
      <c r="F768" s="57">
        <f t="shared" si="33"/>
        <v>2901753.92</v>
      </c>
      <c r="G768" s="57">
        <f t="shared" si="34"/>
        <v>14062345.92</v>
      </c>
      <c r="H768" s="58" t="e">
        <f>VLOOKUP(B768,'[1]GENERAL (2)'!$E$486:I2246,4,FALSE)</f>
        <v>#N/A</v>
      </c>
      <c r="J768" s="60">
        <f t="shared" si="35"/>
        <v>11160592</v>
      </c>
      <c r="N768" s="52" t="e">
        <f>VLOOKUP(B768,#REF!,4,FALSE)</f>
        <v>#REF!</v>
      </c>
      <c r="P768" s="52">
        <v>1</v>
      </c>
      <c r="Q768" s="52" t="e">
        <f>VLOOKUP(B768,#REF!,2,FALSE)</f>
        <v>#REF!</v>
      </c>
    </row>
    <row r="769" spans="1:17">
      <c r="A769" s="53">
        <v>768</v>
      </c>
      <c r="B769" s="54" t="s">
        <v>1543</v>
      </c>
      <c r="C769" s="53">
        <v>1</v>
      </c>
      <c r="D769" s="61" t="s">
        <v>1544</v>
      </c>
      <c r="E769" s="56">
        <v>11112945</v>
      </c>
      <c r="F769" s="57">
        <f t="shared" si="33"/>
        <v>2889365.7</v>
      </c>
      <c r="G769" s="57">
        <f t="shared" si="34"/>
        <v>14002310.699999999</v>
      </c>
      <c r="H769" s="58" t="e">
        <f>VLOOKUP(B769,'[1]GENERAL (2)'!$E$486:I2247,4,FALSE)</f>
        <v>#N/A</v>
      </c>
      <c r="J769" s="60">
        <f t="shared" si="35"/>
        <v>11112945</v>
      </c>
      <c r="N769" s="52" t="e">
        <f>VLOOKUP(B769,#REF!,4,FALSE)</f>
        <v>#REF!</v>
      </c>
      <c r="P769" s="52">
        <v>1</v>
      </c>
      <c r="Q769" s="52" t="e">
        <f>VLOOKUP(B769,#REF!,2,FALSE)</f>
        <v>#REF!</v>
      </c>
    </row>
    <row r="770" spans="1:17">
      <c r="A770" s="92" t="s">
        <v>1545</v>
      </c>
      <c r="B770" s="92"/>
      <c r="C770" s="92"/>
      <c r="D770" s="92"/>
      <c r="E770" s="62">
        <f>ROUND(SUM(E2:E769),0)</f>
        <v>7598968012</v>
      </c>
      <c r="G770" s="63">
        <f>ROUND(SUM(G2:G769),0)</f>
        <v>9574699695</v>
      </c>
      <c r="H770" s="64"/>
      <c r="I770" s="64"/>
      <c r="J770" s="63">
        <v>9585111225.0021286</v>
      </c>
      <c r="K770" s="63">
        <f>+J770-G770</f>
        <v>10411530.002128601</v>
      </c>
    </row>
    <row r="771" spans="1:17">
      <c r="A771" s="93" t="s">
        <v>1546</v>
      </c>
      <c r="B771" s="93"/>
      <c r="C771" s="93"/>
      <c r="D771" s="93"/>
      <c r="E771" s="62">
        <f>ROUND(E770*0.26,0)</f>
        <v>1975731683</v>
      </c>
      <c r="G771" s="52" t="s">
        <v>1547</v>
      </c>
      <c r="J771" s="52" t="s">
        <v>1548</v>
      </c>
      <c r="K771" s="52" t="s">
        <v>1549</v>
      </c>
    </row>
    <row r="772" spans="1:17">
      <c r="A772" s="92" t="s">
        <v>1550</v>
      </c>
      <c r="B772" s="92"/>
      <c r="C772" s="92"/>
      <c r="D772" s="92"/>
      <c r="E772" s="62">
        <f>SUM(E770:E771)</f>
        <v>9574699695</v>
      </c>
    </row>
  </sheetData>
  <autoFilter ref="B1:M771" xr:uid="{00000000-0009-0000-0000-000000000000}"/>
  <mergeCells count="3">
    <mergeCell ref="A770:D770"/>
    <mergeCell ref="A771:D771"/>
    <mergeCell ref="A772:D772"/>
  </mergeCells>
  <pageMargins left="0.7" right="0.7" top="0.75" bottom="0.7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72"/>
  <sheetViews>
    <sheetView topLeftCell="A318" workbookViewId="0">
      <selection activeCell="I340" sqref="I340"/>
    </sheetView>
  </sheetViews>
  <sheetFormatPr defaultColWidth="11.42578125" defaultRowHeight="14.45"/>
  <cols>
    <col min="3" max="3" width="22.7109375" customWidth="1"/>
    <col min="4" max="4" width="15" customWidth="1"/>
    <col min="5" max="5" width="24" customWidth="1"/>
    <col min="6" max="6" width="12.42578125" customWidth="1"/>
    <col min="7" max="7" width="37.85546875" customWidth="1"/>
    <col min="9" max="9" width="15.42578125" customWidth="1"/>
    <col min="10" max="10" width="11.42578125" customWidth="1"/>
    <col min="11" max="11" width="15.42578125" customWidth="1"/>
    <col min="12" max="12" width="15.42578125" bestFit="1" customWidth="1"/>
    <col min="13" max="13" width="17.28515625" customWidth="1"/>
    <col min="14" max="14" width="15.42578125" customWidth="1"/>
    <col min="15" max="15" width="19.42578125" customWidth="1"/>
  </cols>
  <sheetData>
    <row r="1" spans="1:15" ht="32.25" customHeight="1" thickBot="1">
      <c r="A1" s="94" t="s">
        <v>1551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5" ht="32.1" thickBot="1">
      <c r="A2" s="1"/>
      <c r="B2" s="2"/>
      <c r="C2" s="3" t="s">
        <v>7</v>
      </c>
      <c r="D2" s="4" t="s">
        <v>1552</v>
      </c>
      <c r="E2" s="4" t="s">
        <v>1553</v>
      </c>
      <c r="F2" s="5" t="s">
        <v>1554</v>
      </c>
      <c r="G2" s="5" t="s">
        <v>1555</v>
      </c>
      <c r="H2" s="2"/>
      <c r="I2" s="5" t="s">
        <v>1556</v>
      </c>
      <c r="J2" s="5" t="s">
        <v>1557</v>
      </c>
      <c r="K2" s="6" t="s">
        <v>1558</v>
      </c>
      <c r="L2" s="6" t="s">
        <v>1559</v>
      </c>
      <c r="M2" s="6" t="s">
        <v>1560</v>
      </c>
      <c r="N2" s="7" t="s">
        <v>1561</v>
      </c>
      <c r="O2" s="6" t="s">
        <v>1562</v>
      </c>
    </row>
    <row r="3" spans="1:15">
      <c r="A3" s="8">
        <f>VLOOKUP(B3,'[2]Hoja2 (2)'!$C$3:D536,2,FALSE)</f>
        <v>263</v>
      </c>
      <c r="B3" s="9" t="s">
        <v>8</v>
      </c>
      <c r="C3" s="10" t="str">
        <f>VLOOKUP(B3,[2]Hoja2!$D$3:G569,4,FALSE)</f>
        <v>JERUSALEN</v>
      </c>
      <c r="D3" s="11" t="s">
        <v>1563</v>
      </c>
      <c r="E3" s="10" t="str">
        <f>VLOOKUP(B3,[2]Hoja2!$D$3:I536,3,FALSE)</f>
        <v>KR 45 80 10 SUR</v>
      </c>
      <c r="F3" s="12">
        <v>758266</v>
      </c>
      <c r="G3" s="12" t="str">
        <f>VLOOKUP(B3,[2]Hoja2!$D$3:H536,5,FALSE)</f>
        <v>LUIS EDUARDO CORREA OSORIO</v>
      </c>
      <c r="H3" s="9" t="s">
        <v>8</v>
      </c>
      <c r="I3" s="13">
        <v>10475917.774790199</v>
      </c>
      <c r="J3" s="13">
        <f t="shared" ref="J3:J66" si="0">+I3*26%</f>
        <v>2723738.6214454519</v>
      </c>
      <c r="K3" s="14">
        <f t="shared" ref="K3:K66" si="1">+I3+J3</f>
        <v>13199656.396235652</v>
      </c>
      <c r="L3" s="13">
        <v>10347046.758800002</v>
      </c>
      <c r="M3" s="13">
        <v>2690232.1572880005</v>
      </c>
      <c r="N3" s="14">
        <v>13037278.916088002</v>
      </c>
      <c r="O3" s="15"/>
    </row>
    <row r="4" spans="1:15">
      <c r="A4" s="16">
        <f>VLOOKUP(B4,'[2]Hoja2 (2)'!$C$3:D537,2,FALSE)</f>
        <v>264</v>
      </c>
      <c r="B4" s="17" t="s">
        <v>10</v>
      </c>
      <c r="C4" s="18" t="str">
        <f>VLOOKUP(B4,[2]Hoja2!$D$3:G570,4,FALSE)</f>
        <v>JERUSALEN</v>
      </c>
      <c r="D4" s="19" t="s">
        <v>1564</v>
      </c>
      <c r="E4" s="18" t="str">
        <f>VLOOKUP(B4,[2]Hoja2!$D$3:I537,3,FALSE)</f>
        <v>KR 45A 82B 05 SUR</v>
      </c>
      <c r="F4" s="20">
        <v>26536919</v>
      </c>
      <c r="G4" s="20" t="str">
        <f>VLOOKUP(B4,[2]Hoja2!$D$3:H537,5,FALSE)</f>
        <v>MARIA JUDITH AGUIAR DE DIAZ</v>
      </c>
      <c r="H4" s="17" t="s">
        <v>10</v>
      </c>
      <c r="I4" s="21">
        <v>10301373.918735599</v>
      </c>
      <c r="J4" s="22">
        <f t="shared" si="0"/>
        <v>2678357.2188712559</v>
      </c>
      <c r="K4" s="23">
        <f t="shared" si="1"/>
        <v>12979731.137606855</v>
      </c>
      <c r="L4" s="21">
        <v>10174650.436688</v>
      </c>
      <c r="M4" s="22">
        <v>2645409.1135388804</v>
      </c>
      <c r="N4" s="23">
        <v>12820059.55022688</v>
      </c>
      <c r="O4" s="24"/>
    </row>
    <row r="5" spans="1:15">
      <c r="A5" s="16">
        <f>VLOOKUP(B5,'[2]Hoja2 (2)'!$C$3:D538,2,FALSE)</f>
        <v>265</v>
      </c>
      <c r="B5" s="17" t="s">
        <v>12</v>
      </c>
      <c r="C5" s="18" t="str">
        <f>VLOOKUP(B5,[2]Hoja2!$D$3:G571,4,FALSE)</f>
        <v>JERUSALEN</v>
      </c>
      <c r="D5" s="19" t="s">
        <v>1565</v>
      </c>
      <c r="E5" s="18" t="str">
        <f>VLOOKUP(B5,[2]Hoja2!$D$3:I538,3,FALSE)</f>
        <v>CL 82C BIS  SUR 44A 45</v>
      </c>
      <c r="F5" s="20">
        <v>51957077</v>
      </c>
      <c r="G5" s="20" t="str">
        <f>VLOOKUP(B5,[2]Hoja2!$D$3:H538,5,FALSE)</f>
        <v>ORFILIA CASTRO</v>
      </c>
      <c r="H5" s="17" t="s">
        <v>12</v>
      </c>
      <c r="I5" s="21">
        <v>10431882.9165907</v>
      </c>
      <c r="J5" s="22">
        <f t="shared" si="0"/>
        <v>2712289.5583135821</v>
      </c>
      <c r="K5" s="23">
        <f t="shared" si="1"/>
        <v>13144172.474904282</v>
      </c>
      <c r="L5" s="21">
        <v>10303625.7806</v>
      </c>
      <c r="M5" s="22">
        <v>2678942.7029560003</v>
      </c>
      <c r="N5" s="23">
        <v>12982568.483556001</v>
      </c>
      <c r="O5" s="24"/>
    </row>
    <row r="6" spans="1:15">
      <c r="A6" s="16">
        <f>VLOOKUP(B6,'[2]Hoja2 (2)'!$C$3:D539,2,FALSE)</f>
        <v>52</v>
      </c>
      <c r="B6" s="17" t="s">
        <v>14</v>
      </c>
      <c r="C6" s="18" t="str">
        <f>VLOOKUP(B6,[2]Hoja2!$D$3:G572,4,FALSE)</f>
        <v>SANTA VIVIANA</v>
      </c>
      <c r="D6" s="19" t="s">
        <v>1566</v>
      </c>
      <c r="E6" s="18" t="str">
        <f>VLOOKUP(B6,[2]Hoja2!$D$3:I539,3,FALSE)</f>
        <v>KR 74C 75C 27 SUR MJ</v>
      </c>
      <c r="F6" s="20">
        <v>4116993</v>
      </c>
      <c r="G6" s="20" t="str">
        <f>VLOOKUP(B6,[2]Hoja2!$D$3:H539,5,FALSE)</f>
        <v>NI O CARRE O SALOMON</v>
      </c>
      <c r="H6" s="17" t="s">
        <v>14</v>
      </c>
      <c r="I6" s="21">
        <v>10126335.09839</v>
      </c>
      <c r="J6" s="22">
        <f t="shared" si="0"/>
        <v>2632847.1255814</v>
      </c>
      <c r="K6" s="23">
        <f t="shared" si="1"/>
        <v>12759182.2239714</v>
      </c>
      <c r="L6" s="21">
        <v>10001828.43935</v>
      </c>
      <c r="M6" s="22">
        <v>2600475.394231</v>
      </c>
      <c r="N6" s="23">
        <v>12602303.833581001</v>
      </c>
      <c r="O6" s="24"/>
    </row>
    <row r="7" spans="1:15">
      <c r="A7" s="16">
        <f>VLOOKUP(B7,'[2]Hoja2 (2)'!$C$3:D540,2,FALSE)</f>
        <v>266</v>
      </c>
      <c r="B7" s="17" t="s">
        <v>16</v>
      </c>
      <c r="C7" s="18" t="str">
        <f>VLOOKUP(B7,[2]Hoja2!$D$3:G573,4,FALSE)</f>
        <v>JERUSALEN</v>
      </c>
      <c r="D7" s="19" t="s">
        <v>1567</v>
      </c>
      <c r="E7" s="18" t="str">
        <f>VLOOKUP(B7,[2]Hoja2!$D$3:I540,3,FALSE)</f>
        <v>KR 45C 82 52 SUR</v>
      </c>
      <c r="F7" s="20">
        <v>80402082</v>
      </c>
      <c r="G7" s="20" t="str">
        <f>VLOOKUP(B7,[2]Hoja2!$D$3:H540,5,FALSE)</f>
        <v>LUIS CARLOS BAUTISTA OTALORA</v>
      </c>
      <c r="H7" s="17" t="s">
        <v>16</v>
      </c>
      <c r="I7" s="21">
        <v>10292874.880178699</v>
      </c>
      <c r="J7" s="22">
        <f t="shared" si="0"/>
        <v>2676147.4688464617</v>
      </c>
      <c r="K7" s="23">
        <f t="shared" si="1"/>
        <v>12969022.34902516</v>
      </c>
      <c r="L7" s="21">
        <v>10166303.2532</v>
      </c>
      <c r="M7" s="22">
        <v>2643238.845832</v>
      </c>
      <c r="N7" s="23">
        <v>12809542.099032</v>
      </c>
      <c r="O7" s="24"/>
    </row>
    <row r="8" spans="1:15">
      <c r="A8" s="16">
        <f>VLOOKUP(B8,'[2]Hoja2 (2)'!$C$3:D541,2,FALSE)</f>
        <v>267</v>
      </c>
      <c r="B8" s="17" t="s">
        <v>18</v>
      </c>
      <c r="C8" s="18" t="str">
        <f>VLOOKUP(B8,[2]Hoja2!$D$3:G574,4,FALSE)</f>
        <v>JERUSALEN</v>
      </c>
      <c r="D8" s="19" t="s">
        <v>1568</v>
      </c>
      <c r="E8" s="18" t="str">
        <f>VLOOKUP(B8,[2]Hoja2!$D$3:I541,3,FALSE)</f>
        <v>KR 45 82A 04 SUR</v>
      </c>
      <c r="F8" s="20">
        <v>28844037</v>
      </c>
      <c r="G8" s="20" t="str">
        <f>VLOOKUP(B8,[2]Hoja2!$D$3:H541,5,FALSE)</f>
        <v>MARIA JAIDI ALCALA</v>
      </c>
      <c r="H8" s="17" t="s">
        <v>18</v>
      </c>
      <c r="I8" s="21">
        <v>10279129.1859705</v>
      </c>
      <c r="J8" s="22">
        <f t="shared" si="0"/>
        <v>2672573.58835233</v>
      </c>
      <c r="K8" s="23">
        <f t="shared" si="1"/>
        <v>12951702.77432283</v>
      </c>
      <c r="L8" s="21">
        <v>10152734.217499999</v>
      </c>
      <c r="M8" s="22">
        <v>2639710.8965499997</v>
      </c>
      <c r="N8" s="23">
        <v>12792445.114049999</v>
      </c>
      <c r="O8" s="24"/>
    </row>
    <row r="9" spans="1:15">
      <c r="A9" s="16">
        <f>VLOOKUP(B9,'[2]Hoja2 (2)'!$C$3:D542,2,FALSE)</f>
        <v>53</v>
      </c>
      <c r="B9" s="17" t="s">
        <v>20</v>
      </c>
      <c r="C9" s="18" t="str">
        <f>VLOOKUP(B9,[2]Hoja2!$D$3:G575,4,FALSE)</f>
        <v>SANTA VIVIANA</v>
      </c>
      <c r="D9" s="19" t="s">
        <v>1569</v>
      </c>
      <c r="E9" s="18" t="str">
        <f>VLOOKUP(B9,[2]Hoja2!$D$3:I542,3,FALSE)</f>
        <v>KR 75D 75F 18 SUR MJ</v>
      </c>
      <c r="F9" s="20">
        <v>79844523</v>
      </c>
      <c r="G9" s="20" t="str">
        <f>VLOOKUP(B9,[2]Hoja2!$D$3:H542,5,FALSE)</f>
        <v>JACQUELINE NIETO WILCHES</v>
      </c>
      <c r="H9" s="17" t="s">
        <v>20</v>
      </c>
      <c r="I9" s="21">
        <v>10532159.493690001</v>
      </c>
      <c r="J9" s="22">
        <f t="shared" si="0"/>
        <v>2738361.4683594005</v>
      </c>
      <c r="K9" s="23">
        <f t="shared" si="1"/>
        <v>13270520.962049402</v>
      </c>
      <c r="L9" s="21">
        <v>10402563.125</v>
      </c>
      <c r="M9" s="22">
        <v>2704666.4125000001</v>
      </c>
      <c r="N9" s="23">
        <v>13107229.5375</v>
      </c>
      <c r="O9" s="24"/>
    </row>
    <row r="10" spans="1:15">
      <c r="A10" s="16">
        <f>VLOOKUP(B10,'[2]Hoja2 (2)'!$C$3:D543,2,FALSE)</f>
        <v>268</v>
      </c>
      <c r="B10" s="17" t="s">
        <v>22</v>
      </c>
      <c r="C10" s="18" t="str">
        <f>VLOOKUP(B10,[2]Hoja2!$D$3:G576,4,FALSE)</f>
        <v>JERUSALEN</v>
      </c>
      <c r="D10" s="19" t="s">
        <v>1570</v>
      </c>
      <c r="E10" s="18" t="str">
        <f>VLOOKUP(B10,[2]Hoja2!$D$3:I543,3,FALSE)</f>
        <v>KR 45 82 37 SUR</v>
      </c>
      <c r="F10" s="20">
        <v>5665065</v>
      </c>
      <c r="G10" s="20" t="str">
        <f>VLOOKUP(B10,[2]Hoja2!$D$3:H543,5,FALSE)</f>
        <v>ANGEL ERASMO ESPEJO</v>
      </c>
      <c r="H10" s="17" t="s">
        <v>22</v>
      </c>
      <c r="I10" s="21">
        <v>10424004.89147</v>
      </c>
      <c r="J10" s="22">
        <f t="shared" si="0"/>
        <v>2710241.2717822003</v>
      </c>
      <c r="K10" s="23">
        <f t="shared" si="1"/>
        <v>13134246.163252201</v>
      </c>
      <c r="L10" s="21">
        <v>10295781.842100002</v>
      </c>
      <c r="M10" s="22">
        <v>2676903.2789460006</v>
      </c>
      <c r="N10" s="23">
        <v>12972685.121046003</v>
      </c>
      <c r="O10" s="24"/>
    </row>
    <row r="11" spans="1:15">
      <c r="A11" s="16">
        <f>VLOOKUP(B11,'[2]Hoja2 (2)'!$C$3:D544,2,FALSE)</f>
        <v>435</v>
      </c>
      <c r="B11" s="17" t="s">
        <v>26</v>
      </c>
      <c r="C11" s="18" t="str">
        <f>VLOOKUP(B11,[2]Hoja2!$D$3:G577,4,FALSE)</f>
        <v>ARBORIZADORA ALTA</v>
      </c>
      <c r="D11" s="19" t="s">
        <v>1571</v>
      </c>
      <c r="E11" s="18" t="str">
        <f>VLOOKUP(B11,[2]Hoja2!$D$3:I544,3,FALSE)</f>
        <v>CL 73B SUR 37 47</v>
      </c>
      <c r="F11" s="20">
        <v>17045482</v>
      </c>
      <c r="G11" s="20" t="str">
        <f>VLOOKUP(B11,[2]Hoja2!$D$3:H544,5,FALSE)</f>
        <v>EMILIANO RAMIREZ OCHOA</v>
      </c>
      <c r="H11" s="17" t="s">
        <v>26</v>
      </c>
      <c r="I11" s="21">
        <v>10120190.57374</v>
      </c>
      <c r="J11" s="22">
        <f t="shared" si="0"/>
        <v>2631249.5491724</v>
      </c>
      <c r="K11" s="23">
        <f t="shared" si="1"/>
        <v>12751440.122912399</v>
      </c>
      <c r="L11" s="21">
        <v>9995747.0283000004</v>
      </c>
      <c r="M11" s="22">
        <v>2598894.2273580004</v>
      </c>
      <c r="N11" s="23">
        <v>12594641.255658001</v>
      </c>
      <c r="O11" s="24"/>
    </row>
    <row r="12" spans="1:15">
      <c r="A12" s="16">
        <f>VLOOKUP(B12,'[2]Hoja2 (2)'!$C$3:D545,2,FALSE)</f>
        <v>54</v>
      </c>
      <c r="B12" s="17" t="s">
        <v>28</v>
      </c>
      <c r="C12" s="18" t="str">
        <f>VLOOKUP(B12,[2]Hoja2!$D$3:G578,4,FALSE)</f>
        <v>SANTA VIVIANA</v>
      </c>
      <c r="D12" s="19" t="s">
        <v>1572</v>
      </c>
      <c r="E12" s="18" t="str">
        <f>VLOOKUP(B12,[2]Hoja2!$D$3:I545,3,FALSE)</f>
        <v>KR 75A 75D 38 SUR MJ</v>
      </c>
      <c r="F12" s="20">
        <v>79063105</v>
      </c>
      <c r="G12" s="20" t="str">
        <f>VLOOKUP(B12,[2]Hoja2!$D$3:H545,5,FALSE)</f>
        <v>EDGAR DANILO JIMENEZ</v>
      </c>
      <c r="H12" s="17" t="s">
        <v>28</v>
      </c>
      <c r="I12" s="21">
        <v>6975669.3168400005</v>
      </c>
      <c r="J12" s="22">
        <f t="shared" si="0"/>
        <v>1813674.0223784002</v>
      </c>
      <c r="K12" s="23">
        <f t="shared" si="1"/>
        <v>8789343.3392184004</v>
      </c>
      <c r="L12" s="21">
        <v>6889834.6199999992</v>
      </c>
      <c r="M12" s="22">
        <v>1791357.0011999998</v>
      </c>
      <c r="N12" s="23">
        <v>8681191.621199999</v>
      </c>
      <c r="O12" s="24"/>
    </row>
    <row r="13" spans="1:15">
      <c r="A13" s="16">
        <f>VLOOKUP(B13,'[2]Hoja2 (2)'!$C$3:D546,2,FALSE)</f>
        <v>2</v>
      </c>
      <c r="B13" s="17" t="s">
        <v>30</v>
      </c>
      <c r="C13" s="18" t="str">
        <f>VLOOKUP(B13,[2]Hoja2!$D$3:G579,4,FALSE)</f>
        <v>SANTO DOMINGO</v>
      </c>
      <c r="D13" s="19" t="s">
        <v>1573</v>
      </c>
      <c r="E13" s="18" t="str">
        <f>VLOOKUP(B13,[2]Hoja2!$D$3:I546,3,FALSE)</f>
        <v>KR 76 68C 78 SUR MJ</v>
      </c>
      <c r="F13" s="20">
        <v>13954603</v>
      </c>
      <c r="G13" s="20" t="str">
        <f>VLOOKUP(B13,[2]Hoja2!$D$3:H546,5,FALSE)</f>
        <v>SAUL PARDO HERNANDEZ</v>
      </c>
      <c r="H13" s="17" t="s">
        <v>30</v>
      </c>
      <c r="I13" s="21">
        <v>10341536.28878</v>
      </c>
      <c r="J13" s="22">
        <f t="shared" si="0"/>
        <v>2688799.4350828002</v>
      </c>
      <c r="K13" s="23">
        <f t="shared" si="1"/>
        <v>13030335.723862801</v>
      </c>
      <c r="L13" s="21">
        <v>10214330.499199999</v>
      </c>
      <c r="M13" s="22">
        <v>2655725.929792</v>
      </c>
      <c r="N13" s="23">
        <v>12870056.428991999</v>
      </c>
      <c r="O13" s="24"/>
    </row>
    <row r="14" spans="1:15">
      <c r="A14" s="16">
        <f>VLOOKUP(B14,'[2]Hoja2 (2)'!$C$3:D547,2,FALSE)</f>
        <v>269</v>
      </c>
      <c r="B14" s="17" t="s">
        <v>32</v>
      </c>
      <c r="C14" s="18" t="str">
        <f>VLOOKUP(B14,[2]Hoja2!$D$3:G580,4,FALSE)</f>
        <v>JERUSALEN</v>
      </c>
      <c r="D14" s="19" t="s">
        <v>1574</v>
      </c>
      <c r="E14" s="18" t="str">
        <f>VLOOKUP(B14,[2]Hoja2!$D$3:I547,3,FALSE)</f>
        <v>KR 45A 82 39 SUR</v>
      </c>
      <c r="F14" s="20">
        <v>1024496248</v>
      </c>
      <c r="G14" s="20" t="str">
        <f>VLOOKUP(B14,[2]Hoja2!$D$3:H547,5,FALSE)</f>
        <v>IRENE VIDAL</v>
      </c>
      <c r="H14" s="17" t="s">
        <v>32</v>
      </c>
      <c r="I14" s="21">
        <v>9785332.9561714493</v>
      </c>
      <c r="J14" s="22">
        <f t="shared" si="0"/>
        <v>2544186.5686045769</v>
      </c>
      <c r="K14" s="23">
        <f t="shared" si="1"/>
        <v>12329519.524776027</v>
      </c>
      <c r="L14" s="21">
        <v>9665019.1622000001</v>
      </c>
      <c r="M14" s="22">
        <v>2512904.9821720002</v>
      </c>
      <c r="N14" s="23">
        <v>12177924.144372001</v>
      </c>
      <c r="O14" s="24"/>
    </row>
    <row r="15" spans="1:15">
      <c r="A15" s="16">
        <f>VLOOKUP(B15,'[2]Hoja2 (2)'!$C$3:D548,2,FALSE)</f>
        <v>202</v>
      </c>
      <c r="B15" s="17" t="s">
        <v>34</v>
      </c>
      <c r="C15" s="18" t="str">
        <f>VLOOKUP(B15,[2]Hoja2!$D$3:G581,4,FALSE)</f>
        <v>CARACOLI</v>
      </c>
      <c r="D15" s="19" t="s">
        <v>1575</v>
      </c>
      <c r="E15" s="18" t="str">
        <f>VLOOKUP(B15,[2]Hoja2!$D$3:I548,3,FALSE)</f>
        <v>KR 73L 76A 64 SUR</v>
      </c>
      <c r="F15" s="20">
        <v>80246295</v>
      </c>
      <c r="G15" s="20" t="str">
        <f>VLOOKUP(B15,[2]Hoja2!$D$3:H548,5,FALSE)</f>
        <v>JOSE ADMEIRO FORERO ARDILA</v>
      </c>
      <c r="H15" s="17" t="s">
        <v>34</v>
      </c>
      <c r="I15" s="21">
        <v>10538814.01853</v>
      </c>
      <c r="J15" s="22">
        <f t="shared" si="0"/>
        <v>2740091.6448178003</v>
      </c>
      <c r="K15" s="23">
        <f t="shared" si="1"/>
        <v>13278905.663347799</v>
      </c>
      <c r="L15" s="21">
        <v>10409187.037138</v>
      </c>
      <c r="M15" s="22">
        <v>2706388.6296558799</v>
      </c>
      <c r="N15" s="23">
        <v>13115575.666793879</v>
      </c>
      <c r="O15" s="24"/>
    </row>
    <row r="16" spans="1:15">
      <c r="A16" s="16">
        <f>VLOOKUP(B16,'[2]Hoja2 (2)'!$C$3:D549,2,FALSE)</f>
        <v>436</v>
      </c>
      <c r="B16" s="17" t="s">
        <v>36</v>
      </c>
      <c r="C16" s="18" t="str">
        <f>VLOOKUP(B16,[2]Hoja2!$D$3:G582,4,FALSE)</f>
        <v>ARBORIZADORA ALTA</v>
      </c>
      <c r="D16" s="19" t="s">
        <v>1576</v>
      </c>
      <c r="E16" s="18" t="str">
        <f>VLOOKUP(B16,[2]Hoja2!$D$3:I549,3,FALSE)</f>
        <v xml:space="preserve">TV 33 # 79-47 SUR </v>
      </c>
      <c r="F16" s="20">
        <v>19339292</v>
      </c>
      <c r="G16" s="20" t="str">
        <f>VLOOKUP(B16,[2]Hoja2!$D$3:H549,5,FALSE)</f>
        <v>LUIS GERMAN RODRIGUEZ</v>
      </c>
      <c r="H16" s="17" t="s">
        <v>36</v>
      </c>
      <c r="I16" s="21">
        <v>10254903.4322377</v>
      </c>
      <c r="J16" s="22">
        <f t="shared" si="0"/>
        <v>2666274.8923818022</v>
      </c>
      <c r="K16" s="23">
        <f t="shared" si="1"/>
        <v>12921178.324619502</v>
      </c>
      <c r="L16" s="21">
        <v>10128790.068</v>
      </c>
      <c r="M16" s="22">
        <v>2633485.41768</v>
      </c>
      <c r="N16" s="23">
        <v>12762275.485679999</v>
      </c>
      <c r="O16" s="24"/>
    </row>
    <row r="17" spans="1:15">
      <c r="A17" s="16">
        <f>VLOOKUP(B17,'[2]Hoja2 (2)'!$C$3:D550,2,FALSE)</f>
        <v>3</v>
      </c>
      <c r="B17" s="17" t="s">
        <v>38</v>
      </c>
      <c r="C17" s="18" t="str">
        <f>VLOOKUP(B17,[2]Hoja2!$D$3:G583,4,FALSE)</f>
        <v>SANTO DOMINGO</v>
      </c>
      <c r="D17" s="19" t="s">
        <v>1577</v>
      </c>
      <c r="E17" s="18" t="str">
        <f>VLOOKUP(B17,[2]Hoja2!$D$3:I550,3,FALSE)</f>
        <v>CL 68C SUR 76B 87 MJ 1</v>
      </c>
      <c r="F17" s="20">
        <v>93121489</v>
      </c>
      <c r="G17" s="20" t="str">
        <f>VLOOKUP(B17,[2]Hoja2!$D$3:H550,5,FALSE)</f>
        <v>WILLIAM BARRIOS SOTO</v>
      </c>
      <c r="H17" s="17" t="s">
        <v>38</v>
      </c>
      <c r="I17" s="21">
        <v>10526713.55026</v>
      </c>
      <c r="J17" s="22">
        <f t="shared" si="0"/>
        <v>2736945.5230676001</v>
      </c>
      <c r="K17" s="23">
        <f t="shared" si="1"/>
        <v>13263659.073327601</v>
      </c>
      <c r="L17" s="21">
        <v>10397211.625600001</v>
      </c>
      <c r="M17" s="22">
        <v>2703275.0226560002</v>
      </c>
      <c r="N17" s="23">
        <v>13100486.648256</v>
      </c>
      <c r="O17" s="24"/>
    </row>
    <row r="18" spans="1:15">
      <c r="A18" s="16">
        <f>VLOOKUP(B18,'[2]Hoja2 (2)'!$C$3:D551,2,FALSE)</f>
        <v>270</v>
      </c>
      <c r="B18" s="17" t="s">
        <v>42</v>
      </c>
      <c r="C18" s="18" t="str">
        <f>VLOOKUP(B18,[2]Hoja2!$D$3:G584,4,FALSE)</f>
        <v>JERUSALEN</v>
      </c>
      <c r="D18" s="19" t="s">
        <v>1578</v>
      </c>
      <c r="E18" s="18" t="str">
        <f>VLOOKUP(B18,[2]Hoja2!$D$3:I551,3,FALSE)</f>
        <v>DG 80 SUR 45 42</v>
      </c>
      <c r="F18" s="20">
        <v>51999228</v>
      </c>
      <c r="G18" s="20" t="str">
        <f>VLOOKUP(B18,[2]Hoja2!$D$3:H551,5,FALSE)</f>
        <v>VITALIA REYES SANCHEZ</v>
      </c>
      <c r="H18" s="17" t="s">
        <v>42</v>
      </c>
      <c r="I18" s="21">
        <v>10535080.2155596</v>
      </c>
      <c r="J18" s="22">
        <f t="shared" si="0"/>
        <v>2739120.8560454962</v>
      </c>
      <c r="K18" s="23">
        <f t="shared" si="1"/>
        <v>13274201.071605096</v>
      </c>
      <c r="L18" s="21">
        <v>10405472.184700001</v>
      </c>
      <c r="M18" s="22">
        <v>2705422.7680220003</v>
      </c>
      <c r="N18" s="23">
        <v>13110894.952722002</v>
      </c>
      <c r="O18" s="24"/>
    </row>
    <row r="19" spans="1:15">
      <c r="A19" s="16">
        <f>VLOOKUP(B19,'[2]Hoja2 (2)'!$C$3:D552,2,FALSE)</f>
        <v>271</v>
      </c>
      <c r="B19" s="17" t="s">
        <v>44</v>
      </c>
      <c r="C19" s="18" t="str">
        <f>VLOOKUP(B19,[2]Hoja2!$D$3:G585,4,FALSE)</f>
        <v>JERUSALEN</v>
      </c>
      <c r="D19" s="19" t="s">
        <v>1579</v>
      </c>
      <c r="E19" s="18" t="str">
        <f>VLOOKUP(B19,[2]Hoja2!$D$3:I552,3,FALSE)</f>
        <v>TV 45 77 48 SUR</v>
      </c>
      <c r="F19" s="20">
        <v>53091042</v>
      </c>
      <c r="G19" s="20" t="str">
        <f>VLOOKUP(B19,[2]Hoja2!$D$3:H552,5,FALSE)</f>
        <v>MARIBEL RAMIREZ RAMIREZ</v>
      </c>
      <c r="H19" s="17" t="s">
        <v>44</v>
      </c>
      <c r="I19" s="21">
        <v>10474809.070769999</v>
      </c>
      <c r="J19" s="22">
        <f t="shared" si="0"/>
        <v>2723450.3584002</v>
      </c>
      <c r="K19" s="23">
        <f t="shared" si="1"/>
        <v>13198259.429170199</v>
      </c>
      <c r="L19" s="21">
        <v>10345922.4366</v>
      </c>
      <c r="M19" s="22">
        <v>2689939.8335159998</v>
      </c>
      <c r="N19" s="23">
        <v>13035862.270116</v>
      </c>
      <c r="O19" s="24"/>
    </row>
    <row r="20" spans="1:15">
      <c r="A20" s="16">
        <f>VLOOKUP(B20,'[2]Hoja2 (2)'!$C$3:D553,2,FALSE)</f>
        <v>272</v>
      </c>
      <c r="B20" s="17" t="s">
        <v>48</v>
      </c>
      <c r="C20" s="18" t="str">
        <f>VLOOKUP(B20,[2]Hoja2!$D$3:G586,4,FALSE)</f>
        <v>JERUSALEN</v>
      </c>
      <c r="D20" s="19" t="s">
        <v>1580</v>
      </c>
      <c r="E20" s="18" t="str">
        <f>VLOOKUP(B20,[2]Hoja2!$D$3:I553,3,FALSE)</f>
        <v>DG 79 SUR 41 23</v>
      </c>
      <c r="F20" s="20">
        <v>52203109</v>
      </c>
      <c r="G20" s="20" t="str">
        <f>VLOOKUP(B20,[2]Hoja2!$D$3:H553,5,FALSE)</f>
        <v>AURA ALICIA LEON FERNANDEZ</v>
      </c>
      <c r="H20" s="17" t="s">
        <v>48</v>
      </c>
      <c r="I20" s="21">
        <v>10350277.1612022</v>
      </c>
      <c r="J20" s="22">
        <f t="shared" si="0"/>
        <v>2691072.061912572</v>
      </c>
      <c r="K20" s="23">
        <f t="shared" si="1"/>
        <v>13041349.223114772</v>
      </c>
      <c r="L20" s="21">
        <v>10223010.058499999</v>
      </c>
      <c r="M20" s="22">
        <v>2657982.61521</v>
      </c>
      <c r="N20" s="23">
        <v>12880992.67371</v>
      </c>
      <c r="O20" s="24"/>
    </row>
    <row r="21" spans="1:15">
      <c r="A21" s="16">
        <f>VLOOKUP(B21,'[2]Hoja2 (2)'!$C$3:D554,2,FALSE)</f>
        <v>273</v>
      </c>
      <c r="B21" s="17" t="s">
        <v>50</v>
      </c>
      <c r="C21" s="18" t="str">
        <f>VLOOKUP(B21,[2]Hoja2!$D$3:G587,4,FALSE)</f>
        <v>JERUSALEN</v>
      </c>
      <c r="D21" s="19" t="s">
        <v>1581</v>
      </c>
      <c r="E21" s="18" t="str">
        <f>VLOOKUP(B21,[2]Hoja2!$D$3:I554,3,FALSE)</f>
        <v>CL 80 SUR 38 17</v>
      </c>
      <c r="F21" s="20">
        <v>11385598</v>
      </c>
      <c r="G21" s="20" t="str">
        <f>VLOOKUP(B21,[2]Hoja2!$D$3:H554,5,FALSE)</f>
        <v>CARLOS GERMAN CABIATIVA GUEVARA</v>
      </c>
      <c r="H21" s="17" t="s">
        <v>50</v>
      </c>
      <c r="I21" s="21">
        <v>10517080.477949999</v>
      </c>
      <c r="J21" s="22">
        <f t="shared" si="0"/>
        <v>2734440.9242670001</v>
      </c>
      <c r="K21" s="23">
        <f t="shared" si="1"/>
        <v>13251521.402216999</v>
      </c>
      <c r="L21" s="21">
        <v>10387658.3495</v>
      </c>
      <c r="M21" s="22">
        <v>2700791.17087</v>
      </c>
      <c r="N21" s="23">
        <v>13088449.520370001</v>
      </c>
      <c r="O21" s="24"/>
    </row>
    <row r="22" spans="1:15">
      <c r="A22" s="16">
        <f>VLOOKUP(B22,'[2]Hoja2 (2)'!$C$3:D555,2,FALSE)</f>
        <v>274</v>
      </c>
      <c r="B22" s="17" t="s">
        <v>52</v>
      </c>
      <c r="C22" s="18" t="str">
        <f>VLOOKUP(B22,[2]Hoja2!$D$3:G588,4,FALSE)</f>
        <v>JERUSALEN</v>
      </c>
      <c r="D22" s="19" t="s">
        <v>1582</v>
      </c>
      <c r="E22" s="18" t="str">
        <f>VLOOKUP(B22,[2]Hoja2!$D$3:I555,3,FALSE)</f>
        <v>CL 80A SUR 44A 66</v>
      </c>
      <c r="F22" s="20">
        <v>52162640</v>
      </c>
      <c r="G22" s="20" t="str">
        <f>VLOOKUP(B22,[2]Hoja2!$D$3:H555,5,FALSE)</f>
        <v>PATRICIA LEGUIZAMON GONZALEZ</v>
      </c>
      <c r="H22" s="17" t="s">
        <v>52</v>
      </c>
      <c r="I22" s="21">
        <v>10532269.658298099</v>
      </c>
      <c r="J22" s="22">
        <f t="shared" si="0"/>
        <v>2738390.1111575058</v>
      </c>
      <c r="K22" s="23">
        <f t="shared" si="1"/>
        <v>13270659.769455604</v>
      </c>
      <c r="L22" s="21">
        <v>10402744.558600001</v>
      </c>
      <c r="M22" s="22">
        <v>2704713.5852360004</v>
      </c>
      <c r="N22" s="23">
        <v>13107458.143836001</v>
      </c>
      <c r="O22" s="24"/>
    </row>
    <row r="23" spans="1:15">
      <c r="A23" s="16">
        <f>VLOOKUP(B23,'[2]Hoja2 (2)'!$C$3:D556,2,FALSE)</f>
        <v>275</v>
      </c>
      <c r="B23" s="17" t="s">
        <v>54</v>
      </c>
      <c r="C23" s="18" t="str">
        <f>VLOOKUP(B23,[2]Hoja2!$D$3:G589,4,FALSE)</f>
        <v>JERUSALEN</v>
      </c>
      <c r="D23" s="19" t="s">
        <v>1583</v>
      </c>
      <c r="E23" s="18" t="str">
        <f>VLOOKUP(B23,[2]Hoja2!$D$3:I556,3,FALSE)</f>
        <v>CL 80B SUR 44A 31</v>
      </c>
      <c r="F23" s="20">
        <v>51649989</v>
      </c>
      <c r="G23" s="20" t="str">
        <f>VLOOKUP(B23,[2]Hoja2!$D$3:H556,5,FALSE)</f>
        <v>LUZ FARIDY PRICHIMATA PRECIADO</v>
      </c>
      <c r="H23" s="17" t="s">
        <v>54</v>
      </c>
      <c r="I23" s="21">
        <v>10505026.707660001</v>
      </c>
      <c r="J23" s="22">
        <f t="shared" si="0"/>
        <v>2731306.9439916001</v>
      </c>
      <c r="K23" s="23">
        <f t="shared" si="1"/>
        <v>13236333.6516516</v>
      </c>
      <c r="L23" s="21">
        <v>10375862.492299998</v>
      </c>
      <c r="M23" s="22">
        <v>2697724.2479979997</v>
      </c>
      <c r="N23" s="23">
        <v>13073586.740297997</v>
      </c>
      <c r="O23" s="24"/>
    </row>
    <row r="24" spans="1:15">
      <c r="A24" s="16">
        <f>VLOOKUP(B24,'[2]Hoja2 (2)'!$C$3:D557,2,FALSE)</f>
        <v>55</v>
      </c>
      <c r="B24" s="17" t="s">
        <v>56</v>
      </c>
      <c r="C24" s="18" t="str">
        <f>VLOOKUP(B24,[2]Hoja2!$D$3:G590,4,FALSE)</f>
        <v>SANTA VIVIANA</v>
      </c>
      <c r="D24" s="19" t="s">
        <v>1584</v>
      </c>
      <c r="E24" s="18" t="str">
        <f>VLOOKUP(B24,[2]Hoja2!$D$3:I557,3,FALSE)</f>
        <v>TV 75L 75C 07 SUR MJ</v>
      </c>
      <c r="F24" s="20">
        <v>40200112</v>
      </c>
      <c r="G24" s="20" t="str">
        <f>VLOOKUP(B24,[2]Hoja2!$D$3:H557,5,FALSE)</f>
        <v>UBILMER GONZALEZ GOMEZ</v>
      </c>
      <c r="H24" s="17" t="s">
        <v>56</v>
      </c>
      <c r="I24" s="21">
        <v>9569999.83405542</v>
      </c>
      <c r="J24" s="22">
        <f t="shared" si="0"/>
        <v>2488199.9568544091</v>
      </c>
      <c r="K24" s="23">
        <f t="shared" si="1"/>
        <v>12058199.790909829</v>
      </c>
      <c r="L24" s="21">
        <v>9452258.040000001</v>
      </c>
      <c r="M24" s="22">
        <v>2457587.0904000006</v>
      </c>
      <c r="N24" s="23">
        <v>11909845.130400002</v>
      </c>
      <c r="O24" s="24"/>
    </row>
    <row r="25" spans="1:15">
      <c r="A25" s="16">
        <f>VLOOKUP(B25,'[2]Hoja2 (2)'!$C$3:D558,2,FALSE)</f>
        <v>56</v>
      </c>
      <c r="B25" s="17" t="s">
        <v>58</v>
      </c>
      <c r="C25" s="18" t="str">
        <f>VLOOKUP(B25,[2]Hoja2!$D$3:G591,4,FALSE)</f>
        <v>SANTA VIVIANA</v>
      </c>
      <c r="D25" s="19" t="s">
        <v>1585</v>
      </c>
      <c r="E25" s="18" t="str">
        <f>VLOOKUP(B25,[2]Hoja2!$D$3:I558,3,FALSE)</f>
        <v>TV 75G 75C 59 SUR MJ</v>
      </c>
      <c r="F25" s="20">
        <v>79564995</v>
      </c>
      <c r="G25" s="20" t="str">
        <f>VLOOKUP(B25,[2]Hoja2!$D$3:H558,5,FALSE)</f>
        <v>LUZ MARINA GAMEZ CAMACHO</v>
      </c>
      <c r="H25" s="17" t="s">
        <v>58</v>
      </c>
      <c r="I25" s="21">
        <v>10507252.827614401</v>
      </c>
      <c r="J25" s="22">
        <f t="shared" si="0"/>
        <v>2731885.7351797442</v>
      </c>
      <c r="K25" s="23">
        <f t="shared" si="1"/>
        <v>13239138.562794145</v>
      </c>
      <c r="L25" s="21">
        <v>10378007.912999999</v>
      </c>
      <c r="M25" s="22">
        <v>2698282.0573799997</v>
      </c>
      <c r="N25" s="23">
        <v>13076289.970379999</v>
      </c>
      <c r="O25" s="24"/>
    </row>
    <row r="26" spans="1:15">
      <c r="A26" s="16">
        <f>VLOOKUP(B26,'[2]Hoja2 (2)'!$C$3:D559,2,FALSE)</f>
        <v>57</v>
      </c>
      <c r="B26" s="17" t="s">
        <v>60</v>
      </c>
      <c r="C26" s="18" t="str">
        <f>VLOOKUP(B26,[2]Hoja2!$D$3:G592,4,FALSE)</f>
        <v>SANTA VIVIANA</v>
      </c>
      <c r="D26" s="19" t="s">
        <v>1586</v>
      </c>
      <c r="E26" s="18" t="str">
        <f>VLOOKUP(B26,[2]Hoja2!$D$3:I559,3,FALSE)</f>
        <v>KR 75A 75D 22 SUR MJ</v>
      </c>
      <c r="F26" s="20">
        <v>51901443</v>
      </c>
      <c r="G26" s="20" t="str">
        <f>VLOOKUP(B26,[2]Hoja2!$D$3:H559,5,FALSE)</f>
        <v>JAIME VELA BERNAL</v>
      </c>
      <c r="H26" s="17" t="s">
        <v>60</v>
      </c>
      <c r="I26" s="21">
        <v>10520483.36826</v>
      </c>
      <c r="J26" s="22">
        <f t="shared" si="0"/>
        <v>2735325.6757475999</v>
      </c>
      <c r="K26" s="23">
        <f t="shared" si="1"/>
        <v>13255809.044007599</v>
      </c>
      <c r="L26" s="21">
        <v>10391056.486000001</v>
      </c>
      <c r="M26" s="22">
        <v>2701674.6863600006</v>
      </c>
      <c r="N26" s="23">
        <v>13092731.172360003</v>
      </c>
      <c r="O26" s="24"/>
    </row>
    <row r="27" spans="1:15">
      <c r="A27" s="16">
        <f>VLOOKUP(B27,'[2]Hoja2 (2)'!$C$3:D560,2,FALSE)</f>
        <v>203</v>
      </c>
      <c r="B27" s="17" t="s">
        <v>62</v>
      </c>
      <c r="C27" s="18" t="str">
        <f>VLOOKUP(B27,[2]Hoja2!$D$3:G593,4,FALSE)</f>
        <v>CARACOLI</v>
      </c>
      <c r="D27" s="19" t="s">
        <v>1587</v>
      </c>
      <c r="E27" s="18" t="str">
        <f>VLOOKUP(B27,[2]Hoja2!$D$3:I560,3,FALSE)</f>
        <v>KR 73G 77 03 SUR</v>
      </c>
      <c r="F27" s="20">
        <v>83240633</v>
      </c>
      <c r="G27" s="20" t="str">
        <f>VLOOKUP(B27,[2]Hoja2!$D$3:H560,5,FALSE)</f>
        <v>RODRIGO ROJAS</v>
      </c>
      <c r="H27" s="17" t="s">
        <v>62</v>
      </c>
      <c r="I27" s="21">
        <v>9308416.0813673697</v>
      </c>
      <c r="J27" s="22">
        <f t="shared" si="0"/>
        <v>2420188.1811555163</v>
      </c>
      <c r="K27" s="23">
        <f t="shared" si="1"/>
        <v>11728604.262522886</v>
      </c>
      <c r="L27" s="21">
        <v>9193940.9379999992</v>
      </c>
      <c r="M27" s="22">
        <v>2390424.6438799999</v>
      </c>
      <c r="N27" s="23">
        <v>11584365.581879999</v>
      </c>
      <c r="O27" s="24"/>
    </row>
    <row r="28" spans="1:15">
      <c r="A28" s="16">
        <f>VLOOKUP(B28,'[2]Hoja2 (2)'!$C$3:D561,2,FALSE)</f>
        <v>204</v>
      </c>
      <c r="B28" s="17" t="s">
        <v>64</v>
      </c>
      <c r="C28" s="18" t="str">
        <f>VLOOKUP(B28,[2]Hoja2!$D$3:G594,4,FALSE)</f>
        <v>CARACOLI</v>
      </c>
      <c r="D28" s="19" t="s">
        <v>1588</v>
      </c>
      <c r="E28" s="18" t="str">
        <f>VLOOKUP(B28,[2]Hoja2!$D$3:I561,3,FALSE)</f>
        <v>KR 73L 77 26 SUR</v>
      </c>
      <c r="F28" s="20">
        <v>3275523</v>
      </c>
      <c r="G28" s="20" t="str">
        <f>VLOOKUP(B28,[2]Hoja2!$D$3:H561,5,FALSE)</f>
        <v>JOSE ANTONIO DIAZ LOPEZ</v>
      </c>
      <c r="H28" s="17" t="s">
        <v>64</v>
      </c>
      <c r="I28" s="21">
        <v>10528142.204770001</v>
      </c>
      <c r="J28" s="22">
        <f t="shared" si="0"/>
        <v>2737316.9732402004</v>
      </c>
      <c r="K28" s="23">
        <f t="shared" si="1"/>
        <v>13265459.178010201</v>
      </c>
      <c r="L28" s="21">
        <v>10398681.7248</v>
      </c>
      <c r="M28" s="22">
        <v>2703657.2484480003</v>
      </c>
      <c r="N28" s="23">
        <v>13102338.973248001</v>
      </c>
      <c r="O28" s="24"/>
    </row>
    <row r="29" spans="1:15">
      <c r="A29" s="16">
        <f>VLOOKUP(B29,'[2]Hoja2 (2)'!$C$3:D562,2,FALSE)</f>
        <v>437</v>
      </c>
      <c r="B29" s="17" t="s">
        <v>68</v>
      </c>
      <c r="C29" s="18" t="str">
        <f>VLOOKUP(B29,[2]Hoja2!$D$3:G595,4,FALSE)</f>
        <v>ARBORIZADORA ALTA</v>
      </c>
      <c r="D29" s="19" t="s">
        <v>1589</v>
      </c>
      <c r="E29" s="18" t="str">
        <f>VLOOKUP(B29,[2]Hoja2!$D$3:I562,3,FALSE)</f>
        <v>KR 37 77 41 SUR</v>
      </c>
      <c r="F29" s="20">
        <v>23560479</v>
      </c>
      <c r="G29" s="20" t="str">
        <f>VLOOKUP(B29,[2]Hoja2!$D$3:H562,5,FALSE)</f>
        <v>MARIELA ECHEVERRIA</v>
      </c>
      <c r="H29" s="17" t="s">
        <v>68</v>
      </c>
      <c r="I29" s="21">
        <v>10207332.560597099</v>
      </c>
      <c r="J29" s="22">
        <f t="shared" si="0"/>
        <v>2653906.4657552461</v>
      </c>
      <c r="K29" s="23">
        <f t="shared" si="1"/>
        <v>12861239.026352346</v>
      </c>
      <c r="L29" s="21">
        <v>10081710.836099999</v>
      </c>
      <c r="M29" s="22">
        <v>2621244.817386</v>
      </c>
      <c r="N29" s="23">
        <v>12702955.653485999</v>
      </c>
      <c r="O29" s="24"/>
    </row>
    <row r="30" spans="1:15">
      <c r="A30" s="16">
        <f>VLOOKUP(B30,'[2]Hoja2 (2)'!$C$3:D563,2,FALSE)</f>
        <v>58</v>
      </c>
      <c r="B30" s="17" t="s">
        <v>72</v>
      </c>
      <c r="C30" s="18" t="str">
        <f>VLOOKUP(B30,[2]Hoja2!$D$3:G596,4,FALSE)</f>
        <v>SANTA VIVIANA</v>
      </c>
      <c r="D30" s="19" t="s">
        <v>1590</v>
      </c>
      <c r="E30" s="18" t="str">
        <f>VLOOKUP(B30,[2]Hoja2!$D$3:I563,3,FALSE)</f>
        <v>TV 73I 75G 09 SUR MJ</v>
      </c>
      <c r="F30" s="20">
        <v>79823149</v>
      </c>
      <c r="G30" s="20" t="str">
        <f>VLOOKUP(B30,[2]Hoja2!$D$3:H563,5,FALSE)</f>
        <v>JOSE ANIBAL GUTIERREZ ESQUIVEL</v>
      </c>
      <c r="H30" s="17" t="s">
        <v>72</v>
      </c>
      <c r="I30" s="21">
        <v>9342632.6545262206</v>
      </c>
      <c r="J30" s="22">
        <f t="shared" si="0"/>
        <v>2429084.4901768174</v>
      </c>
      <c r="K30" s="23">
        <f t="shared" si="1"/>
        <v>11771717.144703038</v>
      </c>
      <c r="L30" s="21">
        <v>9227785.6465000007</v>
      </c>
      <c r="M30" s="22">
        <v>2399224.2680900004</v>
      </c>
      <c r="N30" s="23">
        <v>11627009.914590001</v>
      </c>
      <c r="O30" s="24"/>
    </row>
    <row r="31" spans="1:15">
      <c r="A31" s="16">
        <f>VLOOKUP(B31,'[2]Hoja2 (2)'!$C$3:D564,2,FALSE)</f>
        <v>438</v>
      </c>
      <c r="B31" s="17" t="s">
        <v>78</v>
      </c>
      <c r="C31" s="18" t="str">
        <f>VLOOKUP(B31,[2]Hoja2!$D$3:G597,4,FALSE)</f>
        <v>ARBORIZADORA ALTA</v>
      </c>
      <c r="D31" s="19" t="s">
        <v>1591</v>
      </c>
      <c r="E31" s="18" t="str">
        <f>VLOOKUP(B31,[2]Hoja2!$D$3:I564,3,FALSE)</f>
        <v>CL 75B SUR 34-93</v>
      </c>
      <c r="F31" s="20">
        <v>19437841</v>
      </c>
      <c r="G31" s="20" t="str">
        <f>VLOOKUP(B31,[2]Hoja2!$D$3:H564,5,FALSE)</f>
        <v>LUIS ALFREDO GONZALEZ</v>
      </c>
      <c r="H31" s="17" t="s">
        <v>78</v>
      </c>
      <c r="I31" s="21">
        <v>9657977.61022049</v>
      </c>
      <c r="J31" s="22">
        <f t="shared" si="0"/>
        <v>2511074.1786573273</v>
      </c>
      <c r="K31" s="23">
        <f t="shared" si="1"/>
        <v>12169051.788877817</v>
      </c>
      <c r="L31" s="21">
        <v>9539164.0719999988</v>
      </c>
      <c r="M31" s="22">
        <v>2480182.6587199997</v>
      </c>
      <c r="N31" s="23">
        <v>12019346.730719998</v>
      </c>
      <c r="O31" s="24"/>
    </row>
    <row r="32" spans="1:15">
      <c r="A32" s="16">
        <f>VLOOKUP(B32,'[2]Hoja2 (2)'!$C$3:D565,2,FALSE)</f>
        <v>276</v>
      </c>
      <c r="B32" s="17" t="s">
        <v>80</v>
      </c>
      <c r="C32" s="18" t="str">
        <f>VLOOKUP(B32,[2]Hoja2!$D$3:G598,4,FALSE)</f>
        <v>JERUSALEN</v>
      </c>
      <c r="D32" s="19" t="s">
        <v>1592</v>
      </c>
      <c r="E32" s="18" t="str">
        <f>VLOOKUP(B32,[2]Hoja2!$D$3:I565,3,FALSE)</f>
        <v>KR 45 81A 04 SUR</v>
      </c>
      <c r="F32" s="20">
        <v>63250651</v>
      </c>
      <c r="G32" s="20" t="str">
        <f>VLOOKUP(B32,[2]Hoja2!$D$3:H565,5,FALSE)</f>
        <v>CARMEN ROSA MU?OZ</v>
      </c>
      <c r="H32" s="17" t="s">
        <v>80</v>
      </c>
      <c r="I32" s="21">
        <v>8728781.8247500006</v>
      </c>
      <c r="J32" s="22">
        <f t="shared" si="0"/>
        <v>2269483.274435</v>
      </c>
      <c r="K32" s="23">
        <f t="shared" si="1"/>
        <v>10998265.099185001</v>
      </c>
      <c r="L32" s="21">
        <v>8621354.6152000017</v>
      </c>
      <c r="M32" s="22">
        <v>2241552.1999520008</v>
      </c>
      <c r="N32" s="23">
        <v>10862906.815152002</v>
      </c>
      <c r="O32" s="24"/>
    </row>
    <row r="33" spans="1:15">
      <c r="A33" s="16">
        <f>VLOOKUP(B33,'[2]Hoja2 (2)'!$C$3:D566,2,FALSE)</f>
        <v>4</v>
      </c>
      <c r="B33" s="17" t="s">
        <v>82</v>
      </c>
      <c r="C33" s="18" t="str">
        <f>VLOOKUP(B33,[2]Hoja2!$D$3:G599,4,FALSE)</f>
        <v>SANTO DOMINGO</v>
      </c>
      <c r="D33" s="19" t="s">
        <v>1593</v>
      </c>
      <c r="E33" s="18" t="str">
        <f>VLOOKUP(B33,[2]Hoja2!$D$3:I566,3,FALSE)</f>
        <v>KR 77 69A 14 SUR MJ 1</v>
      </c>
      <c r="F33" s="20">
        <v>46364855</v>
      </c>
      <c r="G33" s="20" t="str">
        <f>VLOOKUP(B33,[2]Hoja2!$D$3:H566,5,FALSE)</f>
        <v>MARIA FLORINDA SANCHEZ CASTILLO</v>
      </c>
      <c r="H33" s="17" t="s">
        <v>82</v>
      </c>
      <c r="I33" s="21">
        <v>10520081.45239</v>
      </c>
      <c r="J33" s="22">
        <f t="shared" si="0"/>
        <v>2735221.1776214</v>
      </c>
      <c r="K33" s="23">
        <f t="shared" si="1"/>
        <v>13255302.6300114</v>
      </c>
      <c r="L33" s="21">
        <v>10390704.235399999</v>
      </c>
      <c r="M33" s="22">
        <v>2701583.1012039999</v>
      </c>
      <c r="N33" s="23">
        <v>13092287.336603999</v>
      </c>
      <c r="O33" s="24"/>
    </row>
    <row r="34" spans="1:15">
      <c r="A34" s="16">
        <f>VLOOKUP(B34,'[2]Hoja2 (2)'!$C$3:D567,2,FALSE)</f>
        <v>59</v>
      </c>
      <c r="B34" s="17" t="s">
        <v>84</v>
      </c>
      <c r="C34" s="18" t="str">
        <f>VLOOKUP(B34,[2]Hoja2!$D$3:G600,4,FALSE)</f>
        <v>SANTA VIVIANA</v>
      </c>
      <c r="D34" s="19" t="s">
        <v>1594</v>
      </c>
      <c r="E34" s="18" t="str">
        <f>VLOOKUP(B34,[2]Hoja2!$D$3:I567,3,FALSE)</f>
        <v>KR 74B 75F 23 SUR MJ</v>
      </c>
      <c r="F34" s="20">
        <v>51727445</v>
      </c>
      <c r="G34" s="20" t="str">
        <f>VLOOKUP(B34,[2]Hoja2!$D$3:H567,5,FALSE)</f>
        <v>MYRIAM ELCY MAYORGA GALINDO</v>
      </c>
      <c r="H34" s="17" t="s">
        <v>84</v>
      </c>
      <c r="I34" s="21">
        <v>10310470.9210626</v>
      </c>
      <c r="J34" s="22">
        <f t="shared" si="0"/>
        <v>2680722.4394762763</v>
      </c>
      <c r="K34" s="23">
        <f t="shared" si="1"/>
        <v>12991193.360538876</v>
      </c>
      <c r="L34" s="21">
        <v>10183633.704</v>
      </c>
      <c r="M34" s="22">
        <v>2647744.7630400001</v>
      </c>
      <c r="N34" s="23">
        <v>12831378.46704</v>
      </c>
      <c r="O34" s="24"/>
    </row>
    <row r="35" spans="1:15">
      <c r="A35" s="16">
        <f>VLOOKUP(B35,'[2]Hoja2 (2)'!$C$3:D568,2,FALSE)</f>
        <v>205</v>
      </c>
      <c r="B35" s="17" t="s">
        <v>86</v>
      </c>
      <c r="C35" s="18" t="str">
        <f>VLOOKUP(B35,[2]Hoja2!$D$3:G601,4,FALSE)</f>
        <v>CARACOLI</v>
      </c>
      <c r="D35" s="19" t="s">
        <v>1595</v>
      </c>
      <c r="E35" s="18" t="str">
        <f>VLOOKUP(B35,[2]Hoja2!$D$3:I568,3,FALSE)</f>
        <v>KR 74A 76A 52 SUR</v>
      </c>
      <c r="F35" s="20">
        <v>1003969721</v>
      </c>
      <c r="G35" s="20" t="str">
        <f>VLOOKUP(B35,[2]Hoja2!$D$3:H568,5,FALSE)</f>
        <v>CARLOS GAMBOA PARRA</v>
      </c>
      <c r="H35" s="17" t="s">
        <v>86</v>
      </c>
      <c r="I35" s="21">
        <v>10521223.4811997</v>
      </c>
      <c r="J35" s="22">
        <f t="shared" si="0"/>
        <v>2735518.1051119221</v>
      </c>
      <c r="K35" s="23">
        <f t="shared" si="1"/>
        <v>13256741.586311623</v>
      </c>
      <c r="L35" s="21">
        <v>10391868.124999998</v>
      </c>
      <c r="M35" s="22">
        <v>2701885.7124999994</v>
      </c>
      <c r="N35" s="23">
        <v>13093753.837499999</v>
      </c>
      <c r="O35" s="24"/>
    </row>
    <row r="36" spans="1:15">
      <c r="A36" s="16">
        <f>VLOOKUP(B36,'[2]Hoja2 (2)'!$C$3:D569,2,FALSE)</f>
        <v>60</v>
      </c>
      <c r="B36" s="17" t="s">
        <v>88</v>
      </c>
      <c r="C36" s="18" t="str">
        <f>VLOOKUP(B36,[2]Hoja2!$D$3:G602,4,FALSE)</f>
        <v>SANTA VIVIANA</v>
      </c>
      <c r="D36" s="19" t="s">
        <v>1596</v>
      </c>
      <c r="E36" s="18" t="str">
        <f>VLOOKUP(B36,[2]Hoja2!$D$3:I569,3,FALSE)</f>
        <v>KR 73I 75D 18 SUR MJ 1</v>
      </c>
      <c r="F36" s="20">
        <v>51683258</v>
      </c>
      <c r="G36" s="20" t="str">
        <f>VLOOKUP(B36,[2]Hoja2!$D$3:H569,5,FALSE)</f>
        <v>REBECA ESMERALDA ALFONSO ALFONSO</v>
      </c>
      <c r="H36" s="17" t="s">
        <v>88</v>
      </c>
      <c r="I36" s="21">
        <v>10523242.9379103</v>
      </c>
      <c r="J36" s="22">
        <f t="shared" si="0"/>
        <v>2736043.1638566782</v>
      </c>
      <c r="K36" s="23">
        <f t="shared" si="1"/>
        <v>13259286.101766977</v>
      </c>
      <c r="L36" s="21">
        <v>10393894.1864</v>
      </c>
      <c r="M36" s="22">
        <v>2702412.4884640002</v>
      </c>
      <c r="N36" s="23">
        <v>13096306.674864</v>
      </c>
      <c r="O36" s="24"/>
    </row>
    <row r="37" spans="1:15">
      <c r="A37" s="16">
        <f>VLOOKUP(B37,'[2]Hoja2 (2)'!$C$3:D570,2,FALSE)</f>
        <v>439</v>
      </c>
      <c r="B37" s="17" t="s">
        <v>90</v>
      </c>
      <c r="C37" s="18" t="str">
        <f>VLOOKUP(B37,[2]Hoja2!$D$3:G603,4,FALSE)</f>
        <v>ARBORIZADORA ALTA</v>
      </c>
      <c r="D37" s="19" t="s">
        <v>1597</v>
      </c>
      <c r="E37" s="18" t="str">
        <f>VLOOKUP(B37,[2]Hoja2!$D$3:I570,3,FALSE)</f>
        <v>CL 76 SUR 34 51</v>
      </c>
      <c r="F37" s="20">
        <v>51650592</v>
      </c>
      <c r="G37" s="20" t="str">
        <f>VLOOKUP(B37,[2]Hoja2!$D$3:H570,5,FALSE)</f>
        <v>BEATRIZ INES CANTOR RINCON</v>
      </c>
      <c r="H37" s="17" t="s">
        <v>90</v>
      </c>
      <c r="I37" s="21">
        <v>10397682.055029999</v>
      </c>
      <c r="J37" s="22">
        <f t="shared" si="0"/>
        <v>2703397.3343078</v>
      </c>
      <c r="K37" s="23">
        <f t="shared" si="1"/>
        <v>13101079.3893378</v>
      </c>
      <c r="L37" s="21">
        <v>10269786.003808161</v>
      </c>
      <c r="M37" s="22">
        <v>2670144.360990122</v>
      </c>
      <c r="N37" s="23">
        <v>12939930.364798283</v>
      </c>
      <c r="O37" s="24"/>
    </row>
    <row r="38" spans="1:15">
      <c r="A38" s="16">
        <f>VLOOKUP(B38,'[2]Hoja2 (2)'!$C$3:D571,2,FALSE)</f>
        <v>206</v>
      </c>
      <c r="B38" s="17" t="s">
        <v>92</v>
      </c>
      <c r="C38" s="18" t="str">
        <f>VLOOKUP(B38,[2]Hoja2!$D$3:G604,4,FALSE)</f>
        <v>CARACOLI</v>
      </c>
      <c r="D38" s="19" t="s">
        <v>1598</v>
      </c>
      <c r="E38" s="18" t="str">
        <f>VLOOKUP(B38,[2]Hoja2!$D$3:I571,3,FALSE)</f>
        <v>CL 77 SUR 73G 09</v>
      </c>
      <c r="F38" s="20">
        <v>1013622791</v>
      </c>
      <c r="G38" s="20" t="str">
        <f>VLOOKUP(B38,[2]Hoja2!$D$3:H571,5,FALSE)</f>
        <v>JAIRO ANTONIO OSORIO HERRERA</v>
      </c>
      <c r="H38" s="17" t="s">
        <v>92</v>
      </c>
      <c r="I38" s="21">
        <v>10516778.504505999</v>
      </c>
      <c r="J38" s="22">
        <f t="shared" si="0"/>
        <v>2734362.4111715597</v>
      </c>
      <c r="K38" s="23">
        <f t="shared" si="1"/>
        <v>13251140.915677559</v>
      </c>
      <c r="L38" s="21">
        <v>10387445.338399999</v>
      </c>
      <c r="M38" s="22">
        <v>2700735.7879839996</v>
      </c>
      <c r="N38" s="23">
        <v>13088181.126383997</v>
      </c>
      <c r="O38" s="24"/>
    </row>
    <row r="39" spans="1:15">
      <c r="A39" s="16">
        <f>VLOOKUP(B39,'[2]Hoja2 (2)'!$C$3:D572,2,FALSE)</f>
        <v>61</v>
      </c>
      <c r="B39" s="17" t="s">
        <v>94</v>
      </c>
      <c r="C39" s="18" t="str">
        <f>VLOOKUP(B39,[2]Hoja2!$D$3:G605,4,FALSE)</f>
        <v>SANTA VIVIANA</v>
      </c>
      <c r="D39" s="19" t="s">
        <v>1599</v>
      </c>
      <c r="E39" s="18" t="str">
        <f>VLOOKUP(B39,[2]Hoja2!$D$3:I572,3,FALSE)</f>
        <v>KR 75D 75C 13 SUR MJ</v>
      </c>
      <c r="F39" s="20">
        <v>2378958</v>
      </c>
      <c r="G39" s="20" t="str">
        <f>VLOOKUP(B39,[2]Hoja2!$D$3:H572,5,FALSE)</f>
        <v>JULIO CESAR ACEVEDO MATAJUDIOS</v>
      </c>
      <c r="H39" s="17" t="s">
        <v>94</v>
      </c>
      <c r="I39" s="21">
        <v>10468091.421515601</v>
      </c>
      <c r="J39" s="22">
        <f t="shared" si="0"/>
        <v>2721703.7695940561</v>
      </c>
      <c r="K39" s="23">
        <f t="shared" si="1"/>
        <v>13189795.191109657</v>
      </c>
      <c r="L39" s="21">
        <v>10339312.950299999</v>
      </c>
      <c r="M39" s="22">
        <v>2688221.3670779997</v>
      </c>
      <c r="N39" s="23">
        <v>13027534.317377999</v>
      </c>
      <c r="O39" s="24"/>
    </row>
    <row r="40" spans="1:15">
      <c r="A40" s="16">
        <f>VLOOKUP(B40,'[2]Hoja2 (2)'!$C$3:D573,2,FALSE)</f>
        <v>277</v>
      </c>
      <c r="B40" s="17" t="s">
        <v>96</v>
      </c>
      <c r="C40" s="18" t="str">
        <f>VLOOKUP(B40,[2]Hoja2!$D$3:G606,4,FALSE)</f>
        <v>JERUSALEN</v>
      </c>
      <c r="D40" s="19" t="s">
        <v>1600</v>
      </c>
      <c r="E40" s="18" t="str">
        <f>VLOOKUP(B40,[2]Hoja2!$D$3:I573,3,FALSE)</f>
        <v>CL 81A SUR 44A 20</v>
      </c>
      <c r="F40" s="20">
        <v>3255788</v>
      </c>
      <c r="G40" s="20" t="str">
        <f>VLOOKUP(B40,[2]Hoja2!$D$3:H573,5,FALSE)</f>
        <v>JOSE SAEZ ARIAS LAZARO</v>
      </c>
      <c r="H40" s="17" t="s">
        <v>96</v>
      </c>
      <c r="I40" s="21">
        <v>9405220.4661557805</v>
      </c>
      <c r="J40" s="22">
        <f t="shared" si="0"/>
        <v>2445357.321200503</v>
      </c>
      <c r="K40" s="23">
        <f t="shared" si="1"/>
        <v>11850577.787356284</v>
      </c>
      <c r="L40" s="21">
        <v>9289579.7752999999</v>
      </c>
      <c r="M40" s="22">
        <v>2415290.7415780001</v>
      </c>
      <c r="N40" s="23">
        <v>11704870.516878</v>
      </c>
      <c r="O40" s="24"/>
    </row>
    <row r="41" spans="1:15">
      <c r="A41" s="16">
        <f>VLOOKUP(B41,'[2]Hoja2 (2)'!$C$3:D574,2,FALSE)</f>
        <v>440</v>
      </c>
      <c r="B41" s="17" t="s">
        <v>102</v>
      </c>
      <c r="C41" s="18" t="str">
        <f>VLOOKUP(B41,[2]Hoja2!$D$3:G607,4,FALSE)</f>
        <v>ARBORIZADORA ALTA</v>
      </c>
      <c r="D41" s="19" t="s">
        <v>1601</v>
      </c>
      <c r="E41" s="18" t="str">
        <f>VLOOKUP(B41,[2]Hoja2!$D$3:I574,3,FALSE)</f>
        <v>TV 34 BIS  74D 40 SUR</v>
      </c>
      <c r="F41" s="20">
        <v>1024517330</v>
      </c>
      <c r="G41" s="20" t="str">
        <f>VLOOKUP(B41,[2]Hoja2!$D$3:H574,5,FALSE)</f>
        <v>YURI  ROSO CASTELBLANCO</v>
      </c>
      <c r="H41" s="17" t="s">
        <v>102</v>
      </c>
      <c r="I41" s="21">
        <v>10536437.228940001</v>
      </c>
      <c r="J41" s="22">
        <f t="shared" si="0"/>
        <v>2739473.6795244003</v>
      </c>
      <c r="K41" s="23">
        <f t="shared" si="1"/>
        <v>13275910.908464402</v>
      </c>
      <c r="L41" s="21">
        <v>10406840.2226</v>
      </c>
      <c r="M41" s="22">
        <v>2705778.4578760001</v>
      </c>
      <c r="N41" s="23">
        <v>13112618.680476001</v>
      </c>
      <c r="O41" s="24"/>
    </row>
    <row r="42" spans="1:15">
      <c r="A42" s="16">
        <f>VLOOKUP(B42,'[2]Hoja2 (2)'!$C$3:D575,2,FALSE)</f>
        <v>441</v>
      </c>
      <c r="B42" s="17" t="s">
        <v>104</v>
      </c>
      <c r="C42" s="18" t="str">
        <f>VLOOKUP(B42,[2]Hoja2!$D$3:G608,4,FALSE)</f>
        <v>ARBORIZADORA ALTA</v>
      </c>
      <c r="D42" s="19" t="s">
        <v>1602</v>
      </c>
      <c r="E42" s="18" t="str">
        <f>VLOOKUP(B42,[2]Hoja2!$D$3:I575,3,FALSE)</f>
        <v>TV 36 75 22 SUR</v>
      </c>
      <c r="F42" s="20">
        <v>52092872</v>
      </c>
      <c r="G42" s="20" t="str">
        <f>VLOOKUP(B42,[2]Hoja2!$D$3:H575,5,FALSE)</f>
        <v>MERY SANCHEZ</v>
      </c>
      <c r="H42" s="17" t="s">
        <v>104</v>
      </c>
      <c r="I42" s="21">
        <v>10479148.86675</v>
      </c>
      <c r="J42" s="22">
        <f t="shared" si="0"/>
        <v>2724578.7053550002</v>
      </c>
      <c r="K42" s="23">
        <f t="shared" si="1"/>
        <v>13203727.572105</v>
      </c>
      <c r="L42" s="21">
        <v>10350228.574399998</v>
      </c>
      <c r="M42" s="22">
        <v>2691059.4293439998</v>
      </c>
      <c r="N42" s="23">
        <v>13041288.003743999</v>
      </c>
      <c r="O42" s="24"/>
    </row>
    <row r="43" spans="1:15">
      <c r="A43" s="16">
        <f>VLOOKUP(B43,'[2]Hoja2 (2)'!$C$3:D576,2,FALSE)</f>
        <v>442</v>
      </c>
      <c r="B43" s="17" t="s">
        <v>110</v>
      </c>
      <c r="C43" s="18" t="str">
        <f>VLOOKUP(B43,[2]Hoja2!$D$3:G609,4,FALSE)</f>
        <v>ARBORIZADORA ALTA</v>
      </c>
      <c r="D43" s="19" t="s">
        <v>1603</v>
      </c>
      <c r="E43" s="18" t="str">
        <f>VLOOKUP(B43,[2]Hoja2!$D$3:I576,3,FALSE)</f>
        <v>TV 35 75 13 SUR</v>
      </c>
      <c r="F43" s="20">
        <v>14213633</v>
      </c>
      <c r="G43" s="20" t="str">
        <f>VLOOKUP(B43,[2]Hoja2!$D$3:H576,5,FALSE)</f>
        <v>MARCO TULIO ACUÑÁ</v>
      </c>
      <c r="H43" s="17" t="s">
        <v>110</v>
      </c>
      <c r="I43" s="21">
        <v>7691934.21373</v>
      </c>
      <c r="J43" s="22">
        <f t="shared" si="0"/>
        <v>1999902.8955698002</v>
      </c>
      <c r="K43" s="23">
        <f t="shared" si="1"/>
        <v>9691837.1092997994</v>
      </c>
      <c r="L43" s="21">
        <v>7597350.4664399987</v>
      </c>
      <c r="M43" s="22">
        <v>1975311.1212743998</v>
      </c>
      <c r="N43" s="23">
        <v>9572661.5877143983</v>
      </c>
      <c r="O43" s="24"/>
    </row>
    <row r="44" spans="1:15">
      <c r="A44" s="16">
        <f>VLOOKUP(B44,'[2]Hoja2 (2)'!$C$3:D577,2,FALSE)</f>
        <v>443</v>
      </c>
      <c r="B44" s="17" t="s">
        <v>112</v>
      </c>
      <c r="C44" s="18" t="str">
        <f>VLOOKUP(B44,[2]Hoja2!$D$3:G610,4,FALSE)</f>
        <v>ARBORIZADORA ALTA</v>
      </c>
      <c r="D44" s="19" t="s">
        <v>1604</v>
      </c>
      <c r="E44" s="18" t="str">
        <f>VLOOKUP(B44,[2]Hoja2!$D$3:I577,3,FALSE)</f>
        <v>TV 35 74A 34 SUR</v>
      </c>
      <c r="F44" s="20">
        <v>19263590</v>
      </c>
      <c r="G44" s="20" t="str">
        <f>VLOOKUP(B44,[2]Hoja2!$D$3:H577,5,FALSE)</f>
        <v>EDGAR JESUS MENDEZ SIERRA</v>
      </c>
      <c r="H44" s="17" t="s">
        <v>112</v>
      </c>
      <c r="I44" s="21">
        <v>10538814</v>
      </c>
      <c r="J44" s="22">
        <f t="shared" si="0"/>
        <v>2740091.64</v>
      </c>
      <c r="K44" s="23">
        <f t="shared" si="1"/>
        <v>13278905.640000001</v>
      </c>
      <c r="L44" s="21">
        <v>10409180.016421454</v>
      </c>
      <c r="M44" s="22">
        <v>2706386.8042695783</v>
      </c>
      <c r="N44" s="23">
        <v>13115566.820691032</v>
      </c>
      <c r="O44" s="24"/>
    </row>
    <row r="45" spans="1:15">
      <c r="A45" s="16">
        <f>VLOOKUP(B45,'[2]Hoja2 (2)'!$C$3:D578,2,FALSE)</f>
        <v>444</v>
      </c>
      <c r="B45" s="17" t="s">
        <v>114</v>
      </c>
      <c r="C45" s="18" t="str">
        <f>VLOOKUP(B45,[2]Hoja2!$D$3:G611,4,FALSE)</f>
        <v>ARBORIZADORA ALTA</v>
      </c>
      <c r="D45" s="19" t="s">
        <v>1605</v>
      </c>
      <c r="E45" s="18" t="str">
        <f>VLOOKUP(B45,[2]Hoja2!$D$3:I578,3,FALSE)</f>
        <v>TV 35 74A 14 SUR</v>
      </c>
      <c r="F45" s="20">
        <v>28575158</v>
      </c>
      <c r="G45" s="20" t="str">
        <f>VLOOKUP(B45,[2]Hoja2!$D$3:H578,5,FALSE)</f>
        <v>GLORIA YANETH ORTIZ BASTO</v>
      </c>
      <c r="H45" s="17" t="s">
        <v>114</v>
      </c>
      <c r="I45" s="21">
        <v>10535528.6298264</v>
      </c>
      <c r="J45" s="22">
        <f t="shared" si="0"/>
        <v>2739237.4437548644</v>
      </c>
      <c r="K45" s="23">
        <f t="shared" si="1"/>
        <v>13274766.073581265</v>
      </c>
      <c r="L45" s="21">
        <v>10405886.870199999</v>
      </c>
      <c r="M45" s="22">
        <v>2705530.5862519997</v>
      </c>
      <c r="N45" s="23">
        <v>13111417.456451999</v>
      </c>
      <c r="O45" s="24"/>
    </row>
    <row r="46" spans="1:15">
      <c r="A46" s="16">
        <f>VLOOKUP(B46,'[2]Hoja2 (2)'!$C$3:D579,2,FALSE)</f>
        <v>445</v>
      </c>
      <c r="B46" s="17" t="s">
        <v>116</v>
      </c>
      <c r="C46" s="18" t="str">
        <f>VLOOKUP(B46,[2]Hoja2!$D$3:G612,4,FALSE)</f>
        <v>ARBORIZADORA ALTA</v>
      </c>
      <c r="D46" s="19" t="s">
        <v>1606</v>
      </c>
      <c r="E46" s="18" t="str">
        <f>VLOOKUP(B46,[2]Hoja2!$D$3:I579,3,FALSE)</f>
        <v>TV 34A 74C 42 SUR</v>
      </c>
      <c r="F46" s="20">
        <v>1022940058</v>
      </c>
      <c r="G46" s="20" t="str">
        <f>VLOOKUP(B46,[2]Hoja2!$D$3:H579,5,FALSE)</f>
        <v>LUZ DARY SUSA RINCON</v>
      </c>
      <c r="H46" s="17" t="s">
        <v>116</v>
      </c>
      <c r="I46" s="21">
        <v>10379508.0430682</v>
      </c>
      <c r="J46" s="22">
        <f t="shared" si="0"/>
        <v>2698672.0911977324</v>
      </c>
      <c r="K46" s="23">
        <f t="shared" si="1"/>
        <v>13078180.134265933</v>
      </c>
      <c r="L46" s="21">
        <v>10251843.532950001</v>
      </c>
      <c r="M46" s="22">
        <v>2665479.3185670003</v>
      </c>
      <c r="N46" s="23">
        <v>12917322.851517001</v>
      </c>
      <c r="O46" s="24"/>
    </row>
    <row r="47" spans="1:15">
      <c r="A47" s="16">
        <f>VLOOKUP(B47,'[2]Hoja2 (2)'!$C$3:D580,2,FALSE)</f>
        <v>446</v>
      </c>
      <c r="B47" s="17" t="s">
        <v>118</v>
      </c>
      <c r="C47" s="18" t="str">
        <f>VLOOKUP(B47,[2]Hoja2!$D$3:G613,4,FALSE)</f>
        <v>ARBORIZADORA ALTA</v>
      </c>
      <c r="D47" s="19" t="s">
        <v>1607</v>
      </c>
      <c r="E47" s="18" t="str">
        <f>VLOOKUP(B47,[2]Hoja2!$D$3:I580,3,FALSE)</f>
        <v>TV 35 79 76 SUR</v>
      </c>
      <c r="F47" s="20">
        <v>52010755</v>
      </c>
      <c r="G47" s="20" t="str">
        <f>VLOOKUP(B47,[2]Hoja2!$D$3:H580,5,FALSE)</f>
        <v>MARIA MARTHA CARDENAS CUEVAS</v>
      </c>
      <c r="H47" s="17" t="s">
        <v>118</v>
      </c>
      <c r="I47" s="21">
        <v>8411514.8413399998</v>
      </c>
      <c r="J47" s="22">
        <f t="shared" si="0"/>
        <v>2186993.8587484001</v>
      </c>
      <c r="K47" s="23">
        <f t="shared" si="1"/>
        <v>10598508.7000884</v>
      </c>
      <c r="L47" s="21">
        <v>8308035.8583999993</v>
      </c>
      <c r="M47" s="22">
        <v>2160089.3231839999</v>
      </c>
      <c r="N47" s="23">
        <v>10468125.181583999</v>
      </c>
      <c r="O47" s="24"/>
    </row>
    <row r="48" spans="1:15">
      <c r="A48" s="16">
        <f>VLOOKUP(B48,'[2]Hoja2 (2)'!$C$3:D581,2,FALSE)</f>
        <v>447</v>
      </c>
      <c r="B48" s="17" t="s">
        <v>120</v>
      </c>
      <c r="C48" s="18" t="str">
        <f>VLOOKUP(B48,[2]Hoja2!$D$3:G614,4,FALSE)</f>
        <v>ARBORIZADORA ALTA</v>
      </c>
      <c r="D48" s="19" t="s">
        <v>1608</v>
      </c>
      <c r="E48" s="18" t="str">
        <f>VLOOKUP(B48,[2]Hoja2!$D$3:I581,3,FALSE)</f>
        <v>TV 34 79 38 SUR</v>
      </c>
      <c r="F48" s="20">
        <v>65741688</v>
      </c>
      <c r="G48" s="20" t="str">
        <f>VLOOKUP(B48,[2]Hoja2!$D$3:H581,5,FALSE)</f>
        <v>ALBA CONSTANZA CASTAÑO</v>
      </c>
      <c r="H48" s="17" t="s">
        <v>120</v>
      </c>
      <c r="I48" s="21">
        <v>10415790.784779999</v>
      </c>
      <c r="J48" s="22">
        <f t="shared" si="0"/>
        <v>2708105.6040428001</v>
      </c>
      <c r="K48" s="23">
        <f t="shared" si="1"/>
        <v>13123896.3888228</v>
      </c>
      <c r="L48" s="21">
        <v>10287720.262799997</v>
      </c>
      <c r="M48" s="22">
        <v>2674807.2683279994</v>
      </c>
      <c r="N48" s="23">
        <v>12962527.531127997</v>
      </c>
      <c r="O48" s="24"/>
    </row>
    <row r="49" spans="1:15">
      <c r="A49" s="16">
        <f>VLOOKUP(B49,'[2]Hoja2 (2)'!$C$3:D582,2,FALSE)</f>
        <v>448</v>
      </c>
      <c r="B49" s="17" t="s">
        <v>122</v>
      </c>
      <c r="C49" s="18" t="str">
        <f>VLOOKUP(B49,[2]Hoja2!$D$3:G615,4,FALSE)</f>
        <v>ARBORIZADORA ALTA</v>
      </c>
      <c r="D49" s="19" t="s">
        <v>1609</v>
      </c>
      <c r="E49" s="18" t="str">
        <f>VLOOKUP(B49,[2]Hoja2!$D$3:I582,3,FALSE)</f>
        <v>CL 75A SUR 34 47</v>
      </c>
      <c r="F49" s="20">
        <v>51731868</v>
      </c>
      <c r="G49" s="20" t="str">
        <f>VLOOKUP(B49,[2]Hoja2!$D$3:H582,5,FALSE)</f>
        <v xml:space="preserve">CLARA INES ACOSTA </v>
      </c>
      <c r="H49" s="17" t="s">
        <v>122</v>
      </c>
      <c r="I49" s="21">
        <v>10537238.55707</v>
      </c>
      <c r="J49" s="22">
        <f t="shared" si="0"/>
        <v>2739682.0248382003</v>
      </c>
      <c r="K49" s="23">
        <f t="shared" si="1"/>
        <v>13276920.5819082</v>
      </c>
      <c r="L49" s="21">
        <v>10407698.857000001</v>
      </c>
      <c r="M49" s="22">
        <v>2706001.7028200002</v>
      </c>
      <c r="N49" s="23">
        <v>13113700.55982</v>
      </c>
      <c r="O49" s="24"/>
    </row>
    <row r="50" spans="1:15">
      <c r="A50" s="16">
        <f>VLOOKUP(B50,'[2]Hoja2 (2)'!$C$3:D583,2,FALSE)</f>
        <v>449</v>
      </c>
      <c r="B50" s="17" t="s">
        <v>124</v>
      </c>
      <c r="C50" s="18" t="str">
        <f>VLOOKUP(B50,[2]Hoja2!$D$3:G616,4,FALSE)</f>
        <v>ARBORIZADORA ALTA</v>
      </c>
      <c r="D50" s="19" t="s">
        <v>1610</v>
      </c>
      <c r="E50" s="18" t="str">
        <f>VLOOKUP(B50,[2]Hoja2!$D$3:I583,3,FALSE)</f>
        <v>CAL 75 C SUR 34 -28</v>
      </c>
      <c r="F50" s="20">
        <v>79554025</v>
      </c>
      <c r="G50" s="20" t="str">
        <f>VLOOKUP(B50,[2]Hoja2!$D$3:H583,5,FALSE)</f>
        <v xml:space="preserve">JUAN MUÑOZ </v>
      </c>
      <c r="H50" s="17" t="s">
        <v>124</v>
      </c>
      <c r="I50" s="21">
        <v>7973885.8440032303</v>
      </c>
      <c r="J50" s="22">
        <f t="shared" si="0"/>
        <v>2073210.31944084</v>
      </c>
      <c r="K50" s="23">
        <f t="shared" si="1"/>
        <v>10047096.16344407</v>
      </c>
      <c r="L50" s="21">
        <v>7875797.2142000003</v>
      </c>
      <c r="M50" s="22">
        <v>2047707.2756920001</v>
      </c>
      <c r="N50" s="23">
        <v>9923504.4898920003</v>
      </c>
      <c r="O50" s="24"/>
    </row>
    <row r="51" spans="1:15">
      <c r="A51" s="16">
        <f>VLOOKUP(B51,'[2]Hoja2 (2)'!$C$3:D584,2,FALSE)</f>
        <v>450</v>
      </c>
      <c r="B51" s="17" t="s">
        <v>126</v>
      </c>
      <c r="C51" s="18" t="str">
        <f>VLOOKUP(B51,[2]Hoja2!$D$3:G617,4,FALSE)</f>
        <v>ARBORIZADORA ALTA</v>
      </c>
      <c r="D51" s="19" t="s">
        <v>1611</v>
      </c>
      <c r="E51" s="18" t="str">
        <f>VLOOKUP(B51,[2]Hoja2!$D$3:I584,3,FALSE)</f>
        <v>CL 75C SUR 34 32</v>
      </c>
      <c r="F51" s="20">
        <v>51865021</v>
      </c>
      <c r="G51" s="20" t="str">
        <f>VLOOKUP(B51,[2]Hoja2!$D$3:H584,5,FALSE)</f>
        <v>FLORENTINA DEL ROSARIO MARTINEZ</v>
      </c>
      <c r="H51" s="17" t="s">
        <v>126</v>
      </c>
      <c r="I51" s="21">
        <v>5811324.6369899996</v>
      </c>
      <c r="J51" s="22">
        <f t="shared" si="0"/>
        <v>1510944.4056173998</v>
      </c>
      <c r="K51" s="23">
        <f t="shared" si="1"/>
        <v>7322269.0426073996</v>
      </c>
      <c r="L51" s="21">
        <v>5739846.8440000005</v>
      </c>
      <c r="M51" s="22">
        <v>1492360.1794400001</v>
      </c>
      <c r="N51" s="23">
        <v>7232207.0234400006</v>
      </c>
      <c r="O51" s="24"/>
    </row>
    <row r="52" spans="1:15">
      <c r="A52" s="16">
        <f>VLOOKUP(B52,'[2]Hoja2 (2)'!$C$3:D585,2,FALSE)</f>
        <v>451</v>
      </c>
      <c r="B52" s="17" t="s">
        <v>130</v>
      </c>
      <c r="C52" s="18" t="str">
        <f>VLOOKUP(B52,[2]Hoja2!$D$3:G618,4,FALSE)</f>
        <v>ARBORIZADORA ALTA</v>
      </c>
      <c r="D52" s="19" t="s">
        <v>1612</v>
      </c>
      <c r="E52" s="18" t="str">
        <f>VLOOKUP(B52,[2]Hoja2!$D$3:I585,3,FALSE)</f>
        <v xml:space="preserve">CALLE 75 C SUR N 34-80 </v>
      </c>
      <c r="F52" s="20">
        <v>20263062</v>
      </c>
      <c r="G52" s="20" t="str">
        <f>VLOOKUP(B52,[2]Hoja2!$D$3:H585,5,FALSE)</f>
        <v xml:space="preserve">AURA MARIA MORENO DE ROA </v>
      </c>
      <c r="H52" s="17" t="s">
        <v>130</v>
      </c>
      <c r="I52" s="21">
        <v>7025953.7240599999</v>
      </c>
      <c r="J52" s="22">
        <f t="shared" si="0"/>
        <v>1826747.9682556</v>
      </c>
      <c r="K52" s="23">
        <f t="shared" si="1"/>
        <v>8852701.6923156008</v>
      </c>
      <c r="L52" s="21">
        <v>6939544.5160000008</v>
      </c>
      <c r="M52" s="22">
        <v>1804281.5741600003</v>
      </c>
      <c r="N52" s="23">
        <v>8743826.0901600011</v>
      </c>
      <c r="O52" s="24"/>
    </row>
    <row r="53" spans="1:15">
      <c r="A53" s="16">
        <f>VLOOKUP(B53,'[2]Hoja2 (2)'!$C$3:D586,2,FALSE)</f>
        <v>452</v>
      </c>
      <c r="B53" s="17" t="s">
        <v>132</v>
      </c>
      <c r="C53" s="18" t="str">
        <f>VLOOKUP(B53,[2]Hoja2!$D$3:G619,4,FALSE)</f>
        <v>ARBORIZADORA ALTA</v>
      </c>
      <c r="D53" s="19" t="s">
        <v>1613</v>
      </c>
      <c r="E53" s="18" t="str">
        <f>VLOOKUP(B53,[2]Hoja2!$D$3:I586,3,FALSE)</f>
        <v>CL 75 B SUR 34-77</v>
      </c>
      <c r="F53" s="20">
        <v>41726793</v>
      </c>
      <c r="G53" s="20" t="str">
        <f>VLOOKUP(B53,[2]Hoja2!$D$3:H586,5,FALSE)</f>
        <v>MARTHA LICINIA CELY</v>
      </c>
      <c r="H53" s="17" t="s">
        <v>132</v>
      </c>
      <c r="I53" s="21">
        <v>10459118.247853599</v>
      </c>
      <c r="J53" s="22">
        <f t="shared" si="0"/>
        <v>2719370.7444419358</v>
      </c>
      <c r="K53" s="23">
        <f t="shared" si="1"/>
        <v>13178488.992295535</v>
      </c>
      <c r="L53" s="21">
        <v>10330443.126</v>
      </c>
      <c r="M53" s="22">
        <v>2685915.21276</v>
      </c>
      <c r="N53" s="23">
        <v>13016358.33876</v>
      </c>
      <c r="O53" s="24"/>
    </row>
    <row r="54" spans="1:15">
      <c r="A54" s="16">
        <f>VLOOKUP(B54,'[2]Hoja2 (2)'!$C$3:D587,2,FALSE)</f>
        <v>453</v>
      </c>
      <c r="B54" s="17" t="s">
        <v>134</v>
      </c>
      <c r="C54" s="18" t="str">
        <f>VLOOKUP(B54,[2]Hoja2!$D$3:G620,4,FALSE)</f>
        <v>ARBORIZADORA ALTA</v>
      </c>
      <c r="D54" s="19" t="s">
        <v>1614</v>
      </c>
      <c r="E54" s="18" t="str">
        <f>VLOOKUP(B54,[2]Hoja2!$D$3:I587,3,FALSE)</f>
        <v>CL 75 B SUR 34-37</v>
      </c>
      <c r="F54" s="20">
        <v>41469669</v>
      </c>
      <c r="G54" s="20" t="str">
        <f>VLOOKUP(B54,[2]Hoja2!$D$3:H587,5,FALSE)</f>
        <v>LUZ STELLA VARGAS PARRADO</v>
      </c>
      <c r="H54" s="17" t="s">
        <v>134</v>
      </c>
      <c r="I54" s="21">
        <v>10458452.050493401</v>
      </c>
      <c r="J54" s="22">
        <f t="shared" si="0"/>
        <v>2719197.5331282844</v>
      </c>
      <c r="K54" s="23">
        <f t="shared" si="1"/>
        <v>13177649.583621684</v>
      </c>
      <c r="L54" s="21">
        <v>10329824.578</v>
      </c>
      <c r="M54" s="22">
        <v>2685754.3902799999</v>
      </c>
      <c r="N54" s="23">
        <v>13015578.968279999</v>
      </c>
      <c r="O54" s="24"/>
    </row>
    <row r="55" spans="1:15">
      <c r="A55" s="16">
        <f>VLOOKUP(B55,'[2]Hoja2 (2)'!$C$3:D588,2,FALSE)</f>
        <v>278</v>
      </c>
      <c r="B55" s="17" t="s">
        <v>136</v>
      </c>
      <c r="C55" s="18" t="str">
        <f>VLOOKUP(B55,[2]Hoja2!$D$3:G621,4,FALSE)</f>
        <v>JERUSALEN</v>
      </c>
      <c r="D55" s="19" t="s">
        <v>1615</v>
      </c>
      <c r="E55" s="18" t="str">
        <f>VLOOKUP(B55,[2]Hoja2!$D$3:I588,3,FALSE)</f>
        <v>DG 79A SUR 40 66</v>
      </c>
      <c r="F55" s="20">
        <v>334957</v>
      </c>
      <c r="G55" s="20" t="str">
        <f>VLOOKUP(B55,[2]Hoja2!$D$3:H588,5,FALSE)</f>
        <v>JOSE GILBERTO MOLINA VILLARRAGA</v>
      </c>
      <c r="H55" s="17" t="s">
        <v>136</v>
      </c>
      <c r="I55" s="21">
        <v>10533062.62834</v>
      </c>
      <c r="J55" s="22">
        <f t="shared" si="0"/>
        <v>2738596.2833684003</v>
      </c>
      <c r="K55" s="23">
        <f t="shared" si="1"/>
        <v>13271658.9117084</v>
      </c>
      <c r="L55" s="21">
        <v>10403559.026999999</v>
      </c>
      <c r="M55" s="22">
        <v>2704925.3470199998</v>
      </c>
      <c r="N55" s="23">
        <v>13108484.374019999</v>
      </c>
      <c r="O55" s="24"/>
    </row>
    <row r="56" spans="1:15">
      <c r="A56" s="16">
        <f>VLOOKUP(B56,'[2]Hoja2 (2)'!$C$3:D589,2,FALSE)</f>
        <v>454</v>
      </c>
      <c r="B56" s="17" t="s">
        <v>140</v>
      </c>
      <c r="C56" s="18" t="str">
        <f>VLOOKUP(B56,[2]Hoja2!$D$3:G622,4,FALSE)</f>
        <v>ARBORIZADORA ALTA</v>
      </c>
      <c r="D56" s="19" t="s">
        <v>1616</v>
      </c>
      <c r="E56" s="18" t="str">
        <f>VLOOKUP(B56,[2]Hoja2!$D$3:I589,3,FALSE)</f>
        <v>CL 75C SUR 34 11</v>
      </c>
      <c r="F56" s="20">
        <v>51715784</v>
      </c>
      <c r="G56" s="20" t="str">
        <f>VLOOKUP(B56,[2]Hoja2!$D$3:H589,5,FALSE)</f>
        <v>LUZ PATRICIA ROMERO RODRIGUEZ</v>
      </c>
      <c r="H56" s="17" t="s">
        <v>140</v>
      </c>
      <c r="I56" s="21">
        <v>8474133.2843900006</v>
      </c>
      <c r="J56" s="22">
        <f t="shared" si="0"/>
        <v>2203274.6539414003</v>
      </c>
      <c r="K56" s="23">
        <f t="shared" si="1"/>
        <v>10677407.938331401</v>
      </c>
      <c r="L56" s="21">
        <v>8369837.8701999988</v>
      </c>
      <c r="M56" s="22">
        <v>2176157.846252</v>
      </c>
      <c r="N56" s="23">
        <v>10545995.716451999</v>
      </c>
      <c r="O56" s="24"/>
    </row>
    <row r="57" spans="1:15">
      <c r="A57" s="16">
        <f>VLOOKUP(B57,'[2]Hoja2 (2)'!$C$3:D590,2,FALSE)</f>
        <v>455</v>
      </c>
      <c r="B57" s="17" t="s">
        <v>144</v>
      </c>
      <c r="C57" s="18" t="str">
        <f>VLOOKUP(B57,[2]Hoja2!$D$3:G623,4,FALSE)</f>
        <v>ARBORIZADORA ALTA</v>
      </c>
      <c r="D57" s="19" t="s">
        <v>1617</v>
      </c>
      <c r="E57" s="18" t="str">
        <f>VLOOKUP(B57,[2]Hoja2!$D$3:I590,3,FALSE)</f>
        <v>CL 75C SUR 33 43</v>
      </c>
      <c r="F57" s="20">
        <v>21989787</v>
      </c>
      <c r="G57" s="20" t="str">
        <f>VLOOKUP(B57,[2]Hoja2!$D$3:H590,5,FALSE)</f>
        <v>DEYAMIRA LOAIZA</v>
      </c>
      <c r="H57" s="17" t="s">
        <v>144</v>
      </c>
      <c r="I57" s="21">
        <v>9147350.4380394705</v>
      </c>
      <c r="J57" s="22">
        <f t="shared" si="0"/>
        <v>2378311.1138902623</v>
      </c>
      <c r="K57" s="23">
        <f t="shared" si="1"/>
        <v>11525661.551929733</v>
      </c>
      <c r="L57" s="21">
        <v>9034892.8451000005</v>
      </c>
      <c r="M57" s="22">
        <v>2349072.1397260004</v>
      </c>
      <c r="N57" s="23">
        <v>11383964.984826</v>
      </c>
      <c r="O57" s="24"/>
    </row>
    <row r="58" spans="1:15">
      <c r="A58" s="16">
        <f>VLOOKUP(B58,'[2]Hoja2 (2)'!$C$3:D591,2,FALSE)</f>
        <v>456</v>
      </c>
      <c r="B58" s="17" t="s">
        <v>146</v>
      </c>
      <c r="C58" s="18" t="str">
        <f>VLOOKUP(B58,[2]Hoja2!$D$3:G624,4,FALSE)</f>
        <v>ARBORIZADORA ALTA</v>
      </c>
      <c r="D58" s="19" t="s">
        <v>1618</v>
      </c>
      <c r="E58" s="18" t="str">
        <f>VLOOKUP(B58,[2]Hoja2!$D$3:I591,3,FALSE)</f>
        <v>CL 77 SUR 34 16</v>
      </c>
      <c r="F58" s="20">
        <v>41315539</v>
      </c>
      <c r="G58" s="20" t="str">
        <f>VLOOKUP(B58,[2]Hoja2!$D$3:H591,5,FALSE)</f>
        <v>ADELINA ROJAS MENDOZA</v>
      </c>
      <c r="H58" s="17" t="s">
        <v>146</v>
      </c>
      <c r="I58" s="21">
        <v>10501150.448293099</v>
      </c>
      <c r="J58" s="22">
        <f t="shared" si="0"/>
        <v>2730299.1165562058</v>
      </c>
      <c r="K58" s="23">
        <f t="shared" si="1"/>
        <v>13231449.564849306</v>
      </c>
      <c r="L58" s="21">
        <v>10371987.944200002</v>
      </c>
      <c r="M58" s="22">
        <v>2696716.8654920007</v>
      </c>
      <c r="N58" s="23">
        <v>13068704.809692003</v>
      </c>
      <c r="O58" s="24"/>
    </row>
    <row r="59" spans="1:15">
      <c r="A59" s="16">
        <f>VLOOKUP(B59,'[2]Hoja2 (2)'!$C$3:D592,2,FALSE)</f>
        <v>457</v>
      </c>
      <c r="B59" s="17" t="s">
        <v>150</v>
      </c>
      <c r="C59" s="18" t="str">
        <f>VLOOKUP(B59,[2]Hoja2!$D$3:G625,4,FALSE)</f>
        <v>ARBORIZADORA ALTA</v>
      </c>
      <c r="D59" s="19" t="s">
        <v>1619</v>
      </c>
      <c r="E59" s="18" t="str">
        <f>VLOOKUP(B59,[2]Hoja2!$D$3:I592,3,FALSE)</f>
        <v>CL 76 SUR # 34-41</v>
      </c>
      <c r="F59" s="20">
        <v>52462745</v>
      </c>
      <c r="G59" s="20" t="str">
        <f>VLOOKUP(B59,[2]Hoja2!$D$3:H592,5,FALSE)</f>
        <v xml:space="preserve">CECILIA NUÑEZ FUQUE </v>
      </c>
      <c r="H59" s="17" t="s">
        <v>150</v>
      </c>
      <c r="I59" s="21">
        <v>9366399.3759991396</v>
      </c>
      <c r="J59" s="22">
        <f t="shared" si="0"/>
        <v>2435263.8377597765</v>
      </c>
      <c r="K59" s="23">
        <f t="shared" si="1"/>
        <v>11801663.213758916</v>
      </c>
      <c r="L59" s="21">
        <v>9251242.9419999979</v>
      </c>
      <c r="M59" s="22">
        <v>2405323.1649199994</v>
      </c>
      <c r="N59" s="23">
        <v>11656566.106919996</v>
      </c>
      <c r="O59" s="24"/>
    </row>
    <row r="60" spans="1:15">
      <c r="A60" s="16">
        <f>VLOOKUP(B60,'[2]Hoja2 (2)'!$C$3:D593,2,FALSE)</f>
        <v>458</v>
      </c>
      <c r="B60" s="17" t="s">
        <v>152</v>
      </c>
      <c r="C60" s="18" t="str">
        <f>VLOOKUP(B60,[2]Hoja2!$D$3:G626,4,FALSE)</f>
        <v>ARBORIZADORA ALTA</v>
      </c>
      <c r="D60" s="19" t="s">
        <v>1620</v>
      </c>
      <c r="E60" s="18" t="str">
        <f>VLOOKUP(B60,[2]Hoja2!$D$3:I593,3,FALSE)</f>
        <v>CL 76 SU # 34 - 33</v>
      </c>
      <c r="F60" s="20">
        <v>32605957</v>
      </c>
      <c r="G60" s="20" t="str">
        <f>VLOOKUP(B60,[2]Hoja2!$D$3:H593,5,FALSE)</f>
        <v>CARMEN ELENA ESPERANZA</v>
      </c>
      <c r="H60" s="17" t="s">
        <v>152</v>
      </c>
      <c r="I60" s="21">
        <v>8764828.3165922593</v>
      </c>
      <c r="J60" s="22">
        <f t="shared" si="0"/>
        <v>2278855.3623139877</v>
      </c>
      <c r="K60" s="23">
        <f t="shared" si="1"/>
        <v>11043683.678906247</v>
      </c>
      <c r="L60" s="21">
        <v>8657054.7849000003</v>
      </c>
      <c r="M60" s="22">
        <v>2250834.244074</v>
      </c>
      <c r="N60" s="23">
        <v>10907889.028974</v>
      </c>
      <c r="O60" s="24"/>
    </row>
    <row r="61" spans="1:15">
      <c r="A61" s="16">
        <f>VLOOKUP(B61,'[2]Hoja2 (2)'!$C$3:D594,2,FALSE)</f>
        <v>459</v>
      </c>
      <c r="B61" s="17" t="s">
        <v>154</v>
      </c>
      <c r="C61" s="18" t="str">
        <f>VLOOKUP(B61,[2]Hoja2!$D$3:G627,4,FALSE)</f>
        <v>ARBORIZADORA ALTA</v>
      </c>
      <c r="D61" s="19" t="s">
        <v>1621</v>
      </c>
      <c r="E61" s="18" t="str">
        <f>VLOOKUP(B61,[2]Hoja2!$D$3:I594,3,FALSE)</f>
        <v>CL 75 D SUR 33 37</v>
      </c>
      <c r="F61" s="20">
        <v>51865538</v>
      </c>
      <c r="G61" s="20" t="str">
        <f>VLOOKUP(B61,[2]Hoja2!$D$3:H594,5,FALSE)</f>
        <v>MERCEDES GUZMAN BOLAÑOS</v>
      </c>
      <c r="H61" s="17" t="s">
        <v>154</v>
      </c>
      <c r="I61" s="21">
        <v>8451728.3451899998</v>
      </c>
      <c r="J61" s="22">
        <f t="shared" si="0"/>
        <v>2197449.3697493998</v>
      </c>
      <c r="K61" s="23">
        <f t="shared" si="1"/>
        <v>10649177.714939401</v>
      </c>
      <c r="L61" s="21">
        <v>8347694.9048000006</v>
      </c>
      <c r="M61" s="22">
        <v>2170400.6752480003</v>
      </c>
      <c r="N61" s="23">
        <v>10518095.580048</v>
      </c>
      <c r="O61" s="24"/>
    </row>
    <row r="62" spans="1:15">
      <c r="A62" s="16">
        <f>VLOOKUP(B62,'[2]Hoja2 (2)'!$C$3:D595,2,FALSE)</f>
        <v>460</v>
      </c>
      <c r="B62" s="17" t="s">
        <v>156</v>
      </c>
      <c r="C62" s="18" t="str">
        <f>VLOOKUP(B62,[2]Hoja2!$D$3:G628,4,FALSE)</f>
        <v>ARBORIZADORA ALTA</v>
      </c>
      <c r="D62" s="19" t="s">
        <v>1622</v>
      </c>
      <c r="E62" s="18" t="str">
        <f>VLOOKUP(B62,[2]Hoja2!$D$3:I595,3,FALSE)</f>
        <v>CL 75B SUR 33 36</v>
      </c>
      <c r="F62" s="20">
        <v>41581795</v>
      </c>
      <c r="G62" s="20" t="str">
        <f>VLOOKUP(B62,[2]Hoja2!$D$3:H595,5,FALSE)</f>
        <v>FLOR ALBA GONZALEZ</v>
      </c>
      <c r="H62" s="17" t="s">
        <v>156</v>
      </c>
      <c r="I62" s="21">
        <v>10308590.0727116</v>
      </c>
      <c r="J62" s="22">
        <f t="shared" si="0"/>
        <v>2680233.418905016</v>
      </c>
      <c r="K62" s="23">
        <f t="shared" si="1"/>
        <v>12988823.491616616</v>
      </c>
      <c r="L62" s="21">
        <v>10181772.692500001</v>
      </c>
      <c r="M62" s="22">
        <v>2647260.9000500003</v>
      </c>
      <c r="N62" s="23">
        <v>12829033.592550002</v>
      </c>
      <c r="O62" s="24"/>
    </row>
    <row r="63" spans="1:15">
      <c r="A63" s="16">
        <f>VLOOKUP(B63,'[2]Hoja2 (2)'!$C$3:D596,2,FALSE)</f>
        <v>461</v>
      </c>
      <c r="B63" s="17" t="s">
        <v>158</v>
      </c>
      <c r="C63" s="18" t="str">
        <f>VLOOKUP(B63,[2]Hoja2!$D$3:G629,4,FALSE)</f>
        <v>ARBORIZADORA ALTA</v>
      </c>
      <c r="D63" s="19" t="s">
        <v>1623</v>
      </c>
      <c r="E63" s="18" t="str">
        <f>VLOOKUP(B63,[2]Hoja2!$D$3:I596,3,FALSE)</f>
        <v>CL 75B SUR 33 52</v>
      </c>
      <c r="F63" s="20">
        <v>39710899</v>
      </c>
      <c r="G63" s="20" t="str">
        <f>VLOOKUP(B63,[2]Hoja2!$D$3:H596,5,FALSE)</f>
        <v>MARIA ROSALBA ALARCON BAUTISTA</v>
      </c>
      <c r="H63" s="17" t="s">
        <v>158</v>
      </c>
      <c r="I63" s="21">
        <v>10511788.5589022</v>
      </c>
      <c r="J63" s="22">
        <f t="shared" si="0"/>
        <v>2733065.0253145723</v>
      </c>
      <c r="K63" s="23">
        <f t="shared" si="1"/>
        <v>13244853.584216774</v>
      </c>
      <c r="L63" s="21">
        <v>10382530.271399999</v>
      </c>
      <c r="M63" s="22">
        <v>2699457.8705639997</v>
      </c>
      <c r="N63" s="23">
        <v>13081988.141964</v>
      </c>
      <c r="O63" s="24"/>
    </row>
    <row r="64" spans="1:15">
      <c r="A64" s="16">
        <f>VLOOKUP(B64,'[2]Hoja2 (2)'!$C$3:D597,2,FALSE)</f>
        <v>462</v>
      </c>
      <c r="B64" s="17" t="s">
        <v>162</v>
      </c>
      <c r="C64" s="18" t="str">
        <f>VLOOKUP(B64,[2]Hoja2!$D$3:G630,4,FALSE)</f>
        <v>ARBORIZADORA ALTA</v>
      </c>
      <c r="D64" s="19" t="s">
        <v>1624</v>
      </c>
      <c r="E64" s="18" t="str">
        <f>VLOOKUP(B64,[2]Hoja2!$D$3:I597,3,FALSE)</f>
        <v>CL 75 SUR 33 20</v>
      </c>
      <c r="F64" s="20">
        <v>28608237</v>
      </c>
      <c r="G64" s="20" t="str">
        <f>VLOOKUP(B64,[2]Hoja2!$D$3:H597,5,FALSE)</f>
        <v>MARIA JESUS GONZALEZ</v>
      </c>
      <c r="H64" s="17" t="s">
        <v>162</v>
      </c>
      <c r="I64" s="21">
        <v>10530971.24425</v>
      </c>
      <c r="J64" s="22">
        <f t="shared" si="0"/>
        <v>2738052.5235049999</v>
      </c>
      <c r="K64" s="23">
        <f t="shared" si="1"/>
        <v>13269023.767755</v>
      </c>
      <c r="L64" s="21">
        <v>10401505.445000002</v>
      </c>
      <c r="M64" s="22">
        <v>2704391.4157000007</v>
      </c>
      <c r="N64" s="23">
        <v>13105896.860700004</v>
      </c>
      <c r="O64" s="24"/>
    </row>
    <row r="65" spans="1:15">
      <c r="A65" s="16">
        <f>VLOOKUP(B65,'[2]Hoja2 (2)'!$C$3:D598,2,FALSE)</f>
        <v>463</v>
      </c>
      <c r="B65" s="17" t="s">
        <v>164</v>
      </c>
      <c r="C65" s="18" t="str">
        <f>VLOOKUP(B65,[2]Hoja2!$D$3:G631,4,FALSE)</f>
        <v>ARBORIZADORA ALTA</v>
      </c>
      <c r="D65" s="19" t="s">
        <v>1625</v>
      </c>
      <c r="E65" s="18" t="str">
        <f>VLOOKUP(B65,[2]Hoja2!$D$3:I598,3,FALSE)</f>
        <v>CL 75 SUR 33 56</v>
      </c>
      <c r="F65" s="20">
        <v>2960754</v>
      </c>
      <c r="G65" s="20" t="str">
        <f>VLOOKUP(B65,[2]Hoja2!$D$3:H598,5,FALSE)</f>
        <v>ISRAEL GIL CUBILLOS</v>
      </c>
      <c r="H65" s="17" t="s">
        <v>164</v>
      </c>
      <c r="I65" s="21">
        <v>10538814</v>
      </c>
      <c r="J65" s="22">
        <f t="shared" si="0"/>
        <v>2740091.64</v>
      </c>
      <c r="K65" s="23">
        <f t="shared" si="1"/>
        <v>13278905.640000001</v>
      </c>
      <c r="L65" s="21">
        <v>10409198.915377013</v>
      </c>
      <c r="M65" s="22">
        <v>2706391.7179980236</v>
      </c>
      <c r="N65" s="23">
        <v>13115590.633375037</v>
      </c>
      <c r="O65" s="24"/>
    </row>
    <row r="66" spans="1:15">
      <c r="A66" s="16">
        <f>VLOOKUP(B66,'[2]Hoja2 (2)'!$C$3:D599,2,FALSE)</f>
        <v>464</v>
      </c>
      <c r="B66" s="17" t="s">
        <v>170</v>
      </c>
      <c r="C66" s="18" t="str">
        <f>VLOOKUP(B66,[2]Hoja2!$D$3:G632,4,FALSE)</f>
        <v>ARBORIZADORA ALTA</v>
      </c>
      <c r="D66" s="19" t="s">
        <v>1626</v>
      </c>
      <c r="E66" s="18" t="str">
        <f>VLOOKUP(B66,[2]Hoja2!$D$3:I599,3,FALSE)</f>
        <v>TV 35 79 69 SUR</v>
      </c>
      <c r="F66" s="20">
        <v>41756892</v>
      </c>
      <c r="G66" s="20" t="str">
        <f>VLOOKUP(B66,[2]Hoja2!$D$3:H599,5,FALSE)</f>
        <v>ANA GLADYS CAÑON TIJARO</v>
      </c>
      <c r="H66" s="17" t="s">
        <v>170</v>
      </c>
      <c r="I66" s="21">
        <v>10460021.93784</v>
      </c>
      <c r="J66" s="22">
        <f t="shared" si="0"/>
        <v>2719605.7038384001</v>
      </c>
      <c r="K66" s="23">
        <f t="shared" si="1"/>
        <v>13179627.6416784</v>
      </c>
      <c r="L66" s="21">
        <v>10331311.6083</v>
      </c>
      <c r="M66" s="22">
        <v>2686141.0181580004</v>
      </c>
      <c r="N66" s="23">
        <v>13017452.626458</v>
      </c>
      <c r="O66" s="24"/>
    </row>
    <row r="67" spans="1:15">
      <c r="A67" s="16">
        <f>VLOOKUP(B67,'[2]Hoja2 (2)'!$C$3:D600,2,FALSE)</f>
        <v>465</v>
      </c>
      <c r="B67" s="17" t="s">
        <v>172</v>
      </c>
      <c r="C67" s="18" t="str">
        <f>VLOOKUP(B67,[2]Hoja2!$D$3:G633,4,FALSE)</f>
        <v>ARBORIZADORA ALTA</v>
      </c>
      <c r="D67" s="19" t="s">
        <v>1627</v>
      </c>
      <c r="E67" s="18" t="str">
        <f>VLOOKUP(B67,[2]Hoja2!$D$3:I600,3,FALSE)</f>
        <v>TV 35 79 93 SUR</v>
      </c>
      <c r="F67" s="20">
        <v>7247607</v>
      </c>
      <c r="G67" s="20" t="str">
        <f>VLOOKUP(B67,[2]Hoja2!$D$3:H600,5,FALSE)</f>
        <v xml:space="preserve">Maria del transito Ortiz cubillos </v>
      </c>
      <c r="H67" s="17" t="s">
        <v>172</v>
      </c>
      <c r="I67" s="21">
        <v>10422327.5935739</v>
      </c>
      <c r="J67" s="22">
        <f t="shared" ref="J67:J130" si="2">+I67*26%</f>
        <v>2709805.1743292143</v>
      </c>
      <c r="K67" s="23">
        <f t="shared" ref="K67:K130" si="3">+I67+J67</f>
        <v>13132132.767903114</v>
      </c>
      <c r="L67" s="21">
        <v>10294128.288299998</v>
      </c>
      <c r="M67" s="22">
        <v>2676473.3549579997</v>
      </c>
      <c r="N67" s="23">
        <v>12970601.643257998</v>
      </c>
      <c r="O67" s="24"/>
    </row>
    <row r="68" spans="1:15">
      <c r="A68" s="16">
        <f>VLOOKUP(B68,'[2]Hoja2 (2)'!$C$3:D601,2,FALSE)</f>
        <v>466</v>
      </c>
      <c r="B68" s="17" t="s">
        <v>1628</v>
      </c>
      <c r="C68" s="18" t="str">
        <f>VLOOKUP(B68,[2]Hoja2!$D$3:G634,4,FALSE)</f>
        <v>ARBORIZADORA ALTA</v>
      </c>
      <c r="D68" s="19" t="s">
        <v>1629</v>
      </c>
      <c r="E68" s="18" t="str">
        <f>VLOOKUP(B68,[2]Hoja2!$D$3:I601,3,FALSE)</f>
        <v>TV 32 79 67 SUR</v>
      </c>
      <c r="F68" s="20">
        <v>80154477</v>
      </c>
      <c r="G68" s="20" t="str">
        <f>VLOOKUP(B68,[2]Hoja2!$D$3:H601,5,FALSE)</f>
        <v>ELMERSON HAIBER GUTIERREZ</v>
      </c>
      <c r="H68" s="17" t="s">
        <v>1628</v>
      </c>
      <c r="I68" s="21">
        <v>7730595.7638499998</v>
      </c>
      <c r="J68" s="22">
        <f t="shared" si="2"/>
        <v>2009954.898601</v>
      </c>
      <c r="K68" s="23">
        <f t="shared" si="3"/>
        <v>9740550.662450999</v>
      </c>
      <c r="L68" s="21">
        <v>7635540.7661000006</v>
      </c>
      <c r="M68" s="22">
        <v>1985240.5991860002</v>
      </c>
      <c r="N68" s="23">
        <v>9620781.3652860001</v>
      </c>
      <c r="O68" s="24"/>
    </row>
    <row r="69" spans="1:15">
      <c r="A69" s="16">
        <f>VLOOKUP(B69,'[2]Hoja2 (2)'!$C$3:D602,2,FALSE)</f>
        <v>62</v>
      </c>
      <c r="B69" s="17" t="s">
        <v>176</v>
      </c>
      <c r="C69" s="18" t="str">
        <f>VLOOKUP(B69,[2]Hoja2!$D$3:G635,4,FALSE)</f>
        <v>SANTA VIVIANA</v>
      </c>
      <c r="D69" s="19" t="s">
        <v>1630</v>
      </c>
      <c r="E69" s="18" t="str">
        <f>VLOOKUP(B69,[2]Hoja2!$D$3:I602,3,FALSE)</f>
        <v>KR 75D 25F 27 SUR MJ</v>
      </c>
      <c r="F69" s="20">
        <v>28365952</v>
      </c>
      <c r="G69" s="20" t="str">
        <f>VLOOKUP(B69,[2]Hoja2!$D$3:H602,5,FALSE)</f>
        <v>BEATRIZ AMADO TRASLAVI</v>
      </c>
      <c r="H69" s="17" t="s">
        <v>176</v>
      </c>
      <c r="I69" s="21">
        <v>9760649.0584299993</v>
      </c>
      <c r="J69" s="22">
        <f t="shared" si="2"/>
        <v>2537768.7551917997</v>
      </c>
      <c r="K69" s="23">
        <f t="shared" si="3"/>
        <v>12298417.813621799</v>
      </c>
      <c r="L69" s="21">
        <v>9640579.2278139982</v>
      </c>
      <c r="M69" s="22">
        <v>2506550.5992316394</v>
      </c>
      <c r="N69" s="23">
        <v>12147129.827045638</v>
      </c>
      <c r="O69" s="24"/>
    </row>
    <row r="70" spans="1:15">
      <c r="A70" s="16">
        <f>VLOOKUP(B70,'[2]Hoja2 (2)'!$C$3:D603,2,FALSE)</f>
        <v>467</v>
      </c>
      <c r="B70" s="17" t="s">
        <v>178</v>
      </c>
      <c r="C70" s="18" t="str">
        <f>VLOOKUP(B70,[2]Hoja2!$D$3:G636,4,FALSE)</f>
        <v>ARBORIZADORA ALTA</v>
      </c>
      <c r="D70" s="19" t="s">
        <v>1631</v>
      </c>
      <c r="E70" s="18" t="str">
        <f>VLOOKUP(B70,[2]Hoja2!$D$3:I603,3,FALSE)</f>
        <v>CL 75 SUR 32 13</v>
      </c>
      <c r="F70" s="20">
        <v>65705772</v>
      </c>
      <c r="G70" s="20" t="str">
        <f>VLOOKUP(B70,[2]Hoja2!$D$3:H603,5,FALSE)</f>
        <v>CESAR AGUSTIN VICTORINO MESA</v>
      </c>
      <c r="H70" s="17" t="s">
        <v>178</v>
      </c>
      <c r="I70" s="21">
        <v>9816490.5092069209</v>
      </c>
      <c r="J70" s="22">
        <f t="shared" si="2"/>
        <v>2552287.5323937996</v>
      </c>
      <c r="K70" s="23">
        <f t="shared" si="3"/>
        <v>12368778.041600721</v>
      </c>
      <c r="L70" s="21">
        <v>9695716.3208000027</v>
      </c>
      <c r="M70" s="22">
        <v>2520886.2434080006</v>
      </c>
      <c r="N70" s="23">
        <v>12216602.564208003</v>
      </c>
      <c r="O70" s="24"/>
    </row>
    <row r="71" spans="1:15">
      <c r="A71" s="16">
        <f>VLOOKUP(B71,'[2]Hoja2 (2)'!$C$3:D604,2,FALSE)</f>
        <v>468</v>
      </c>
      <c r="B71" s="17" t="s">
        <v>182</v>
      </c>
      <c r="C71" s="18" t="str">
        <f>VLOOKUP(B71,[2]Hoja2!$D$3:G637,4,FALSE)</f>
        <v>ARBORIZADORA ALTA</v>
      </c>
      <c r="D71" s="19" t="s">
        <v>1632</v>
      </c>
      <c r="E71" s="18" t="str">
        <f>VLOOKUP(B71,[2]Hoja2!$D$3:I604,3,FALSE)</f>
        <v>TV 34B 74D 26 SUR</v>
      </c>
      <c r="F71" s="20">
        <v>39665850</v>
      </c>
      <c r="G71" s="20" t="str">
        <f>VLOOKUP(B71,[2]Hoja2!$D$3:H604,5,FALSE)</f>
        <v>CLARA ILMA GUTIERREZ RODRIGUEZ</v>
      </c>
      <c r="H71" s="17" t="s">
        <v>182</v>
      </c>
      <c r="I71" s="21">
        <v>9647319.2335180007</v>
      </c>
      <c r="J71" s="22">
        <f t="shared" si="2"/>
        <v>2508303.0007146802</v>
      </c>
      <c r="K71" s="23">
        <f t="shared" si="3"/>
        <v>12155622.234232681</v>
      </c>
      <c r="L71" s="21">
        <v>9528690.8050999995</v>
      </c>
      <c r="M71" s="22">
        <v>2477459.6093259999</v>
      </c>
      <c r="N71" s="23">
        <v>12006150.414425999</v>
      </c>
      <c r="O71" s="24"/>
    </row>
    <row r="72" spans="1:15">
      <c r="A72" s="16">
        <f>VLOOKUP(B72,'[2]Hoja2 (2)'!$C$3:D605,2,FALSE)</f>
        <v>5</v>
      </c>
      <c r="B72" s="17" t="s">
        <v>198</v>
      </c>
      <c r="C72" s="18" t="str">
        <f>VLOOKUP(B72,[2]Hoja2!$D$3:G638,4,FALSE)</f>
        <v>SANTO DOMINGO</v>
      </c>
      <c r="D72" s="19" t="s">
        <v>1633</v>
      </c>
      <c r="E72" s="18" t="str">
        <f>VLOOKUP(B72,[2]Hoja2!$D$3:I605,3,FALSE)</f>
        <v>CL 69A SUR 76C 14 MJ 1</v>
      </c>
      <c r="F72" s="20">
        <v>51589558</v>
      </c>
      <c r="G72" s="20" t="str">
        <f>VLOOKUP(B72,[2]Hoja2!$D$3:H605,5,FALSE)</f>
        <v>MARIA VERONICA RODRIGUEZ</v>
      </c>
      <c r="H72" s="17" t="s">
        <v>198</v>
      </c>
      <c r="I72" s="21">
        <v>10430806.464687999</v>
      </c>
      <c r="J72" s="22">
        <f t="shared" si="2"/>
        <v>2712009.68081888</v>
      </c>
      <c r="K72" s="23">
        <f t="shared" si="3"/>
        <v>13142816.145506879</v>
      </c>
      <c r="L72" s="21">
        <v>10302517.866699999</v>
      </c>
      <c r="M72" s="22">
        <v>2678654.6453419998</v>
      </c>
      <c r="N72" s="23">
        <v>12981172.512041999</v>
      </c>
      <c r="O72" s="24"/>
    </row>
    <row r="73" spans="1:15">
      <c r="A73" s="16">
        <f>VLOOKUP(B73,'[2]Hoja2 (2)'!$C$3:D606,2,FALSE)</f>
        <v>279</v>
      </c>
      <c r="B73" s="17" t="s">
        <v>200</v>
      </c>
      <c r="C73" s="18" t="str">
        <f>VLOOKUP(B73,[2]Hoja2!$D$3:G639,4,FALSE)</f>
        <v>JERUSALEN</v>
      </c>
      <c r="D73" s="19" t="s">
        <v>1634</v>
      </c>
      <c r="E73" s="18" t="str">
        <f>VLOOKUP(B73,[2]Hoja2!$D$3:I606,3,FALSE)</f>
        <v>CL 82C BIS  SUR 44B 14 MJ</v>
      </c>
      <c r="F73" s="20">
        <v>52706620</v>
      </c>
      <c r="G73" s="20" t="str">
        <f>VLOOKUP(B73,[2]Hoja2!$D$3:H606,5,FALSE)</f>
        <v>MARIA VICTORIA GARCIA GARCIA</v>
      </c>
      <c r="H73" s="17" t="s">
        <v>200</v>
      </c>
      <c r="I73" s="21">
        <v>8749337.5839900002</v>
      </c>
      <c r="J73" s="22">
        <f t="shared" si="2"/>
        <v>2274827.7718374003</v>
      </c>
      <c r="K73" s="23">
        <f t="shared" si="3"/>
        <v>11024165.3558274</v>
      </c>
      <c r="L73" s="21">
        <v>8641756.0282999985</v>
      </c>
      <c r="M73" s="22">
        <v>2246856.5673579997</v>
      </c>
      <c r="N73" s="23">
        <v>10888612.595657999</v>
      </c>
      <c r="O73" s="24"/>
    </row>
    <row r="74" spans="1:15">
      <c r="A74" s="16">
        <f>VLOOKUP(B74,'[2]Hoja2 (2)'!$C$3:D607,2,FALSE)</f>
        <v>63</v>
      </c>
      <c r="B74" s="17" t="s">
        <v>202</v>
      </c>
      <c r="C74" s="18" t="str">
        <f>VLOOKUP(B74,[2]Hoja2!$D$3:G640,4,FALSE)</f>
        <v>SANTA VIVIANA</v>
      </c>
      <c r="D74" s="19" t="s">
        <v>1635</v>
      </c>
      <c r="E74" s="18" t="str">
        <f>VLOOKUP(B74,[2]Hoja2!$D$3:I607,3,FALSE)</f>
        <v>CL 75H SUR 73I 30 MJ</v>
      </c>
      <c r="F74" s="20">
        <v>20816549</v>
      </c>
      <c r="G74" s="20" t="str">
        <f>VLOOKUP(B74,[2]Hoja2!$D$3:H607,5,FALSE)</f>
        <v>SANTOS LIBARDO PRADA DIAZ</v>
      </c>
      <c r="H74" s="17" t="s">
        <v>202</v>
      </c>
      <c r="I74" s="21">
        <v>10408184.551909201</v>
      </c>
      <c r="J74" s="22">
        <f t="shared" si="2"/>
        <v>2706127.9834963921</v>
      </c>
      <c r="K74" s="23">
        <f t="shared" si="3"/>
        <v>13114312.535405593</v>
      </c>
      <c r="L74" s="21">
        <v>10280154.5536</v>
      </c>
      <c r="M74" s="22">
        <v>2672840.1839360003</v>
      </c>
      <c r="N74" s="23">
        <v>12952994.737536</v>
      </c>
      <c r="O74" s="24"/>
    </row>
    <row r="75" spans="1:15">
      <c r="A75" s="16">
        <f>VLOOKUP(B75,'[2]Hoja2 (2)'!$C$3:D608,2,FALSE)</f>
        <v>64</v>
      </c>
      <c r="B75" s="17" t="s">
        <v>204</v>
      </c>
      <c r="C75" s="18" t="str">
        <f>VLOOKUP(B75,[2]Hoja2!$D$3:G641,4,FALSE)</f>
        <v>SANTA VIVIANA</v>
      </c>
      <c r="D75" s="19" t="s">
        <v>1636</v>
      </c>
      <c r="E75" s="18" t="str">
        <f>VLOOKUP(B75,[2]Hoja2!$D$3:I608,3,FALSE)</f>
        <v>KR 73I 75C 50 SUR MJ</v>
      </c>
      <c r="F75" s="20">
        <v>39723385</v>
      </c>
      <c r="G75" s="20" t="str">
        <f>VLOOKUP(B75,[2]Hoja2!$D$3:H608,5,FALSE)</f>
        <v>INOCENCIO PADILLA PADILLA</v>
      </c>
      <c r="H75" s="17" t="s">
        <v>204</v>
      </c>
      <c r="I75" s="21">
        <v>10520600.367790001</v>
      </c>
      <c r="J75" s="22">
        <f t="shared" si="2"/>
        <v>2735356.0956254001</v>
      </c>
      <c r="K75" s="23">
        <f t="shared" si="3"/>
        <v>13255956.463415401</v>
      </c>
      <c r="L75" s="21">
        <v>10391239.4845</v>
      </c>
      <c r="M75" s="22">
        <v>2701722.2659700001</v>
      </c>
      <c r="N75" s="23">
        <v>13092961.750470001</v>
      </c>
      <c r="O75" s="24"/>
    </row>
    <row r="76" spans="1:15">
      <c r="A76" s="16">
        <f>VLOOKUP(B76,'[2]Hoja2 (2)'!$C$3:D609,2,FALSE)</f>
        <v>469</v>
      </c>
      <c r="B76" s="17" t="s">
        <v>206</v>
      </c>
      <c r="C76" s="18" t="str">
        <f>VLOOKUP(B76,[2]Hoja2!$D$3:G642,4,FALSE)</f>
        <v>ARBORIZADORA ALTA</v>
      </c>
      <c r="D76" s="19" t="s">
        <v>1637</v>
      </c>
      <c r="E76" s="18" t="str">
        <f>VLOOKUP(B76,[2]Hoja2!$D$3:I609,3,FALSE)</f>
        <v>TV 35B 72 52 SUR</v>
      </c>
      <c r="F76" s="20">
        <v>51973555</v>
      </c>
      <c r="G76" s="20" t="str">
        <f>VLOOKUP(B76,[2]Hoja2!$D$3:H609,5,FALSE)</f>
        <v>NOHORA ELENA RESTREPO MORENO</v>
      </c>
      <c r="H76" s="17" t="s">
        <v>206</v>
      </c>
      <c r="I76" s="21">
        <v>9799015.2504900005</v>
      </c>
      <c r="J76" s="22">
        <f t="shared" si="2"/>
        <v>2547743.9651274001</v>
      </c>
      <c r="K76" s="23">
        <f t="shared" si="3"/>
        <v>12346759.2156174</v>
      </c>
      <c r="L76" s="21">
        <v>9678506.5416000001</v>
      </c>
      <c r="M76" s="22">
        <v>2516411.7008160003</v>
      </c>
      <c r="N76" s="23">
        <v>12194918.242416</v>
      </c>
      <c r="O76" s="24"/>
    </row>
    <row r="77" spans="1:15">
      <c r="A77" s="16">
        <f>VLOOKUP(B77,'[2]Hoja2 (2)'!$C$3:D610,2,FALSE)</f>
        <v>6</v>
      </c>
      <c r="B77" s="17" t="s">
        <v>208</v>
      </c>
      <c r="C77" s="18" t="str">
        <f>VLOOKUP(B77,[2]Hoja2!$D$3:G643,4,FALSE)</f>
        <v>SANTO DOMINGO</v>
      </c>
      <c r="D77" s="19" t="s">
        <v>1638</v>
      </c>
      <c r="E77" s="18" t="str">
        <f>VLOOKUP(B77,[2]Hoja2!$D$3:I610,3,FALSE)</f>
        <v>CL 68B SUR 76 69 MJ</v>
      </c>
      <c r="F77" s="20">
        <v>5916287</v>
      </c>
      <c r="G77" s="20" t="str">
        <f>VLOOKUP(B77,[2]Hoja2!$D$3:H610,5,FALSE)</f>
        <v>FREDY CANGREJO MARENTES</v>
      </c>
      <c r="H77" s="17" t="s">
        <v>208</v>
      </c>
      <c r="I77" s="21">
        <v>10483869.671778699</v>
      </c>
      <c r="J77" s="22">
        <f t="shared" si="2"/>
        <v>2725806.1146624619</v>
      </c>
      <c r="K77" s="23">
        <f t="shared" si="3"/>
        <v>13209675.786441162</v>
      </c>
      <c r="L77" s="21">
        <v>10354899.129999999</v>
      </c>
      <c r="M77" s="22">
        <v>2692273.7737999996</v>
      </c>
      <c r="N77" s="23">
        <v>13047172.9038</v>
      </c>
      <c r="O77" s="24"/>
    </row>
    <row r="78" spans="1:15">
      <c r="A78" s="16">
        <f>VLOOKUP(B78,'[2]Hoja2 (2)'!$C$3:D611,2,FALSE)</f>
        <v>280</v>
      </c>
      <c r="B78" s="17" t="s">
        <v>210</v>
      </c>
      <c r="C78" s="18" t="str">
        <f>VLOOKUP(B78,[2]Hoja2!$D$3:G644,4,FALSE)</f>
        <v>JERUSALEN</v>
      </c>
      <c r="D78" s="19" t="s">
        <v>1639</v>
      </c>
      <c r="E78" s="18" t="str">
        <f>VLOOKUP(B78,[2]Hoja2!$D$3:I611,3,FALSE)</f>
        <v>CL 82 SUR 44A 20</v>
      </c>
      <c r="F78" s="20">
        <v>80871627</v>
      </c>
      <c r="G78" s="20" t="str">
        <f>VLOOKUP(B78,[2]Hoja2!$D$3:H611,5,FALSE)</f>
        <v>WILLIAM DUARTE MOSQUERA</v>
      </c>
      <c r="H78" s="17" t="s">
        <v>210</v>
      </c>
      <c r="I78" s="21">
        <v>10531093.73629</v>
      </c>
      <c r="J78" s="22">
        <f t="shared" si="2"/>
        <v>2738084.3714354001</v>
      </c>
      <c r="K78" s="23">
        <f t="shared" si="3"/>
        <v>13269178.1077254</v>
      </c>
      <c r="L78" s="21">
        <v>10401618.0318</v>
      </c>
      <c r="M78" s="22">
        <v>2704420.6882680003</v>
      </c>
      <c r="N78" s="23">
        <v>13106038.720068</v>
      </c>
      <c r="O78" s="24"/>
    </row>
    <row r="79" spans="1:15">
      <c r="A79" s="16">
        <f>VLOOKUP(B79,'[2]Hoja2 (2)'!$C$3:D612,2,FALSE)</f>
        <v>470</v>
      </c>
      <c r="B79" s="17" t="s">
        <v>212</v>
      </c>
      <c r="C79" s="18" t="str">
        <f>VLOOKUP(B79,[2]Hoja2!$D$3:G645,4,FALSE)</f>
        <v>ARBORIZADORA ALTA</v>
      </c>
      <c r="D79" s="19" t="s">
        <v>1640</v>
      </c>
      <c r="E79" s="18" t="str">
        <f>VLOOKUP(B79,[2]Hoja2!$D$3:I612,3,FALSE)</f>
        <v>CL 78C SUR # 36-35</v>
      </c>
      <c r="F79" s="20">
        <v>51812037</v>
      </c>
      <c r="G79" s="20" t="str">
        <f>VLOOKUP(B79,[2]Hoja2!$D$3:H612,5,FALSE)</f>
        <v>VERONICA MENDOZA CEPEDA</v>
      </c>
      <c r="H79" s="17" t="s">
        <v>212</v>
      </c>
      <c r="I79" s="21">
        <v>10002908.958406299</v>
      </c>
      <c r="J79" s="22">
        <f t="shared" si="2"/>
        <v>2600756.3291856381</v>
      </c>
      <c r="K79" s="23">
        <f t="shared" si="3"/>
        <v>12603665.287591938</v>
      </c>
      <c r="L79" s="21">
        <v>9879864.8024999984</v>
      </c>
      <c r="M79" s="22">
        <v>2568764.8486499996</v>
      </c>
      <c r="N79" s="23">
        <v>12448629.651149997</v>
      </c>
      <c r="O79" s="24"/>
    </row>
    <row r="80" spans="1:15">
      <c r="A80" s="16">
        <f>VLOOKUP(B80,'[2]Hoja2 (2)'!$C$3:D613,2,FALSE)</f>
        <v>281</v>
      </c>
      <c r="B80" s="17" t="s">
        <v>216</v>
      </c>
      <c r="C80" s="18" t="str">
        <f>VLOOKUP(B80,[2]Hoja2!$D$3:G646,4,FALSE)</f>
        <v>JERUSALEN</v>
      </c>
      <c r="D80" s="19" t="s">
        <v>1641</v>
      </c>
      <c r="E80" s="18" t="str">
        <f>VLOOKUP(B80,[2]Hoja2!$D$3:I613,3,FALSE)</f>
        <v>KR 39 79A 63 SUR</v>
      </c>
      <c r="F80" s="20">
        <v>20618313</v>
      </c>
      <c r="G80" s="20" t="str">
        <f>VLOOKUP(B80,[2]Hoja2!$D$3:H613,5,FALSE)</f>
        <v>CARMEN BEATRIZ URBINA GIRON</v>
      </c>
      <c r="H80" s="17" t="s">
        <v>216</v>
      </c>
      <c r="I80" s="21">
        <v>10461653.011062199</v>
      </c>
      <c r="J80" s="22">
        <f t="shared" si="2"/>
        <v>2720029.7828761721</v>
      </c>
      <c r="K80" s="23">
        <f t="shared" si="3"/>
        <v>13181682.793938372</v>
      </c>
      <c r="L80" s="21">
        <v>10332959.3616</v>
      </c>
      <c r="M80" s="22">
        <v>2686569.434016</v>
      </c>
      <c r="N80" s="23">
        <v>13019528.795616001</v>
      </c>
      <c r="O80" s="24"/>
    </row>
    <row r="81" spans="1:15">
      <c r="A81" s="16">
        <f>VLOOKUP(B81,'[2]Hoja2 (2)'!$C$3:D614,2,FALSE)</f>
        <v>282</v>
      </c>
      <c r="B81" s="17" t="s">
        <v>218</v>
      </c>
      <c r="C81" s="18" t="str">
        <f>VLOOKUP(B81,[2]Hoja2!$D$3:G647,4,FALSE)</f>
        <v>JERUSALEN</v>
      </c>
      <c r="D81" s="19" t="s">
        <v>1642</v>
      </c>
      <c r="E81" s="18" t="str">
        <f>VLOOKUP(B81,[2]Hoja2!$D$3:I614,3,FALSE)</f>
        <v>CL 80B SUR 44A 25</v>
      </c>
      <c r="F81" s="20">
        <v>51559873</v>
      </c>
      <c r="G81" s="20" t="str">
        <f>VLOOKUP(B81,[2]Hoja2!$D$3:H614,5,FALSE)</f>
        <v>OLGA ATEHORTUA ACOSTA</v>
      </c>
      <c r="H81" s="17" t="s">
        <v>218</v>
      </c>
      <c r="I81" s="21">
        <v>10394168.366210001</v>
      </c>
      <c r="J81" s="22">
        <f t="shared" si="2"/>
        <v>2702483.7752146004</v>
      </c>
      <c r="K81" s="23">
        <f t="shared" si="3"/>
        <v>13096652.1414246</v>
      </c>
      <c r="L81" s="21">
        <v>10266316.059599999</v>
      </c>
      <c r="M81" s="22">
        <v>2669242.1754959999</v>
      </c>
      <c r="N81" s="23">
        <v>12935558.235096</v>
      </c>
      <c r="O81" s="24"/>
    </row>
    <row r="82" spans="1:15">
      <c r="A82" s="16">
        <f>VLOOKUP(B82,'[2]Hoja2 (2)'!$C$3:D615,2,FALSE)</f>
        <v>7</v>
      </c>
      <c r="B82" s="17" t="s">
        <v>220</v>
      </c>
      <c r="C82" s="18" t="str">
        <f>VLOOKUP(B82,[2]Hoja2!$D$3:G648,4,FALSE)</f>
        <v>SANTO DOMINGO</v>
      </c>
      <c r="D82" s="19" t="s">
        <v>1643</v>
      </c>
      <c r="E82" s="18" t="str">
        <f>VLOOKUP(B82,[2]Hoja2!$D$3:I615,3,FALSE)</f>
        <v>KR 77B 69A 56 SUR MJ 1</v>
      </c>
      <c r="F82" s="20">
        <v>39679688</v>
      </c>
      <c r="G82" s="20" t="str">
        <f>VLOOKUP(B82,[2]Hoja2!$D$3:H615,5,FALSE)</f>
        <v>JOSE YOVANY MORENO GUEVARA</v>
      </c>
      <c r="H82" s="17" t="s">
        <v>220</v>
      </c>
      <c r="I82" s="21">
        <v>9848814.7376499996</v>
      </c>
      <c r="J82" s="22">
        <f t="shared" si="2"/>
        <v>2560691.831789</v>
      </c>
      <c r="K82" s="23">
        <f t="shared" si="3"/>
        <v>12409506.569439</v>
      </c>
      <c r="L82" s="21">
        <v>9727645.8836000003</v>
      </c>
      <c r="M82" s="22">
        <v>2529187.929736</v>
      </c>
      <c r="N82" s="23">
        <v>12256833.813336</v>
      </c>
      <c r="O82" s="24"/>
    </row>
    <row r="83" spans="1:15">
      <c r="A83" s="16">
        <f>VLOOKUP(B83,'[2]Hoja2 (2)'!$C$3:D616,2,FALSE)</f>
        <v>8</v>
      </c>
      <c r="B83" s="17" t="s">
        <v>222</v>
      </c>
      <c r="C83" s="18" t="str">
        <f>VLOOKUP(B83,[2]Hoja2!$D$3:G649,4,FALSE)</f>
        <v>SANTO DOMINGO</v>
      </c>
      <c r="D83" s="19" t="s">
        <v>1644</v>
      </c>
      <c r="E83" s="18" t="str">
        <f>VLOOKUP(B83,[2]Hoja2!$D$3:I616,3,FALSE)</f>
        <v>CL 68A BIS  SUR 76 42</v>
      </c>
      <c r="F83" s="20">
        <v>79492850</v>
      </c>
      <c r="G83" s="20" t="str">
        <f>VLOOKUP(B83,[2]Hoja2!$D$3:H616,5,FALSE)</f>
        <v>ADALBER SANTA</v>
      </c>
      <c r="H83" s="17" t="s">
        <v>222</v>
      </c>
      <c r="I83" s="21">
        <v>10534998.49759</v>
      </c>
      <c r="J83" s="22">
        <f t="shared" si="2"/>
        <v>2739099.6093734</v>
      </c>
      <c r="K83" s="23">
        <f t="shared" si="3"/>
        <v>13274098.1069634</v>
      </c>
      <c r="L83" s="21">
        <v>10405437.172199998</v>
      </c>
      <c r="M83" s="22">
        <v>2705413.6647719997</v>
      </c>
      <c r="N83" s="23">
        <v>13110850.836971998</v>
      </c>
      <c r="O83" s="24"/>
    </row>
    <row r="84" spans="1:15">
      <c r="A84" s="16">
        <f>VLOOKUP(B84,'[2]Hoja2 (2)'!$C$3:D617,2,FALSE)</f>
        <v>283</v>
      </c>
      <c r="B84" s="17" t="s">
        <v>226</v>
      </c>
      <c r="C84" s="18" t="str">
        <f>VLOOKUP(B84,[2]Hoja2!$D$3:G650,4,FALSE)</f>
        <v>JERUSALEN</v>
      </c>
      <c r="D84" s="19" t="s">
        <v>1645</v>
      </c>
      <c r="E84" s="18" t="str">
        <f>VLOOKUP(B84,[2]Hoja2!$D$3:I617,3,FALSE)</f>
        <v>KR 44A 80B 15 SUR</v>
      </c>
      <c r="F84" s="20">
        <v>28305521</v>
      </c>
      <c r="G84" s="20" t="str">
        <f>VLOOKUP(B84,[2]Hoja2!$D$3:H617,5,FALSE)</f>
        <v>ANA GILMA DEL CA SUPELANO DE SUPELANO</v>
      </c>
      <c r="H84" s="17" t="s">
        <v>226</v>
      </c>
      <c r="I84" s="21">
        <v>6408793.0935227601</v>
      </c>
      <c r="J84" s="22">
        <f t="shared" si="2"/>
        <v>1666286.2043159176</v>
      </c>
      <c r="K84" s="23">
        <f t="shared" si="3"/>
        <v>8075079.2978386777</v>
      </c>
      <c r="L84" s="21">
        <v>6329926.8874999983</v>
      </c>
      <c r="M84" s="22">
        <v>1645780.9907499996</v>
      </c>
      <c r="N84" s="23">
        <v>7975707.8782499982</v>
      </c>
      <c r="O84" s="24"/>
    </row>
    <row r="85" spans="1:15">
      <c r="A85" s="16">
        <f>VLOOKUP(B85,'[2]Hoja2 (2)'!$C$3:D618,2,FALSE)</f>
        <v>284</v>
      </c>
      <c r="B85" s="17" t="s">
        <v>228</v>
      </c>
      <c r="C85" s="18" t="str">
        <f>VLOOKUP(B85,[2]Hoja2!$D$3:G651,4,FALSE)</f>
        <v>JERUSALEN</v>
      </c>
      <c r="D85" s="19" t="s">
        <v>1646</v>
      </c>
      <c r="E85" s="18" t="str">
        <f>VLOOKUP(B85,[2]Hoja2!$D$3:I618,3,FALSE)</f>
        <v>KR 41 77 52 SUR</v>
      </c>
      <c r="F85" s="20">
        <v>24867440</v>
      </c>
      <c r="G85" s="20" t="str">
        <f>VLOOKUP(B85,[2]Hoja2!$D$3:H618,5,FALSE)</f>
        <v>MARIA AMANDA RAMIREZ ARISTIZABAL</v>
      </c>
      <c r="H85" s="17" t="s">
        <v>228</v>
      </c>
      <c r="I85" s="21">
        <v>10514934.597178601</v>
      </c>
      <c r="J85" s="22">
        <f t="shared" si="2"/>
        <v>2733882.9952664361</v>
      </c>
      <c r="K85" s="23">
        <f t="shared" si="3"/>
        <v>13248817.592445036</v>
      </c>
      <c r="L85" s="21">
        <v>10385608.172</v>
      </c>
      <c r="M85" s="22">
        <v>2700258.1247200002</v>
      </c>
      <c r="N85" s="23">
        <v>13085866.29672</v>
      </c>
      <c r="O85" s="24"/>
    </row>
    <row r="86" spans="1:15">
      <c r="A86" s="16">
        <f>VLOOKUP(B86,'[2]Hoja2 (2)'!$C$3:D619,2,FALSE)</f>
        <v>65</v>
      </c>
      <c r="B86" s="17" t="s">
        <v>230</v>
      </c>
      <c r="C86" s="18" t="str">
        <f>VLOOKUP(B86,[2]Hoja2!$D$3:G652,4,FALSE)</f>
        <v>SANTA VIVIANA</v>
      </c>
      <c r="D86" s="19" t="s">
        <v>1647</v>
      </c>
      <c r="E86" s="18" t="str">
        <f>VLOOKUP(B86,[2]Hoja2!$D$3:I619,3,FALSE)</f>
        <v>CL 75F SUR 73I 31 MJ</v>
      </c>
      <c r="F86" s="20">
        <v>79997187</v>
      </c>
      <c r="G86" s="20" t="str">
        <f>VLOOKUP(B86,[2]Hoja2!$D$3:H619,5,FALSE)</f>
        <v>ALEXANDER CALDERON NARANJO</v>
      </c>
      <c r="H86" s="17" t="s">
        <v>230</v>
      </c>
      <c r="I86" s="21">
        <v>10429604.945875799</v>
      </c>
      <c r="J86" s="22">
        <f t="shared" si="2"/>
        <v>2711697.2859277078</v>
      </c>
      <c r="K86" s="23">
        <f t="shared" si="3"/>
        <v>13141302.231803507</v>
      </c>
      <c r="L86" s="21">
        <v>10301362.104000002</v>
      </c>
      <c r="M86" s="22">
        <v>2678354.1470400007</v>
      </c>
      <c r="N86" s="23">
        <v>12979716.251040002</v>
      </c>
      <c r="O86" s="24"/>
    </row>
    <row r="87" spans="1:15">
      <c r="A87" s="16">
        <f>VLOOKUP(B87,'[2]Hoja2 (2)'!$C$3:D620,2,FALSE)</f>
        <v>285</v>
      </c>
      <c r="B87" s="17" t="s">
        <v>232</v>
      </c>
      <c r="C87" s="18" t="str">
        <f>VLOOKUP(B87,[2]Hoja2!$D$3:G653,4,FALSE)</f>
        <v>JERUSALEN</v>
      </c>
      <c r="D87" s="19" t="s">
        <v>1648</v>
      </c>
      <c r="E87" s="18" t="str">
        <f>VLOOKUP(B87,[2]Hoja2!$D$3:I620,3,FALSE)</f>
        <v>CL 79 SUR 39 34</v>
      </c>
      <c r="F87" s="20">
        <v>4164687</v>
      </c>
      <c r="G87" s="20" t="str">
        <f>VLOOKUP(B87,[2]Hoja2!$D$3:H620,5,FALSE)</f>
        <v>JAVIER TORRES JIMENEZ</v>
      </c>
      <c r="H87" s="17" t="s">
        <v>232</v>
      </c>
      <c r="I87" s="21">
        <v>10429315.144677401</v>
      </c>
      <c r="J87" s="22">
        <f t="shared" si="2"/>
        <v>2711621.9376161243</v>
      </c>
      <c r="K87" s="23">
        <f t="shared" si="3"/>
        <v>13140937.082293525</v>
      </c>
      <c r="L87" s="21">
        <v>10301076.698599998</v>
      </c>
      <c r="M87" s="22">
        <v>2678279.9416359994</v>
      </c>
      <c r="N87" s="23">
        <v>12979356.640235998</v>
      </c>
      <c r="O87" s="24"/>
    </row>
    <row r="88" spans="1:15">
      <c r="A88" s="16">
        <f>VLOOKUP(B88,'[2]Hoja2 (2)'!$C$3:D621,2,FALSE)</f>
        <v>207</v>
      </c>
      <c r="B88" s="17" t="s">
        <v>1649</v>
      </c>
      <c r="C88" s="18" t="str">
        <f>VLOOKUP(B88,[2]Hoja2!$D$3:G654,4,FALSE)</f>
        <v>CARACOLI</v>
      </c>
      <c r="D88" s="19" t="s">
        <v>1650</v>
      </c>
      <c r="E88" s="18" t="str">
        <f>VLOOKUP(B88,[2]Hoja2!$D$3:I621,3,FALSE)</f>
        <v>KR 74C 76A 52 SUR</v>
      </c>
      <c r="F88" s="20">
        <v>52283085</v>
      </c>
      <c r="G88" s="20" t="str">
        <f>VLOOKUP(B88,[2]Hoja2!$D$3:H621,5,FALSE)</f>
        <v>ROSIO ABELLO RODRIGUEZ</v>
      </c>
      <c r="H88" s="17" t="s">
        <v>1649</v>
      </c>
      <c r="I88" s="21">
        <v>10492020.153166801</v>
      </c>
      <c r="J88" s="22">
        <f t="shared" si="2"/>
        <v>2727925.2398233684</v>
      </c>
      <c r="K88" s="23">
        <f t="shared" si="3"/>
        <v>13219945.392990168</v>
      </c>
      <c r="L88" s="21">
        <v>10362865.598000001</v>
      </c>
      <c r="M88" s="22">
        <v>2694345.0554800006</v>
      </c>
      <c r="N88" s="23">
        <v>13057210.653480001</v>
      </c>
      <c r="O88" s="24"/>
    </row>
    <row r="89" spans="1:15">
      <c r="A89" s="16">
        <f>VLOOKUP(B89,'[2]Hoja2 (2)'!$C$3:D622,2,FALSE)</f>
        <v>9</v>
      </c>
      <c r="B89" s="17" t="s">
        <v>234</v>
      </c>
      <c r="C89" s="18" t="str">
        <f>VLOOKUP(B89,[2]Hoja2!$D$3:G655,4,FALSE)</f>
        <v>SANTO DOMINGO</v>
      </c>
      <c r="D89" s="19" t="s">
        <v>1651</v>
      </c>
      <c r="E89" s="18" t="str">
        <f>VLOOKUP(B89,[2]Hoja2!$D$3:I622,3,FALSE)</f>
        <v>CL 68A BIS  SUR 75L 88 MJ 1</v>
      </c>
      <c r="F89" s="20">
        <v>12903180</v>
      </c>
      <c r="G89" s="20" t="str">
        <f>VLOOKUP(B89,[2]Hoja2!$D$3:H622,5,FALSE)</f>
        <v>MARIA ALICIA TORRES PANQUEBA</v>
      </c>
      <c r="H89" s="17" t="s">
        <v>234</v>
      </c>
      <c r="I89" s="21">
        <v>9779048.7319900002</v>
      </c>
      <c r="J89" s="22">
        <f t="shared" si="2"/>
        <v>2542552.6703174002</v>
      </c>
      <c r="K89" s="23">
        <f t="shared" si="3"/>
        <v>12321601.4023074</v>
      </c>
      <c r="L89" s="21">
        <v>9658782.4783999994</v>
      </c>
      <c r="M89" s="22">
        <v>2511283.4443839998</v>
      </c>
      <c r="N89" s="23">
        <v>12170065.922783999</v>
      </c>
      <c r="O89" s="24"/>
    </row>
    <row r="90" spans="1:15">
      <c r="A90" s="16">
        <f>VLOOKUP(B90,'[2]Hoja2 (2)'!$C$3:D623,2,FALSE)</f>
        <v>208</v>
      </c>
      <c r="B90" s="17" t="s">
        <v>236</v>
      </c>
      <c r="C90" s="18" t="str">
        <f>VLOOKUP(B90,[2]Hoja2!$D$3:G656,4,FALSE)</f>
        <v>CARACOLI</v>
      </c>
      <c r="D90" s="19" t="s">
        <v>1652</v>
      </c>
      <c r="E90" s="18" t="str">
        <f>VLOOKUP(B90,[2]Hoja2!$D$3:I623,3,FALSE)</f>
        <v>KR 74G 76 64 SUR</v>
      </c>
      <c r="F90" s="20">
        <v>3072051</v>
      </c>
      <c r="G90" s="20" t="str">
        <f>VLOOKUP(B90,[2]Hoja2!$D$3:H623,5,FALSE)</f>
        <v>CARLOS JULIO MAYUSA GOMEZ</v>
      </c>
      <c r="H90" s="17" t="s">
        <v>236</v>
      </c>
      <c r="I90" s="21">
        <v>9554300.5316899996</v>
      </c>
      <c r="J90" s="22">
        <f t="shared" si="2"/>
        <v>2484118.1382394</v>
      </c>
      <c r="K90" s="23">
        <f t="shared" si="3"/>
        <v>12038418.6699294</v>
      </c>
      <c r="L90" s="21">
        <v>9436758.5374999978</v>
      </c>
      <c r="M90" s="22">
        <v>2453557.2197499997</v>
      </c>
      <c r="N90" s="23">
        <v>11890315.757249998</v>
      </c>
      <c r="O90" s="24"/>
    </row>
    <row r="91" spans="1:15">
      <c r="A91" s="16">
        <f>VLOOKUP(B91,'[2]Hoja2 (2)'!$C$3:D624,2,FALSE)</f>
        <v>1</v>
      </c>
      <c r="B91" s="17" t="s">
        <v>238</v>
      </c>
      <c r="C91" s="18" t="str">
        <f>VLOOKUP(B91,[2]Hoja2!$D$3:G657,4,FALSE)</f>
        <v>ESPINO I SECTOR</v>
      </c>
      <c r="D91" s="19" t="s">
        <v>1653</v>
      </c>
      <c r="E91" s="18" t="str">
        <f>VLOOKUP(B91,[2]Hoja2!$D$3:I624,3,FALSE)</f>
        <v>CL 68 SUR 77A 14</v>
      </c>
      <c r="F91" s="20">
        <v>4123203</v>
      </c>
      <c r="G91" s="20" t="str">
        <f>VLOOKUP(B91,[2]Hoja2!$D$3:H624,5,FALSE)</f>
        <v>PATROCINIO RODRIGUEZ RINCON</v>
      </c>
      <c r="H91" s="17" t="s">
        <v>238</v>
      </c>
      <c r="I91" s="21">
        <v>10538814</v>
      </c>
      <c r="J91" s="22">
        <f t="shared" si="2"/>
        <v>2740091.64</v>
      </c>
      <c r="K91" s="23">
        <f t="shared" si="3"/>
        <v>13278905.640000001</v>
      </c>
      <c r="L91" s="21">
        <v>10409104.083364042</v>
      </c>
      <c r="M91" s="22">
        <v>2706367.0616746508</v>
      </c>
      <c r="N91" s="23">
        <v>13115471.145038692</v>
      </c>
      <c r="O91" s="24"/>
    </row>
    <row r="92" spans="1:15">
      <c r="A92" s="16">
        <f>VLOOKUP(B92,'[2]Hoja2 (2)'!$C$3:D625,2,FALSE)</f>
        <v>286</v>
      </c>
      <c r="B92" s="17" t="s">
        <v>240</v>
      </c>
      <c r="C92" s="18" t="str">
        <f>VLOOKUP(B92,[2]Hoja2!$D$3:G658,4,FALSE)</f>
        <v>JERUSALEN</v>
      </c>
      <c r="D92" s="19" t="s">
        <v>1654</v>
      </c>
      <c r="E92" s="18" t="str">
        <f>VLOOKUP(B92,[2]Hoja2!$D$3:I625,3,FALSE)</f>
        <v>CL 80A SUR 46A 31</v>
      </c>
      <c r="F92" s="20">
        <v>5905016</v>
      </c>
      <c r="G92" s="20" t="str">
        <f>VLOOKUP(B92,[2]Hoja2!$D$3:H625,5,FALSE)</f>
        <v>ADOLFO ROA PULIDO</v>
      </c>
      <c r="H92" s="17" t="s">
        <v>240</v>
      </c>
      <c r="I92" s="21">
        <v>10095282.8030819</v>
      </c>
      <c r="J92" s="22">
        <f t="shared" si="2"/>
        <v>2624773.528801294</v>
      </c>
      <c r="K92" s="23">
        <f t="shared" si="3"/>
        <v>12720056.331883194</v>
      </c>
      <c r="L92" s="21">
        <v>9971119.5152000003</v>
      </c>
      <c r="M92" s="22">
        <v>2592491.0739520001</v>
      </c>
      <c r="N92" s="23">
        <v>12563610.589152001</v>
      </c>
      <c r="O92" s="24"/>
    </row>
    <row r="93" spans="1:15">
      <c r="A93" s="16">
        <f>VLOOKUP(B93,'[2]Hoja2 (2)'!$C$3:D626,2,FALSE)</f>
        <v>66</v>
      </c>
      <c r="B93" s="17" t="s">
        <v>242</v>
      </c>
      <c r="C93" s="18" t="str">
        <f>VLOOKUP(B93,[2]Hoja2!$D$3:G659,4,FALSE)</f>
        <v>SANTA VIVIANA</v>
      </c>
      <c r="D93" s="19" t="s">
        <v>1655</v>
      </c>
      <c r="E93" s="18" t="str">
        <f>VLOOKUP(B93,[2]Hoja2!$D$3:I626,3,FALSE)</f>
        <v>TV 74 BIS  75C 36 SUR MJ</v>
      </c>
      <c r="F93" s="20">
        <v>3163258</v>
      </c>
      <c r="G93" s="20" t="str">
        <f>VLOOKUP(B93,[2]Hoja2!$D$3:H626,5,FALSE)</f>
        <v>CARLOS ALIRIO CACERES AVENDANO</v>
      </c>
      <c r="H93" s="17" t="s">
        <v>242</v>
      </c>
      <c r="I93" s="21">
        <v>10465636.5528499</v>
      </c>
      <c r="J93" s="22">
        <f t="shared" si="2"/>
        <v>2721065.5037409742</v>
      </c>
      <c r="K93" s="23">
        <f t="shared" si="3"/>
        <v>13186702.056590874</v>
      </c>
      <c r="L93" s="21">
        <v>10336913.506199999</v>
      </c>
      <c r="M93" s="22">
        <v>2687597.5116119999</v>
      </c>
      <c r="N93" s="23">
        <v>13024511.017811999</v>
      </c>
      <c r="O93" s="24"/>
    </row>
    <row r="94" spans="1:15">
      <c r="A94" s="16">
        <f>VLOOKUP(B94,'[2]Hoja2 (2)'!$C$3:D627,2,FALSE)</f>
        <v>287</v>
      </c>
      <c r="B94" s="17" t="s">
        <v>244</v>
      </c>
      <c r="C94" s="18" t="str">
        <f>VLOOKUP(B94,[2]Hoja2!$D$3:G660,4,FALSE)</f>
        <v>JERUSALEN</v>
      </c>
      <c r="D94" s="19" t="s">
        <v>1656</v>
      </c>
      <c r="E94" s="18" t="str">
        <f>VLOOKUP(B94,[2]Hoja2!$D$3:I627,3,FALSE)</f>
        <v>CL 79 SUR 40 14</v>
      </c>
      <c r="F94" s="20">
        <v>41414471</v>
      </c>
      <c r="G94" s="20" t="str">
        <f>VLOOKUP(B94,[2]Hoja2!$D$3:H627,5,FALSE)</f>
        <v>BLANCA NIEVE TORO DE MORENO</v>
      </c>
      <c r="H94" s="17" t="s">
        <v>244</v>
      </c>
      <c r="I94" s="21">
        <v>8738952.5398024898</v>
      </c>
      <c r="J94" s="22">
        <f t="shared" si="2"/>
        <v>2272127.6603486473</v>
      </c>
      <c r="K94" s="23">
        <f t="shared" si="3"/>
        <v>11011080.200151138</v>
      </c>
      <c r="L94" s="21">
        <v>8631434.0449999999</v>
      </c>
      <c r="M94" s="22">
        <v>2244172.8517</v>
      </c>
      <c r="N94" s="23">
        <v>10875606.8967</v>
      </c>
      <c r="O94" s="24"/>
    </row>
    <row r="95" spans="1:15">
      <c r="A95" s="16">
        <f>VLOOKUP(B95,'[2]Hoja2 (2)'!$C$3:D628,2,FALSE)</f>
        <v>471</v>
      </c>
      <c r="B95" s="17" t="s">
        <v>250</v>
      </c>
      <c r="C95" s="18" t="str">
        <f>VLOOKUP(B95,[2]Hoja2!$D$3:G661,4,FALSE)</f>
        <v>ARBORIZADORA ALTA</v>
      </c>
      <c r="D95" s="19" t="s">
        <v>1657</v>
      </c>
      <c r="E95" s="18" t="str">
        <f>VLOOKUP(B95,[2]Hoja2!$D$3:I628,3,FALSE)</f>
        <v>CL 75B SUR 34 20</v>
      </c>
      <c r="F95" s="20">
        <v>1013648644</v>
      </c>
      <c r="G95" s="20" t="str">
        <f>VLOOKUP(B95,[2]Hoja2!$D$3:H628,5,FALSE)</f>
        <v>CAMILA TRIANA SILVA</v>
      </c>
      <c r="H95" s="17" t="s">
        <v>250</v>
      </c>
      <c r="I95" s="21">
        <v>10505462.39899</v>
      </c>
      <c r="J95" s="22">
        <f t="shared" si="2"/>
        <v>2731420.2237374</v>
      </c>
      <c r="K95" s="23">
        <f t="shared" si="3"/>
        <v>13236882.6227274</v>
      </c>
      <c r="L95" s="21">
        <v>10376204.941</v>
      </c>
      <c r="M95" s="22">
        <v>2697813.2846599999</v>
      </c>
      <c r="N95" s="23">
        <v>13074018.22566</v>
      </c>
      <c r="O95" s="24"/>
    </row>
    <row r="96" spans="1:15">
      <c r="A96" s="25">
        <f>VLOOKUP(B96,'[2]Hoja2 (2)'!$C$3:D629,2,FALSE)</f>
        <v>288</v>
      </c>
      <c r="B96" s="26" t="s">
        <v>252</v>
      </c>
      <c r="C96" s="27" t="str">
        <f>VLOOKUP(B96,[2]Hoja2!$D$3:G662,4,FALSE)</f>
        <v>JERUSALEN</v>
      </c>
      <c r="D96" s="28" t="s">
        <v>1658</v>
      </c>
      <c r="E96" s="27" t="str">
        <f>VLOOKUP(B96,[2]Hoja2!$D$3:I629,3,FALSE)</f>
        <v>DG 81B SUR 45B 62</v>
      </c>
      <c r="F96" s="29">
        <v>5788260</v>
      </c>
      <c r="G96" s="29" t="str">
        <f>VLOOKUP(B96,[2]Hoja2!$D$3:H629,5,FALSE)</f>
        <v>JORGE ENRIQUE OLARTE SEDANO</v>
      </c>
      <c r="H96" s="26" t="s">
        <v>252</v>
      </c>
      <c r="I96" s="30">
        <v>9447530.0989274699</v>
      </c>
      <c r="J96" s="31">
        <f t="shared" si="2"/>
        <v>2456357.8257211423</v>
      </c>
      <c r="K96" s="32">
        <f t="shared" si="3"/>
        <v>11903887.924648613</v>
      </c>
      <c r="L96" s="30">
        <v>9331301.645299999</v>
      </c>
      <c r="M96" s="31">
        <v>2426138.427778</v>
      </c>
      <c r="N96" s="32">
        <v>11757440.073077999</v>
      </c>
      <c r="O96" s="33"/>
    </row>
    <row r="97" spans="1:15">
      <c r="A97" s="25">
        <f>VLOOKUP(B97,'[2]Hoja2 (2)'!$C$3:D630,2,FALSE)</f>
        <v>289</v>
      </c>
      <c r="B97" s="26" t="s">
        <v>254</v>
      </c>
      <c r="C97" s="27" t="str">
        <f>VLOOKUP(B97,[2]Hoja2!$D$3:G663,4,FALSE)</f>
        <v>JERUSALEN</v>
      </c>
      <c r="D97" s="28" t="s">
        <v>1659</v>
      </c>
      <c r="E97" s="27" t="str">
        <f>VLOOKUP(B97,[2]Hoja2!$D$3:I630,3,FALSE)</f>
        <v>CL 78 BIS  SUR 39 09</v>
      </c>
      <c r="F97" s="29">
        <v>7219774</v>
      </c>
      <c r="G97" s="29" t="str">
        <f>VLOOKUP(B97,[2]Hoja2!$D$3:H630,5,FALSE)</f>
        <v>JORGE TADEO PUERTO TORRES</v>
      </c>
      <c r="H97" s="26" t="s">
        <v>254</v>
      </c>
      <c r="I97" s="30">
        <v>10474883.5809475</v>
      </c>
      <c r="J97" s="31">
        <f t="shared" si="2"/>
        <v>2723469.7310463502</v>
      </c>
      <c r="K97" s="32">
        <f t="shared" si="3"/>
        <v>13198353.31199385</v>
      </c>
      <c r="L97" s="30">
        <v>10346020.444600003</v>
      </c>
      <c r="M97" s="31">
        <v>2689965.3155960008</v>
      </c>
      <c r="N97" s="32">
        <v>13035985.760196004</v>
      </c>
      <c r="O97" s="33"/>
    </row>
    <row r="98" spans="1:15">
      <c r="A98" s="16">
        <f>VLOOKUP(B98,'[2]Hoja2 (2)'!$C$3:D631,2,FALSE)</f>
        <v>290</v>
      </c>
      <c r="B98" s="17" t="s">
        <v>256</v>
      </c>
      <c r="C98" s="18" t="str">
        <f>VLOOKUP(B98,[2]Hoja2!$D$3:G664,4,FALSE)</f>
        <v>JERUSALEN</v>
      </c>
      <c r="D98" s="19" t="s">
        <v>1660</v>
      </c>
      <c r="E98" s="18" t="str">
        <f>VLOOKUP(B98,[2]Hoja2!$D$3:I631,3,FALSE)</f>
        <v>KR 39 79A 49 SUR</v>
      </c>
      <c r="F98" s="20">
        <v>51718465</v>
      </c>
      <c r="G98" s="20" t="str">
        <f>VLOOKUP(B98,[2]Hoja2!$D$3:H631,5,FALSE)</f>
        <v>MARIA CRISTINA ROJAS RODRIGUEZ</v>
      </c>
      <c r="H98" s="17" t="s">
        <v>256</v>
      </c>
      <c r="I98" s="21">
        <v>10512798.36744</v>
      </c>
      <c r="J98" s="22">
        <f t="shared" si="2"/>
        <v>2733327.5755344001</v>
      </c>
      <c r="K98" s="23">
        <f t="shared" si="3"/>
        <v>13246125.9429744</v>
      </c>
      <c r="L98" s="21">
        <v>10383487.373900002</v>
      </c>
      <c r="M98" s="22">
        <v>2699706.7172140004</v>
      </c>
      <c r="N98" s="23">
        <v>13083194.091114003</v>
      </c>
      <c r="O98" s="24"/>
    </row>
    <row r="99" spans="1:15">
      <c r="A99" s="16">
        <f>VLOOKUP(B99,'[2]Hoja2 (2)'!$C$3:D632,2,FALSE)</f>
        <v>291</v>
      </c>
      <c r="B99" s="17" t="s">
        <v>258</v>
      </c>
      <c r="C99" s="18" t="str">
        <f>VLOOKUP(B99,[2]Hoja2!$D$3:G665,4,FALSE)</f>
        <v>JERUSALEN</v>
      </c>
      <c r="D99" s="19" t="s">
        <v>1661</v>
      </c>
      <c r="E99" s="18" t="str">
        <f>VLOOKUP(B99,[2]Hoja2!$D$3:I632,3,FALSE)</f>
        <v>KR 38 80 16 SUR</v>
      </c>
      <c r="F99" s="20">
        <v>17056446</v>
      </c>
      <c r="G99" s="20" t="str">
        <f>VLOOKUP(B99,[2]Hoja2!$D$3:H632,5,FALSE)</f>
        <v>ALFONSO BLANCO ALARCON</v>
      </c>
      <c r="H99" s="17" t="s">
        <v>258</v>
      </c>
      <c r="I99" s="21">
        <v>10500286.0802134</v>
      </c>
      <c r="J99" s="22">
        <f t="shared" si="2"/>
        <v>2730074.3808554839</v>
      </c>
      <c r="K99" s="23">
        <f t="shared" si="3"/>
        <v>13230360.461068884</v>
      </c>
      <c r="L99" s="21">
        <v>10371137.097800002</v>
      </c>
      <c r="M99" s="22">
        <v>2696495.6454280005</v>
      </c>
      <c r="N99" s="23">
        <v>13067632.743228002</v>
      </c>
      <c r="O99" s="24"/>
    </row>
    <row r="100" spans="1:15">
      <c r="A100" s="16">
        <f>VLOOKUP(B100,'[2]Hoja2 (2)'!$C$3:D633,2,FALSE)</f>
        <v>472</v>
      </c>
      <c r="B100" s="17" t="s">
        <v>260</v>
      </c>
      <c r="C100" s="18" t="str">
        <f>VLOOKUP(B100,[2]Hoja2!$D$3:G666,4,FALSE)</f>
        <v>ARBORIZADORA ALTA</v>
      </c>
      <c r="D100" s="19" t="s">
        <v>1662</v>
      </c>
      <c r="E100" s="18" t="str">
        <f>VLOOKUP(B100,[2]Hoja2!$D$3:I633,3,FALSE)</f>
        <v>CL 75 SUR 32 29</v>
      </c>
      <c r="F100" s="20">
        <v>39642427</v>
      </c>
      <c r="G100" s="20" t="str">
        <f>VLOOKUP(B100,[2]Hoja2!$D$3:H633,5,FALSE)</f>
        <v>LUZ DARY BALLESTEROS</v>
      </c>
      <c r="H100" s="17" t="s">
        <v>260</v>
      </c>
      <c r="I100" s="21">
        <v>10048628.9621397</v>
      </c>
      <c r="J100" s="22">
        <f t="shared" si="2"/>
        <v>2612643.5301563218</v>
      </c>
      <c r="K100" s="23">
        <f t="shared" si="3"/>
        <v>12661272.492296021</v>
      </c>
      <c r="L100" s="21">
        <v>9925033.934799999</v>
      </c>
      <c r="M100" s="22">
        <v>2580508.8230479998</v>
      </c>
      <c r="N100" s="23">
        <v>12505542.757847998</v>
      </c>
      <c r="O100" s="24"/>
    </row>
    <row r="101" spans="1:15">
      <c r="A101" s="25">
        <f>VLOOKUP(B101,'[2]Hoja2 (2)'!$C$3:D634,2,FALSE)</f>
        <v>473</v>
      </c>
      <c r="B101" s="26" t="s">
        <v>262</v>
      </c>
      <c r="C101" s="27" t="str">
        <f>VLOOKUP(B101,[2]Hoja2!$D$3:G667,4,FALSE)</f>
        <v>ARBORIZADORA ALTA</v>
      </c>
      <c r="D101" s="28" t="s">
        <v>1663</v>
      </c>
      <c r="E101" s="27" t="str">
        <f>VLOOKUP(B101,[2]Hoja2!$D$3:I634,3,FALSE)</f>
        <v>DG 73A BIS  SUR 38 44</v>
      </c>
      <c r="F101" s="29">
        <v>15929920</v>
      </c>
      <c r="G101" s="29" t="str">
        <f>VLOOKUP(B101,[2]Hoja2!$D$3:H634,5,FALSE)</f>
        <v>ARSECIO GAIAN BUENO</v>
      </c>
      <c r="H101" s="26" t="s">
        <v>262</v>
      </c>
      <c r="I101" s="30">
        <v>6745933.7101100003</v>
      </c>
      <c r="J101" s="31">
        <f t="shared" si="2"/>
        <v>1753942.7646286001</v>
      </c>
      <c r="K101" s="32">
        <f t="shared" si="3"/>
        <v>8499876.4747385997</v>
      </c>
      <c r="L101" s="30">
        <v>6662938.4501999998</v>
      </c>
      <c r="M101" s="31">
        <v>1732363.9970519999</v>
      </c>
      <c r="N101" s="32">
        <v>8395302.4472519998</v>
      </c>
      <c r="O101" s="33"/>
    </row>
    <row r="102" spans="1:15">
      <c r="A102" s="16">
        <f>VLOOKUP(B102,'[2]Hoja2 (2)'!$C$3:D635,2,FALSE)</f>
        <v>474</v>
      </c>
      <c r="B102" s="17" t="s">
        <v>264</v>
      </c>
      <c r="C102" s="18" t="str">
        <f>VLOOKUP(B102,[2]Hoja2!$D$3:G668,4,FALSE)</f>
        <v>ARBORIZADORA ALTA</v>
      </c>
      <c r="D102" s="19" t="s">
        <v>1664</v>
      </c>
      <c r="E102" s="18" t="str">
        <f>VLOOKUP(B102,[2]Hoja2!$D$3:I635,3,FALSE)</f>
        <v>DG 73A BIS  SUR 38 29</v>
      </c>
      <c r="F102" s="20">
        <v>52909330</v>
      </c>
      <c r="G102" s="20" t="str">
        <f>VLOOKUP(B102,[2]Hoja2!$D$3:H635,5,FALSE)</f>
        <v>ELIZABETH CARRANZA LABIO</v>
      </c>
      <c r="H102" s="17" t="s">
        <v>264</v>
      </c>
      <c r="I102" s="21">
        <v>10535908.9606</v>
      </c>
      <c r="J102" s="22">
        <f t="shared" si="2"/>
        <v>2739336.3297560001</v>
      </c>
      <c r="K102" s="23">
        <f t="shared" si="3"/>
        <v>13275245.290355999</v>
      </c>
      <c r="L102" s="21">
        <v>10406255.874199999</v>
      </c>
      <c r="M102" s="22">
        <v>2705626.5272920001</v>
      </c>
      <c r="N102" s="23">
        <v>13111882.401492</v>
      </c>
      <c r="O102" s="24"/>
    </row>
    <row r="103" spans="1:15">
      <c r="A103" s="25">
        <f>VLOOKUP(B103,'[2]Hoja2 (2)'!$C$3:D636,2,FALSE)</f>
        <v>475</v>
      </c>
      <c r="B103" s="26" t="s">
        <v>266</v>
      </c>
      <c r="C103" s="27" t="str">
        <f>VLOOKUP(B103,[2]Hoja2!$D$3:G669,4,FALSE)</f>
        <v>ARBORIZADORA ALTA</v>
      </c>
      <c r="D103" s="28" t="s">
        <v>1665</v>
      </c>
      <c r="E103" s="27" t="str">
        <f>VLOOKUP(B103,[2]Hoja2!$D$3:I636,3,FALSE)</f>
        <v xml:space="preserve">TV.38A #72 D -85 SUR </v>
      </c>
      <c r="F103" s="29">
        <v>52779684</v>
      </c>
      <c r="G103" s="29" t="str">
        <f>VLOOKUP(B103,[2]Hoja2!$D$3:H636,5,FALSE)</f>
        <v xml:space="preserve">JUDIT TANGARIFE MONTES </v>
      </c>
      <c r="H103" s="26" t="s">
        <v>266</v>
      </c>
      <c r="I103" s="30">
        <v>9937457.8683899995</v>
      </c>
      <c r="J103" s="31">
        <f t="shared" si="2"/>
        <v>2583739.0457814001</v>
      </c>
      <c r="K103" s="32">
        <f t="shared" si="3"/>
        <v>12521196.9141714</v>
      </c>
      <c r="L103" s="30">
        <v>9815216.8823999986</v>
      </c>
      <c r="M103" s="31">
        <v>2551956.3894239999</v>
      </c>
      <c r="N103" s="32">
        <v>12367173.271823999</v>
      </c>
      <c r="O103" s="33"/>
    </row>
    <row r="104" spans="1:15">
      <c r="A104" s="16">
        <f>VLOOKUP(B104,'[2]Hoja2 (2)'!$C$3:D637,2,FALSE)</f>
        <v>67</v>
      </c>
      <c r="B104" s="17" t="s">
        <v>268</v>
      </c>
      <c r="C104" s="18" t="str">
        <f>VLOOKUP(B104,[2]Hoja2!$D$3:G670,4,FALSE)</f>
        <v>SANTA VIVIANA</v>
      </c>
      <c r="D104" s="19" t="s">
        <v>1666</v>
      </c>
      <c r="E104" s="18" t="str">
        <f>VLOOKUP(B104,[2]Hoja2!$D$3:I637,3,FALSE)</f>
        <v>DG 75F SUR 75G 76 MJ</v>
      </c>
      <c r="F104" s="20">
        <v>80765813</v>
      </c>
      <c r="G104" s="20" t="str">
        <f>VLOOKUP(B104,[2]Hoja2!$D$3:H637,5,FALSE)</f>
        <v>JOSE PUBLIO MORA HERRELO</v>
      </c>
      <c r="H104" s="17" t="s">
        <v>268</v>
      </c>
      <c r="I104" s="21">
        <v>10476549.112670001</v>
      </c>
      <c r="J104" s="22">
        <f t="shared" si="2"/>
        <v>2723902.7692942005</v>
      </c>
      <c r="K104" s="23">
        <f t="shared" si="3"/>
        <v>13200451.881964201</v>
      </c>
      <c r="L104" s="21">
        <v>10347637.416799998</v>
      </c>
      <c r="M104" s="22">
        <v>2690385.7283679997</v>
      </c>
      <c r="N104" s="23">
        <v>13038023.145167997</v>
      </c>
      <c r="O104" s="24"/>
    </row>
    <row r="105" spans="1:15">
      <c r="A105" s="34">
        <f>VLOOKUP(B105,'[2]Hoja2 (2)'!$C$3:D638,2,FALSE)</f>
        <v>292</v>
      </c>
      <c r="B105" s="35" t="s">
        <v>270</v>
      </c>
      <c r="C105" s="36" t="str">
        <f>VLOOKUP(B105,[2]Hoja2!$D$3:G671,4,FALSE)</f>
        <v>JERUSALEN</v>
      </c>
      <c r="D105" s="37" t="s">
        <v>1667</v>
      </c>
      <c r="E105" s="36" t="str">
        <f>VLOOKUP(B105,[2]Hoja2!$D$3:I638,3,FALSE)</f>
        <v>CL 78 SUR 39 21</v>
      </c>
      <c r="F105" s="38">
        <v>41509018</v>
      </c>
      <c r="G105" s="38" t="str">
        <f>VLOOKUP(B105,[2]Hoja2!$D$3:H638,5,FALSE)</f>
        <v>JOSE ANTONIO QUINTERO OSORIO</v>
      </c>
      <c r="H105" s="35" t="s">
        <v>270</v>
      </c>
      <c r="I105" s="39">
        <v>10425438.776350001</v>
      </c>
      <c r="J105" s="40">
        <f t="shared" si="2"/>
        <v>2710614.0818510004</v>
      </c>
      <c r="K105" s="41">
        <f t="shared" si="3"/>
        <v>13136052.858201001</v>
      </c>
      <c r="L105" s="39">
        <v>10297169.700999999</v>
      </c>
      <c r="M105" s="40">
        <v>2677264.1222600001</v>
      </c>
      <c r="N105" s="41">
        <v>12974433.82326</v>
      </c>
      <c r="O105" s="42"/>
    </row>
    <row r="106" spans="1:15">
      <c r="A106" s="16">
        <f>VLOOKUP(B106,'[2]Hoja2 (2)'!$C$3:D639,2,FALSE)</f>
        <v>10</v>
      </c>
      <c r="B106" s="17" t="s">
        <v>272</v>
      </c>
      <c r="C106" s="18" t="str">
        <f>VLOOKUP(B106,[2]Hoja2!$D$3:G672,4,FALSE)</f>
        <v>SANTO DOMINGO</v>
      </c>
      <c r="D106" s="19" t="s">
        <v>1668</v>
      </c>
      <c r="E106" s="18" t="str">
        <f>VLOOKUP(B106,[2]Hoja2!$D$3:I639,3,FALSE)</f>
        <v>CL 68C SUR 77B 03</v>
      </c>
      <c r="F106" s="20">
        <v>19378794</v>
      </c>
      <c r="G106" s="20" t="str">
        <f>VLOOKUP(B106,[2]Hoja2!$D$3:H639,5,FALSE)</f>
        <v>MANUEL MESA GUAUQUE</v>
      </c>
      <c r="H106" s="17" t="s">
        <v>272</v>
      </c>
      <c r="I106" s="21">
        <v>10486600.823070001</v>
      </c>
      <c r="J106" s="22">
        <f t="shared" si="2"/>
        <v>2726516.2139982004</v>
      </c>
      <c r="K106" s="23">
        <f t="shared" si="3"/>
        <v>13213117.037068201</v>
      </c>
      <c r="L106" s="21">
        <v>10357590.739299998</v>
      </c>
      <c r="M106" s="22">
        <v>2692973.5922179995</v>
      </c>
      <c r="N106" s="23">
        <v>13050564.331517998</v>
      </c>
      <c r="O106" s="24"/>
    </row>
    <row r="107" spans="1:15">
      <c r="A107" s="16">
        <f>VLOOKUP(B107,'[2]Hoja2 (2)'!$C$3:D640,2,FALSE)</f>
        <v>209</v>
      </c>
      <c r="B107" s="17" t="s">
        <v>274</v>
      </c>
      <c r="C107" s="18" t="str">
        <f>VLOOKUP(B107,[2]Hoja2!$D$3:G673,4,FALSE)</f>
        <v>CARACOLI</v>
      </c>
      <c r="D107" s="19" t="s">
        <v>1669</v>
      </c>
      <c r="E107" s="18" t="str">
        <f>VLOOKUP(B107,[2]Hoja2!$D$3:I640,3,FALSE)</f>
        <v>KR 73D 77 27 SUR MJ</v>
      </c>
      <c r="F107" s="20">
        <v>28916081</v>
      </c>
      <c r="G107" s="20" t="str">
        <f>VLOOKUP(B107,[2]Hoja2!$D$3:H640,5,FALSE)</f>
        <v>OLGA GUTIERREZ SANCHEZ</v>
      </c>
      <c r="H107" s="17" t="s">
        <v>274</v>
      </c>
      <c r="I107" s="21">
        <v>9078704.6021100003</v>
      </c>
      <c r="J107" s="22">
        <f t="shared" si="2"/>
        <v>2360463.1965486002</v>
      </c>
      <c r="K107" s="23">
        <f t="shared" si="3"/>
        <v>11439167.7986586</v>
      </c>
      <c r="L107" s="21">
        <v>8967033.8145000003</v>
      </c>
      <c r="M107" s="22">
        <v>2331428.79177</v>
      </c>
      <c r="N107" s="23">
        <v>11298462.60627</v>
      </c>
      <c r="O107" s="24"/>
    </row>
    <row r="108" spans="1:15">
      <c r="A108" s="16">
        <f>VLOOKUP(B108,'[2]Hoja2 (2)'!$C$3:D641,2,FALSE)</f>
        <v>293</v>
      </c>
      <c r="B108" s="17" t="s">
        <v>276</v>
      </c>
      <c r="C108" s="18" t="str">
        <f>VLOOKUP(B108,[2]Hoja2!$D$3:G674,4,FALSE)</f>
        <v>JERUSALEN</v>
      </c>
      <c r="D108" s="19" t="s">
        <v>1670</v>
      </c>
      <c r="E108" s="18" t="str">
        <f>VLOOKUP(B108,[2]Hoja2!$D$3:I641,3,FALSE)</f>
        <v>KR 45A 82 18 SUR</v>
      </c>
      <c r="F108" s="20">
        <v>52873162</v>
      </c>
      <c r="G108" s="20" t="str">
        <f>VLOOKUP(B108,[2]Hoja2!$D$3:H641,5,FALSE)</f>
        <v>MELBA RUBIELA MARTINEZ RIVERA</v>
      </c>
      <c r="H108" s="17" t="s">
        <v>276</v>
      </c>
      <c r="I108" s="21">
        <v>10174008.789752601</v>
      </c>
      <c r="J108" s="22">
        <f t="shared" si="2"/>
        <v>2645242.2853356763</v>
      </c>
      <c r="K108" s="23">
        <f t="shared" si="3"/>
        <v>12819251.075088277</v>
      </c>
      <c r="L108" s="21">
        <v>10048838.749</v>
      </c>
      <c r="M108" s="22">
        <v>2612698.0747400001</v>
      </c>
      <c r="N108" s="23">
        <v>12661536.82374</v>
      </c>
      <c r="O108" s="24"/>
    </row>
    <row r="109" spans="1:15">
      <c r="A109" s="16">
        <f>VLOOKUP(B109,'[2]Hoja2 (2)'!$C$3:D642,2,FALSE)</f>
        <v>476</v>
      </c>
      <c r="B109" s="17" t="s">
        <v>278</v>
      </c>
      <c r="C109" s="18" t="str">
        <f>VLOOKUP(B109,[2]Hoja2!$D$3:G675,4,FALSE)</f>
        <v>ARBORIZADORA ALTA</v>
      </c>
      <c r="D109" s="19" t="s">
        <v>1671</v>
      </c>
      <c r="E109" s="18" t="str">
        <f>VLOOKUP(B109,[2]Hoja2!$D$3:I642,3,FALSE)</f>
        <v>CL 75 SUR 32 57</v>
      </c>
      <c r="F109" s="20">
        <v>51658314</v>
      </c>
      <c r="G109" s="20" t="str">
        <f>VLOOKUP(B109,[2]Hoja2!$D$3:H642,5,FALSE)</f>
        <v>LUZ ISMAELINA GUATAQUIRA</v>
      </c>
      <c r="H109" s="17" t="s">
        <v>278</v>
      </c>
      <c r="I109" s="21">
        <v>10264564.5035</v>
      </c>
      <c r="J109" s="22">
        <f t="shared" si="2"/>
        <v>2668786.77091</v>
      </c>
      <c r="K109" s="23">
        <f t="shared" si="3"/>
        <v>12933351.27441</v>
      </c>
      <c r="L109" s="21">
        <v>10138324.047900001</v>
      </c>
      <c r="M109" s="22">
        <v>2635964.2524540001</v>
      </c>
      <c r="N109" s="23">
        <v>12774288.300354</v>
      </c>
      <c r="O109" s="24"/>
    </row>
    <row r="110" spans="1:15">
      <c r="A110" s="16">
        <f>VLOOKUP(B110,'[2]Hoja2 (2)'!$C$3:D643,2,FALSE)</f>
        <v>477</v>
      </c>
      <c r="B110" s="17" t="s">
        <v>280</v>
      </c>
      <c r="C110" s="18" t="str">
        <f>VLOOKUP(B110,[2]Hoja2!$D$3:G676,4,FALSE)</f>
        <v>ARBORIZADORA ALTA</v>
      </c>
      <c r="D110" s="19" t="s">
        <v>1672</v>
      </c>
      <c r="E110" s="18" t="str">
        <f>VLOOKUP(B110,[2]Hoja2!$D$3:I643,3,FALSE)</f>
        <v>CL 74 SUR 38B 21</v>
      </c>
      <c r="F110" s="20">
        <v>17141552</v>
      </c>
      <c r="G110" s="20" t="str">
        <f>VLOOKUP(B110,[2]Hoja2!$D$3:H643,5,FALSE)</f>
        <v>HENRY ESPITIA VELA</v>
      </c>
      <c r="H110" s="17" t="s">
        <v>280</v>
      </c>
      <c r="I110" s="21">
        <v>9656189.8115899991</v>
      </c>
      <c r="J110" s="22">
        <f t="shared" si="2"/>
        <v>2510609.3510133997</v>
      </c>
      <c r="K110" s="23">
        <f t="shared" si="3"/>
        <v>12166799.162603399</v>
      </c>
      <c r="L110" s="21">
        <v>9537457.086749997</v>
      </c>
      <c r="M110" s="22">
        <v>2479738.8425549995</v>
      </c>
      <c r="N110" s="23">
        <v>12017195.929304997</v>
      </c>
      <c r="O110" s="24"/>
    </row>
    <row r="111" spans="1:15">
      <c r="A111" s="16">
        <f>VLOOKUP(B111,'[2]Hoja2 (2)'!$C$3:D644,2,FALSE)</f>
        <v>11</v>
      </c>
      <c r="B111" s="17" t="s">
        <v>282</v>
      </c>
      <c r="C111" s="18" t="str">
        <f>VLOOKUP(B111,[2]Hoja2!$D$3:G677,4,FALSE)</f>
        <v>SANTO DOMINGO</v>
      </c>
      <c r="D111" s="19" t="s">
        <v>1673</v>
      </c>
      <c r="E111" s="18" t="str">
        <f>VLOOKUP(B111,[2]Hoja2!$D$3:I644,3,FALSE)</f>
        <v>CL 68C SUR 76 53 MJ 1</v>
      </c>
      <c r="F111" s="20">
        <v>39553206</v>
      </c>
      <c r="G111" s="20" t="str">
        <f>VLOOKUP(B111,[2]Hoja2!$D$3:H644,5,FALSE)</f>
        <v>YOLANDA MARTINEZ MARTINEZ</v>
      </c>
      <c r="H111" s="17" t="s">
        <v>282</v>
      </c>
      <c r="I111" s="21">
        <v>10536809.724742301</v>
      </c>
      <c r="J111" s="22">
        <f t="shared" si="2"/>
        <v>2739570.5284329983</v>
      </c>
      <c r="K111" s="23">
        <f t="shared" si="3"/>
        <v>13276380.2531753</v>
      </c>
      <c r="L111" s="21">
        <v>10407239.473600002</v>
      </c>
      <c r="M111" s="22">
        <v>2705882.2631360008</v>
      </c>
      <c r="N111" s="23">
        <v>13113121.736736003</v>
      </c>
      <c r="O111" s="24"/>
    </row>
    <row r="112" spans="1:15">
      <c r="A112" s="16">
        <f>VLOOKUP(B112,'[2]Hoja2 (2)'!$C$3:D645,2,FALSE)</f>
        <v>12</v>
      </c>
      <c r="B112" s="17" t="s">
        <v>284</v>
      </c>
      <c r="C112" s="18" t="str">
        <f>VLOOKUP(B112,[2]Hoja2!$D$3:G678,4,FALSE)</f>
        <v>SANTO DOMINGO</v>
      </c>
      <c r="D112" s="19" t="s">
        <v>1674</v>
      </c>
      <c r="E112" s="18" t="str">
        <f>VLOOKUP(B112,[2]Hoja2!$D$3:I645,3,FALSE)</f>
        <v>CL 69A SUR 76B 27 MJ 1</v>
      </c>
      <c r="F112" s="20">
        <v>41510869</v>
      </c>
      <c r="G112" s="20" t="str">
        <f>VLOOKUP(B112,[2]Hoja2!$D$3:H645,5,FALSE)</f>
        <v>JOSE CARMELO LOPEZ LOPEZ</v>
      </c>
      <c r="H112" s="17" t="s">
        <v>284</v>
      </c>
      <c r="I112" s="21">
        <v>10408752.849000299</v>
      </c>
      <c r="J112" s="22">
        <f t="shared" si="2"/>
        <v>2706275.740740078</v>
      </c>
      <c r="K112" s="23">
        <f t="shared" si="3"/>
        <v>13115028.589740377</v>
      </c>
      <c r="L112" s="21">
        <v>10280750.532000002</v>
      </c>
      <c r="M112" s="22">
        <v>2672995.1383200004</v>
      </c>
      <c r="N112" s="23">
        <v>12953745.670320002</v>
      </c>
      <c r="O112" s="24"/>
    </row>
    <row r="113" spans="1:15">
      <c r="A113" s="25">
        <f>VLOOKUP(B113,'[2]Hoja2 (2)'!$C$3:D646,2,FALSE)</f>
        <v>294</v>
      </c>
      <c r="B113" s="26" t="s">
        <v>286</v>
      </c>
      <c r="C113" s="27" t="str">
        <f>VLOOKUP(B113,[2]Hoja2!$D$3:G679,4,FALSE)</f>
        <v>JERUSALEN</v>
      </c>
      <c r="D113" s="28" t="s">
        <v>1675</v>
      </c>
      <c r="E113" s="27" t="str">
        <f>VLOOKUP(B113,[2]Hoja2!$D$3:I646,3,FALSE)</f>
        <v>DG 82 SUR 46 04</v>
      </c>
      <c r="F113" s="29">
        <v>51671850</v>
      </c>
      <c r="G113" s="29" t="str">
        <f>VLOOKUP(B113,[2]Hoja2!$D$3:H646,5,FALSE)</f>
        <v>BEATRIZ CADENA SABROSO</v>
      </c>
      <c r="H113" s="26" t="s">
        <v>286</v>
      </c>
      <c r="I113" s="30">
        <v>8870976.6525952592</v>
      </c>
      <c r="J113" s="31">
        <f t="shared" si="2"/>
        <v>2306453.9296747674</v>
      </c>
      <c r="K113" s="32">
        <f t="shared" si="3"/>
        <v>11177430.582270026</v>
      </c>
      <c r="L113" s="30">
        <v>8761865.2060000002</v>
      </c>
      <c r="M113" s="31">
        <v>2278084.9535600003</v>
      </c>
      <c r="N113" s="32">
        <v>11039950.159560001</v>
      </c>
      <c r="O113" s="33"/>
    </row>
    <row r="114" spans="1:15">
      <c r="A114" s="16">
        <f>VLOOKUP(B114,'[2]Hoja2 (2)'!$C$3:D647,2,FALSE)</f>
        <v>295</v>
      </c>
      <c r="B114" s="17" t="s">
        <v>288</v>
      </c>
      <c r="C114" s="18" t="str">
        <f>VLOOKUP(B114,[2]Hoja2!$D$3:G680,4,FALSE)</f>
        <v>JERUSALEN</v>
      </c>
      <c r="D114" s="19" t="s">
        <v>1676</v>
      </c>
      <c r="E114" s="18" t="str">
        <f>VLOOKUP(B114,[2]Hoja2!$D$3:I647,3,FALSE)</f>
        <v>TV 44B 78A 26 SUR</v>
      </c>
      <c r="F114" s="20">
        <v>14155003</v>
      </c>
      <c r="G114" s="20" t="str">
        <f>VLOOKUP(B114,[2]Hoja2!$D$3:H647,5,FALSE)</f>
        <v>ULDARICO ROMERO SANTOFINIO</v>
      </c>
      <c r="H114" s="17" t="s">
        <v>288</v>
      </c>
      <c r="I114" s="21">
        <v>10530461.8195736</v>
      </c>
      <c r="J114" s="22">
        <f t="shared" si="2"/>
        <v>2737920.0730891363</v>
      </c>
      <c r="K114" s="23">
        <f t="shared" si="3"/>
        <v>13268381.892662736</v>
      </c>
      <c r="L114" s="21">
        <v>10400927.589500001</v>
      </c>
      <c r="M114" s="22">
        <v>2704241.1732700001</v>
      </c>
      <c r="N114" s="23">
        <v>13105168.762770001</v>
      </c>
      <c r="O114" s="24"/>
    </row>
    <row r="115" spans="1:15">
      <c r="A115" s="16">
        <f>VLOOKUP(B115,'[2]Hoja2 (2)'!$C$3:D648,2,FALSE)</f>
        <v>296</v>
      </c>
      <c r="B115" s="17" t="s">
        <v>290</v>
      </c>
      <c r="C115" s="18" t="str">
        <f>VLOOKUP(B115,[2]Hoja2!$D$3:G681,4,FALSE)</f>
        <v>JERUSALEN</v>
      </c>
      <c r="D115" s="19" t="s">
        <v>1677</v>
      </c>
      <c r="E115" s="18" t="str">
        <f>VLOOKUP(B115,[2]Hoja2!$D$3:I648,3,FALSE)</f>
        <v>TV 44A 78A 21 SUR</v>
      </c>
      <c r="F115" s="20">
        <v>35489453</v>
      </c>
      <c r="G115" s="20" t="str">
        <f>VLOOKUP(B115,[2]Hoja2!$D$3:H648,5,FALSE)</f>
        <v>CECILIA GUZMAN</v>
      </c>
      <c r="H115" s="17" t="s">
        <v>290</v>
      </c>
      <c r="I115" s="21">
        <v>10538814</v>
      </c>
      <c r="J115" s="22">
        <f t="shared" si="2"/>
        <v>2740091.64</v>
      </c>
      <c r="K115" s="23">
        <f t="shared" si="3"/>
        <v>13278905.640000001</v>
      </c>
      <c r="L115" s="21">
        <v>10409121.285097653</v>
      </c>
      <c r="M115" s="22">
        <v>2706371.53412539</v>
      </c>
      <c r="N115" s="23">
        <v>13115492.819223043</v>
      </c>
      <c r="O115" s="24"/>
    </row>
    <row r="116" spans="1:15">
      <c r="A116" s="16">
        <f>VLOOKUP(B116,'[2]Hoja2 (2)'!$C$3:D649,2,FALSE)</f>
        <v>297</v>
      </c>
      <c r="B116" s="17" t="s">
        <v>292</v>
      </c>
      <c r="C116" s="18" t="str">
        <f>VLOOKUP(B116,[2]Hoja2!$D$3:G682,4,FALSE)</f>
        <v>JERUSALEN</v>
      </c>
      <c r="D116" s="19" t="s">
        <v>1678</v>
      </c>
      <c r="E116" s="18" t="str">
        <f>VLOOKUP(B116,[2]Hoja2!$D$3:I649,3,FALSE)</f>
        <v>CL 78A BIS  SUR 44A 45 MJ</v>
      </c>
      <c r="F116" s="20">
        <v>79618148</v>
      </c>
      <c r="G116" s="20" t="str">
        <f>VLOOKUP(B116,[2]Hoja2!$D$3:H649,5,FALSE)</f>
        <v>FREDY ALEXANDER ARIAS GONZALEZ</v>
      </c>
      <c r="H116" s="17" t="s">
        <v>292</v>
      </c>
      <c r="I116" s="21">
        <v>10379196.1650321</v>
      </c>
      <c r="J116" s="22">
        <f t="shared" si="2"/>
        <v>2698591.0029083462</v>
      </c>
      <c r="K116" s="23">
        <f t="shared" si="3"/>
        <v>13077787.167940445</v>
      </c>
      <c r="L116" s="21">
        <v>10251498.2837</v>
      </c>
      <c r="M116" s="22">
        <v>2665389.5537620001</v>
      </c>
      <c r="N116" s="23">
        <v>12916887.837462001</v>
      </c>
      <c r="O116" s="24"/>
    </row>
    <row r="117" spans="1:15">
      <c r="A117" s="16">
        <f>VLOOKUP(B117,'[2]Hoja2 (2)'!$C$3:D650,2,FALSE)</f>
        <v>298</v>
      </c>
      <c r="B117" s="17" t="s">
        <v>294</v>
      </c>
      <c r="C117" s="18" t="str">
        <f>VLOOKUP(B117,[2]Hoja2!$D$3:G683,4,FALSE)</f>
        <v>JERUSALEN</v>
      </c>
      <c r="D117" s="19" t="s">
        <v>1679</v>
      </c>
      <c r="E117" s="18" t="str">
        <f>VLOOKUP(B117,[2]Hoja2!$D$3:I650,3,FALSE)</f>
        <v>CL 82 SUR 44A 50</v>
      </c>
      <c r="F117" s="20">
        <v>52127972</v>
      </c>
      <c r="G117" s="20" t="str">
        <f>VLOOKUP(B117,[2]Hoja2!$D$3:H650,5,FALSE)</f>
        <v>PEDRO SAUL PE%A</v>
      </c>
      <c r="H117" s="17" t="s">
        <v>294</v>
      </c>
      <c r="I117" s="21">
        <v>10510591.2139966</v>
      </c>
      <c r="J117" s="22">
        <f t="shared" si="2"/>
        <v>2732753.7156391162</v>
      </c>
      <c r="K117" s="23">
        <f t="shared" si="3"/>
        <v>13243344.929635717</v>
      </c>
      <c r="L117" s="21">
        <v>10381337.472900001</v>
      </c>
      <c r="M117" s="22">
        <v>2699147.7429540004</v>
      </c>
      <c r="N117" s="23">
        <v>13080485.215854002</v>
      </c>
      <c r="O117" s="24"/>
    </row>
    <row r="118" spans="1:15">
      <c r="A118" s="16">
        <f>VLOOKUP(B118,'[2]Hoja2 (2)'!$C$3:D651,2,FALSE)</f>
        <v>210</v>
      </c>
      <c r="B118" s="17" t="s">
        <v>298</v>
      </c>
      <c r="C118" s="18" t="str">
        <f>VLOOKUP(B118,[2]Hoja2!$D$3:G684,4,FALSE)</f>
        <v>CARACOLI</v>
      </c>
      <c r="D118" s="19" t="s">
        <v>1680</v>
      </c>
      <c r="E118" s="18" t="str">
        <f>VLOOKUP(B118,[2]Hoja2!$D$3:I651,3,FALSE)</f>
        <v>CL 77 SUR 73F 10</v>
      </c>
      <c r="F118" s="20">
        <v>55167571</v>
      </c>
      <c r="G118" s="20" t="str">
        <f>VLOOKUP(B118,[2]Hoja2!$D$3:H651,5,FALSE)</f>
        <v>CLAUDIA PATRICIA CHICA CARDOSO</v>
      </c>
      <c r="H118" s="17" t="s">
        <v>298</v>
      </c>
      <c r="I118" s="21">
        <v>10526136.02052</v>
      </c>
      <c r="J118" s="22">
        <f t="shared" si="2"/>
        <v>2736795.3653352</v>
      </c>
      <c r="K118" s="23">
        <f t="shared" si="3"/>
        <v>13262931.3858552</v>
      </c>
      <c r="L118" s="21">
        <v>10396694.0788</v>
      </c>
      <c r="M118" s="22">
        <v>2703140.460488</v>
      </c>
      <c r="N118" s="23">
        <v>13099834.539287999</v>
      </c>
      <c r="O118" s="24"/>
    </row>
    <row r="119" spans="1:15">
      <c r="A119" s="25">
        <f>VLOOKUP(B119,'[2]Hoja2 (2)'!$C$3:D652,2,FALSE)</f>
        <v>299</v>
      </c>
      <c r="B119" s="26" t="s">
        <v>302</v>
      </c>
      <c r="C119" s="27" t="str">
        <f>VLOOKUP(B119,[2]Hoja2!$D$3:G685,4,FALSE)</f>
        <v>JERUSALEN</v>
      </c>
      <c r="D119" s="28" t="s">
        <v>1681</v>
      </c>
      <c r="E119" s="27" t="str">
        <f>VLOOKUP(B119,[2]Hoja2!$D$3:I652,3,FALSE)</f>
        <v>KR 41 77 64 SUR MJ</v>
      </c>
      <c r="F119" s="29">
        <v>41661633</v>
      </c>
      <c r="G119" s="29" t="str">
        <f>VLOOKUP(B119,[2]Hoja2!$D$3:H652,5,FALSE)</f>
        <v>FLOR ALBA RAMOS GARZON</v>
      </c>
      <c r="H119" s="26" t="s">
        <v>302</v>
      </c>
      <c r="I119" s="30">
        <v>10475679.1804322</v>
      </c>
      <c r="J119" s="31">
        <f t="shared" si="2"/>
        <v>2723676.5869123721</v>
      </c>
      <c r="K119" s="32">
        <f t="shared" si="3"/>
        <v>13199355.767344572</v>
      </c>
      <c r="L119" s="30">
        <v>10346808.42</v>
      </c>
      <c r="M119" s="31">
        <v>2690170.1891999999</v>
      </c>
      <c r="N119" s="32">
        <v>13036978.609200001</v>
      </c>
      <c r="O119" s="33"/>
    </row>
    <row r="120" spans="1:15">
      <c r="A120" s="16">
        <f>VLOOKUP(B120,'[2]Hoja2 (2)'!$C$3:D653,2,FALSE)</f>
        <v>68</v>
      </c>
      <c r="B120" s="17" t="s">
        <v>304</v>
      </c>
      <c r="C120" s="18" t="str">
        <f>VLOOKUP(B120,[2]Hoja2!$D$3:G686,4,FALSE)</f>
        <v>SANTA VIVIANA</v>
      </c>
      <c r="D120" s="19" t="s">
        <v>1682</v>
      </c>
      <c r="E120" s="18" t="str">
        <f>VLOOKUP(B120,[2]Hoja2!$D$3:I653,3,FALSE)</f>
        <v>KR 75B 75D 37 SUR</v>
      </c>
      <c r="F120" s="20">
        <v>14190215</v>
      </c>
      <c r="G120" s="20" t="str">
        <f>VLOOKUP(B120,[2]Hoja2!$D$3:H653,5,FALSE)</f>
        <v>ISIDORO HERMOSA CHARRY</v>
      </c>
      <c r="H120" s="17" t="s">
        <v>304</v>
      </c>
      <c r="I120" s="21">
        <v>9717143.8197479695</v>
      </c>
      <c r="J120" s="22">
        <f t="shared" si="2"/>
        <v>2526457.393134472</v>
      </c>
      <c r="K120" s="23">
        <f t="shared" si="3"/>
        <v>12243601.212882441</v>
      </c>
      <c r="L120" s="21">
        <v>9597627.437599998</v>
      </c>
      <c r="M120" s="22">
        <v>2495383.1337759998</v>
      </c>
      <c r="N120" s="23">
        <v>12093010.571375998</v>
      </c>
      <c r="O120" s="24"/>
    </row>
    <row r="121" spans="1:15">
      <c r="A121" s="16">
        <f>VLOOKUP(B121,'[2]Hoja2 (2)'!$C$3:D654,2,FALSE)</f>
        <v>13</v>
      </c>
      <c r="B121" s="17" t="s">
        <v>306</v>
      </c>
      <c r="C121" s="18" t="str">
        <f>VLOOKUP(B121,[2]Hoja2!$D$3:G687,4,FALSE)</f>
        <v>SANTO DOMINGO</v>
      </c>
      <c r="D121" s="19" t="s">
        <v>1683</v>
      </c>
      <c r="E121" s="18" t="str">
        <f>VLOOKUP(B121,[2]Hoja2!$D$3:I654,3,FALSE)</f>
        <v>CL 69A SUR 77B 08 MJ 1</v>
      </c>
      <c r="F121" s="20">
        <v>23730162</v>
      </c>
      <c r="G121" s="20" t="str">
        <f>VLOOKUP(B121,[2]Hoja2!$D$3:H654,5,FALSE)</f>
        <v>MARIA BERTILDE ANTONIO GUALTEROS</v>
      </c>
      <c r="H121" s="17" t="s">
        <v>306</v>
      </c>
      <c r="I121" s="21">
        <v>10538814</v>
      </c>
      <c r="J121" s="22">
        <f t="shared" si="2"/>
        <v>2740091.64</v>
      </c>
      <c r="K121" s="23">
        <f t="shared" si="3"/>
        <v>13278905.640000001</v>
      </c>
      <c r="L121" s="21">
        <v>10409192.405575391</v>
      </c>
      <c r="M121" s="22">
        <v>2706390.0254496019</v>
      </c>
      <c r="N121" s="23">
        <v>13115582.431024993</v>
      </c>
      <c r="O121" s="24"/>
    </row>
    <row r="122" spans="1:15">
      <c r="A122" s="16">
        <f>VLOOKUP(B122,'[2]Hoja2 (2)'!$C$3:D655,2,FALSE)</f>
        <v>14</v>
      </c>
      <c r="B122" s="17" t="s">
        <v>308</v>
      </c>
      <c r="C122" s="18" t="str">
        <f>VLOOKUP(B122,[2]Hoja2!$D$3:G688,4,FALSE)</f>
        <v>SANTO DOMINGO</v>
      </c>
      <c r="D122" s="19" t="s">
        <v>1684</v>
      </c>
      <c r="E122" s="18" t="str">
        <f>VLOOKUP(B122,[2]Hoja2!$D$3:I655,3,FALSE)</f>
        <v>KR 76C 68 61 SUR MJ 1</v>
      </c>
      <c r="F122" s="20">
        <v>5874296</v>
      </c>
      <c r="G122" s="20" t="str">
        <f>VLOOKUP(B122,[2]Hoja2!$D$3:H655,5,FALSE)</f>
        <v>RICARDO BETANCOURTH OLIIVEROS</v>
      </c>
      <c r="H122" s="17" t="s">
        <v>308</v>
      </c>
      <c r="I122" s="21">
        <v>10486378.207350699</v>
      </c>
      <c r="J122" s="22">
        <f t="shared" si="2"/>
        <v>2726458.3339111819</v>
      </c>
      <c r="K122" s="23">
        <f t="shared" si="3"/>
        <v>13212836.541261882</v>
      </c>
      <c r="L122" s="21">
        <v>10357451.247000001</v>
      </c>
      <c r="M122" s="22">
        <v>2692937.3242200003</v>
      </c>
      <c r="N122" s="23">
        <v>13050388.571220001</v>
      </c>
      <c r="O122" s="24"/>
    </row>
    <row r="123" spans="1:15">
      <c r="A123" s="16">
        <f>VLOOKUP(B123,'[2]Hoja2 (2)'!$C$3:D656,2,FALSE)</f>
        <v>15</v>
      </c>
      <c r="B123" s="17" t="s">
        <v>310</v>
      </c>
      <c r="C123" s="18" t="str">
        <f>VLOOKUP(B123,[2]Hoja2!$D$3:G689,4,FALSE)</f>
        <v>SANTO DOMINGO</v>
      </c>
      <c r="D123" s="19" t="s">
        <v>1685</v>
      </c>
      <c r="E123" s="18" t="str">
        <f>VLOOKUP(B123,[2]Hoja2!$D$3:I656,3,FALSE)</f>
        <v>CL 69 SUR 76B 39 MJ 1</v>
      </c>
      <c r="F123" s="20">
        <v>79298142</v>
      </c>
      <c r="G123" s="20" t="str">
        <f>VLOOKUP(B123,[2]Hoja2!$D$3:H656,5,FALSE)</f>
        <v>MARIA TERESA DE J SUAREZ VDA DE TRUJILLO</v>
      </c>
      <c r="H123" s="17" t="s">
        <v>310</v>
      </c>
      <c r="I123" s="21">
        <v>10195919.427828601</v>
      </c>
      <c r="J123" s="22">
        <f t="shared" si="2"/>
        <v>2650939.0512354365</v>
      </c>
      <c r="K123" s="23">
        <f t="shared" si="3"/>
        <v>12846858.479064036</v>
      </c>
      <c r="L123" s="21">
        <v>10070498.590600001</v>
      </c>
      <c r="M123" s="22">
        <v>2618329.6335560004</v>
      </c>
      <c r="N123" s="23">
        <v>12688828.224156002</v>
      </c>
      <c r="O123" s="24"/>
    </row>
    <row r="124" spans="1:15">
      <c r="A124" s="16">
        <f>VLOOKUP(B124,'[2]Hoja2 (2)'!$C$3:D657,2,FALSE)</f>
        <v>478</v>
      </c>
      <c r="B124" s="17" t="s">
        <v>312</v>
      </c>
      <c r="C124" s="18" t="str">
        <f>VLOOKUP(B124,[2]Hoja2!$D$3:G690,4,FALSE)</f>
        <v>ARBORIZADORA ALTA</v>
      </c>
      <c r="D124" s="19" t="s">
        <v>1686</v>
      </c>
      <c r="E124" s="18" t="str">
        <f>VLOOKUP(B124,[2]Hoja2!$D$3:I657,3,FALSE)</f>
        <v>CL 78B SUR 36 38</v>
      </c>
      <c r="F124" s="20">
        <v>39565547</v>
      </c>
      <c r="G124" s="20" t="str">
        <f>VLOOKUP(B124,[2]Hoja2!$D$3:H657,5,FALSE)</f>
        <v>LUZ ELCY CUENCA SUAREZ</v>
      </c>
      <c r="H124" s="17" t="s">
        <v>312</v>
      </c>
      <c r="I124" s="21">
        <v>10007744.618279601</v>
      </c>
      <c r="J124" s="22">
        <f t="shared" si="2"/>
        <v>2602013.6007526964</v>
      </c>
      <c r="K124" s="23">
        <f t="shared" si="3"/>
        <v>12609758.219032297</v>
      </c>
      <c r="L124" s="21">
        <v>9884611.0379999988</v>
      </c>
      <c r="M124" s="22">
        <v>2569998.8698799997</v>
      </c>
      <c r="N124" s="23">
        <v>12454609.907879999</v>
      </c>
      <c r="O124" s="24"/>
    </row>
    <row r="125" spans="1:15">
      <c r="A125" s="16">
        <f>VLOOKUP(B125,'[2]Hoja2 (2)'!$C$3:D658,2,FALSE)</f>
        <v>479</v>
      </c>
      <c r="B125" s="17" t="s">
        <v>314</v>
      </c>
      <c r="C125" s="18" t="str">
        <f>VLOOKUP(B125,[2]Hoja2!$D$3:G691,4,FALSE)</f>
        <v>ARBORIZADORA ALTA</v>
      </c>
      <c r="D125" s="19" t="s">
        <v>1687</v>
      </c>
      <c r="E125" s="18" t="str">
        <f>VLOOKUP(B125,[2]Hoja2!$D$3:I658,3,FALSE)</f>
        <v>CL 78A SUR 36 07</v>
      </c>
      <c r="F125" s="20">
        <v>51999403</v>
      </c>
      <c r="G125" s="20" t="str">
        <f>VLOOKUP(B125,[2]Hoja2!$D$3:H658,5,FALSE)</f>
        <v>OLGA LUCIA RUIZ GARCIA</v>
      </c>
      <c r="H125" s="17" t="s">
        <v>314</v>
      </c>
      <c r="I125" s="21">
        <v>10392139.345040699</v>
      </c>
      <c r="J125" s="22">
        <f t="shared" si="2"/>
        <v>2701956.2297105822</v>
      </c>
      <c r="K125" s="23">
        <f t="shared" si="3"/>
        <v>13094095.574751282</v>
      </c>
      <c r="L125" s="21">
        <v>10264287.9734</v>
      </c>
      <c r="M125" s="22">
        <v>2668714.8730840003</v>
      </c>
      <c r="N125" s="23">
        <v>12933002.846484002</v>
      </c>
      <c r="O125" s="24"/>
    </row>
    <row r="126" spans="1:15">
      <c r="A126" s="16">
        <f>VLOOKUP(B126,'[2]Hoja2 (2)'!$C$3:D659,2,FALSE)</f>
        <v>16</v>
      </c>
      <c r="B126" s="17" t="s">
        <v>322</v>
      </c>
      <c r="C126" s="18" t="str">
        <f>VLOOKUP(B126,[2]Hoja2!$D$3:G692,4,FALSE)</f>
        <v>SANTO DOMINGO</v>
      </c>
      <c r="D126" s="19" t="s">
        <v>1688</v>
      </c>
      <c r="E126" s="18" t="str">
        <f>VLOOKUP(B126,[2]Hoja2!$D$3:I659,3,FALSE)</f>
        <v>KR 77B 68A 44 SUR MJ 1</v>
      </c>
      <c r="F126" s="20">
        <v>28236741</v>
      </c>
      <c r="G126" s="20" t="str">
        <f>VLOOKUP(B126,[2]Hoja2!$D$3:H659,5,FALSE)</f>
        <v>MARIA ADELINA LEAL</v>
      </c>
      <c r="H126" s="17" t="s">
        <v>322</v>
      </c>
      <c r="I126" s="21">
        <v>6161592.7678610003</v>
      </c>
      <c r="J126" s="22">
        <f t="shared" si="2"/>
        <v>1602014.11964386</v>
      </c>
      <c r="K126" s="23">
        <f t="shared" si="3"/>
        <v>7763606.8875048608</v>
      </c>
      <c r="L126" s="21">
        <v>6085796.0488</v>
      </c>
      <c r="M126" s="22">
        <v>1582306.972688</v>
      </c>
      <c r="N126" s="23">
        <v>7668103.0214879997</v>
      </c>
      <c r="O126" s="24"/>
    </row>
    <row r="127" spans="1:15">
      <c r="A127" s="16">
        <f>VLOOKUP(B127,'[2]Hoja2 (2)'!$C$3:D660,2,FALSE)</f>
        <v>211</v>
      </c>
      <c r="B127" s="17" t="s">
        <v>328</v>
      </c>
      <c r="C127" s="18" t="str">
        <f>VLOOKUP(B127,[2]Hoja2!$D$3:G693,4,FALSE)</f>
        <v>CARACOLI</v>
      </c>
      <c r="D127" s="19" t="s">
        <v>1689</v>
      </c>
      <c r="E127" s="18" t="str">
        <f>VLOOKUP(B127,[2]Hoja2!$D$3:I660,3,FALSE)</f>
        <v>CL 77 SUR 73C 03</v>
      </c>
      <c r="F127" s="20">
        <v>80248926</v>
      </c>
      <c r="G127" s="20" t="str">
        <f>VLOOKUP(B127,[2]Hoja2!$D$3:H660,5,FALSE)</f>
        <v>OSWALDO URQUIJO MU%OZ</v>
      </c>
      <c r="H127" s="17" t="s">
        <v>328</v>
      </c>
      <c r="I127" s="21">
        <v>10536637.622537799</v>
      </c>
      <c r="J127" s="22">
        <f t="shared" si="2"/>
        <v>2739525.7818598277</v>
      </c>
      <c r="K127" s="23">
        <f t="shared" si="3"/>
        <v>13276163.404397627</v>
      </c>
      <c r="L127" s="21">
        <v>10407108.190200001</v>
      </c>
      <c r="M127" s="22">
        <v>2705848.1294520004</v>
      </c>
      <c r="N127" s="23">
        <v>13112956.319652002</v>
      </c>
      <c r="O127" s="24"/>
    </row>
    <row r="128" spans="1:15">
      <c r="A128" s="16">
        <f>VLOOKUP(B128,'[2]Hoja2 (2)'!$C$3:D661,2,FALSE)</f>
        <v>212</v>
      </c>
      <c r="B128" s="17" t="s">
        <v>330</v>
      </c>
      <c r="C128" s="18" t="str">
        <f>VLOOKUP(B128,[2]Hoja2!$D$3:G694,4,FALSE)</f>
        <v>CARACOLI</v>
      </c>
      <c r="D128" s="19" t="s">
        <v>1690</v>
      </c>
      <c r="E128" s="18" t="str">
        <f>VLOOKUP(B128,[2]Hoja2!$D$3:I661,3,FALSE)</f>
        <v>KR 73C 77 27 SUR</v>
      </c>
      <c r="F128" s="20">
        <v>52378692</v>
      </c>
      <c r="G128" s="20" t="str">
        <f>VLOOKUP(B128,[2]Hoja2!$D$3:H661,5,FALSE)</f>
        <v>MARIA BELEN CUERVO ALFONSO</v>
      </c>
      <c r="H128" s="17" t="s">
        <v>330</v>
      </c>
      <c r="I128" s="21">
        <v>10528294.6567141</v>
      </c>
      <c r="J128" s="22">
        <f t="shared" si="2"/>
        <v>2737356.6107456661</v>
      </c>
      <c r="K128" s="23">
        <f t="shared" si="3"/>
        <v>13265651.267459767</v>
      </c>
      <c r="L128" s="21">
        <v>10398764.336399999</v>
      </c>
      <c r="M128" s="22">
        <v>2703678.7274639998</v>
      </c>
      <c r="N128" s="23">
        <v>13102443.063863998</v>
      </c>
      <c r="O128" s="24"/>
    </row>
    <row r="129" spans="1:15">
      <c r="A129" s="16">
        <f>VLOOKUP(B129,'[2]Hoja2 (2)'!$C$3:D662,2,FALSE)</f>
        <v>69</v>
      </c>
      <c r="B129" s="17" t="s">
        <v>332</v>
      </c>
      <c r="C129" s="18" t="str">
        <f>VLOOKUP(B129,[2]Hoja2!$D$3:G695,4,FALSE)</f>
        <v>SANTA VIVIANA</v>
      </c>
      <c r="D129" s="19" t="s">
        <v>1691</v>
      </c>
      <c r="E129" s="18" t="str">
        <f>VLOOKUP(B129,[2]Hoja2!$D$3:I662,3,FALSE)</f>
        <v>TV 75G 75C 18 SUR MJ</v>
      </c>
      <c r="F129" s="20">
        <v>79208076</v>
      </c>
      <c r="G129" s="20" t="str">
        <f>VLOOKUP(B129,[2]Hoja2!$D$3:H662,5,FALSE)</f>
        <v>MILLER SANCHEZ</v>
      </c>
      <c r="H129" s="17" t="s">
        <v>332</v>
      </c>
      <c r="I129" s="21">
        <v>10028595.6498306</v>
      </c>
      <c r="J129" s="22">
        <f t="shared" si="2"/>
        <v>2607434.8689559563</v>
      </c>
      <c r="K129" s="23">
        <f t="shared" si="3"/>
        <v>12636030.518786557</v>
      </c>
      <c r="L129" s="21">
        <v>9905278.0858000014</v>
      </c>
      <c r="M129" s="22">
        <v>2575372.3023080006</v>
      </c>
      <c r="N129" s="23">
        <v>12480650.388108002</v>
      </c>
      <c r="O129" s="24"/>
    </row>
    <row r="130" spans="1:15">
      <c r="A130" s="16">
        <f>VLOOKUP(B130,'[2]Hoja2 (2)'!$C$3:D663,2,FALSE)</f>
        <v>70</v>
      </c>
      <c r="B130" s="17" t="s">
        <v>334</v>
      </c>
      <c r="C130" s="18" t="str">
        <f>VLOOKUP(B130,[2]Hoja2!$D$3:G696,4,FALSE)</f>
        <v>SANTA VIVIANA</v>
      </c>
      <c r="D130" s="19" t="s">
        <v>1692</v>
      </c>
      <c r="E130" s="18" t="str">
        <f>VLOOKUP(B130,[2]Hoja2!$D$3:I663,3,FALSE)</f>
        <v>TV 75F 75C 17 SUR MJ</v>
      </c>
      <c r="F130" s="20">
        <v>80249724</v>
      </c>
      <c r="G130" s="20" t="str">
        <f>VLOOKUP(B130,[2]Hoja2!$D$3:H663,5,FALSE)</f>
        <v>JOSE ESNORALDO COBOS JARA</v>
      </c>
      <c r="H130" s="17" t="s">
        <v>334</v>
      </c>
      <c r="I130" s="21">
        <v>9038700.4350425992</v>
      </c>
      <c r="J130" s="22">
        <f t="shared" si="2"/>
        <v>2350062.1131110759</v>
      </c>
      <c r="K130" s="23">
        <f t="shared" si="3"/>
        <v>11388762.548153676</v>
      </c>
      <c r="L130" s="21">
        <v>8927507.3600999992</v>
      </c>
      <c r="M130" s="22">
        <v>2321151.9136259998</v>
      </c>
      <c r="N130" s="23">
        <v>11248659.273726</v>
      </c>
      <c r="O130" s="24"/>
    </row>
    <row r="131" spans="1:15">
      <c r="A131" s="16">
        <f>VLOOKUP(B131,'[2]Hoja2 (2)'!$C$3:D664,2,FALSE)</f>
        <v>71</v>
      </c>
      <c r="B131" s="17" t="s">
        <v>336</v>
      </c>
      <c r="C131" s="18" t="str">
        <f>VLOOKUP(B131,[2]Hoja2!$D$3:G697,4,FALSE)</f>
        <v>SANTA VIVIANA</v>
      </c>
      <c r="D131" s="19" t="s">
        <v>1693</v>
      </c>
      <c r="E131" s="18" t="str">
        <f>VLOOKUP(B131,[2]Hoja2!$D$3:I664,3,FALSE)</f>
        <v>TV 75G 75C 33 SUR MJ</v>
      </c>
      <c r="F131" s="20">
        <v>65787284</v>
      </c>
      <c r="G131" s="20" t="str">
        <f>VLOOKUP(B131,[2]Hoja2!$D$3:H664,5,FALSE)</f>
        <v>MARIA LUISA MURCIA RUIZ</v>
      </c>
      <c r="H131" s="17" t="s">
        <v>336</v>
      </c>
      <c r="I131" s="21">
        <v>8645077.6681293007</v>
      </c>
      <c r="J131" s="22">
        <f t="shared" ref="J131:J194" si="4">+I131*26%</f>
        <v>2247720.1937136184</v>
      </c>
      <c r="K131" s="23">
        <f t="shared" ref="K131:K194" si="5">+I131+J131</f>
        <v>10892797.861842919</v>
      </c>
      <c r="L131" s="21">
        <v>8538658.9536000006</v>
      </c>
      <c r="M131" s="22">
        <v>2220051.3279360002</v>
      </c>
      <c r="N131" s="23">
        <v>10758710.281536002</v>
      </c>
      <c r="O131" s="24"/>
    </row>
    <row r="132" spans="1:15">
      <c r="A132" s="16">
        <f>VLOOKUP(B132,'[2]Hoja2 (2)'!$C$3:D665,2,FALSE)</f>
        <v>72</v>
      </c>
      <c r="B132" s="17" t="s">
        <v>340</v>
      </c>
      <c r="C132" s="18" t="str">
        <f>VLOOKUP(B132,[2]Hoja2!$D$3:G698,4,FALSE)</f>
        <v>SANTA VIVIANA</v>
      </c>
      <c r="D132" s="19" t="s">
        <v>1694</v>
      </c>
      <c r="E132" s="18" t="str">
        <f>VLOOKUP(B132,[2]Hoja2!$D$3:I665,3,FALSE)</f>
        <v>DG 75F SUR 75G 20 MJ</v>
      </c>
      <c r="F132" s="20">
        <v>43363031</v>
      </c>
      <c r="G132" s="20" t="str">
        <f>VLOOKUP(B132,[2]Hoja2!$D$3:H665,5,FALSE)</f>
        <v>EDUARDO DE JESUS YEPES MACHADO</v>
      </c>
      <c r="H132" s="17" t="s">
        <v>340</v>
      </c>
      <c r="I132" s="21">
        <v>10123300.937882001</v>
      </c>
      <c r="J132" s="22">
        <f t="shared" si="4"/>
        <v>2632058.2438493203</v>
      </c>
      <c r="K132" s="23">
        <f t="shared" si="5"/>
        <v>12755359.181731321</v>
      </c>
      <c r="L132" s="21">
        <v>9998780.4722999986</v>
      </c>
      <c r="M132" s="22">
        <v>2599682.9227979998</v>
      </c>
      <c r="N132" s="23">
        <v>12598463.395097999</v>
      </c>
      <c r="O132" s="24"/>
    </row>
    <row r="133" spans="1:15">
      <c r="A133" s="16">
        <f>VLOOKUP(B133,'[2]Hoja2 (2)'!$C$3:D666,2,FALSE)</f>
        <v>73</v>
      </c>
      <c r="B133" s="17" t="s">
        <v>342</v>
      </c>
      <c r="C133" s="18" t="str">
        <f>VLOOKUP(B133,[2]Hoja2!$D$3:G699,4,FALSE)</f>
        <v>SANTA VIVIANA</v>
      </c>
      <c r="D133" s="19" t="s">
        <v>1695</v>
      </c>
      <c r="E133" s="18" t="str">
        <f>VLOOKUP(B133,[2]Hoja2!$D$3:I666,3,FALSE)</f>
        <v>DG 75F SUR 75G 22 MJ</v>
      </c>
      <c r="F133" s="20">
        <v>42941212</v>
      </c>
      <c r="G133" s="20" t="str">
        <f>VLOOKUP(B133,[2]Hoja2!$D$3:H666,5,FALSE)</f>
        <v>ABRAHAM GONZALEZ DIAZ</v>
      </c>
      <c r="H133" s="17" t="s">
        <v>342</v>
      </c>
      <c r="I133" s="21">
        <v>9362762.4776824005</v>
      </c>
      <c r="J133" s="22">
        <f t="shared" si="4"/>
        <v>2434318.244197424</v>
      </c>
      <c r="K133" s="23">
        <f t="shared" si="5"/>
        <v>11797080.721879825</v>
      </c>
      <c r="L133" s="21">
        <v>9247576.6329999994</v>
      </c>
      <c r="M133" s="22">
        <v>2404369.9245799999</v>
      </c>
      <c r="N133" s="23">
        <v>11651946.55758</v>
      </c>
      <c r="O133" s="24"/>
    </row>
    <row r="134" spans="1:15">
      <c r="A134" s="16">
        <f>VLOOKUP(B134,'[2]Hoja2 (2)'!$C$3:D667,2,FALSE)</f>
        <v>74</v>
      </c>
      <c r="B134" s="17" t="s">
        <v>348</v>
      </c>
      <c r="C134" s="18" t="str">
        <f>VLOOKUP(B134,[2]Hoja2!$D$3:G700,4,FALSE)</f>
        <v>SANTA VIVIANA</v>
      </c>
      <c r="D134" s="19" t="s">
        <v>1696</v>
      </c>
      <c r="E134" s="18" t="str">
        <f>VLOOKUP(B134,[2]Hoja2!$D$3:I667,3,FALSE)</f>
        <v>KR 74G 75D 61 SUR MJ</v>
      </c>
      <c r="F134" s="20">
        <v>41678991</v>
      </c>
      <c r="G134" s="20" t="str">
        <f>VLOOKUP(B134,[2]Hoja2!$D$3:H667,5,FALSE)</f>
        <v>MARIA DEL CARMEN ARCHILA</v>
      </c>
      <c r="H134" s="17" t="s">
        <v>348</v>
      </c>
      <c r="I134" s="21">
        <v>10366034.9176</v>
      </c>
      <c r="J134" s="22">
        <f t="shared" si="4"/>
        <v>2695169.0785759999</v>
      </c>
      <c r="K134" s="23">
        <f t="shared" si="5"/>
        <v>13061203.996176001</v>
      </c>
      <c r="L134" s="21">
        <v>10238528.411</v>
      </c>
      <c r="M134" s="22">
        <v>2662017.38686</v>
      </c>
      <c r="N134" s="23">
        <v>12900545.79786</v>
      </c>
      <c r="O134" s="24"/>
    </row>
    <row r="135" spans="1:15">
      <c r="A135" s="16">
        <f>VLOOKUP(B135,'[2]Hoja2 (2)'!$C$3:D668,2,FALSE)</f>
        <v>75</v>
      </c>
      <c r="B135" s="17" t="s">
        <v>350</v>
      </c>
      <c r="C135" s="18" t="str">
        <f>VLOOKUP(B135,[2]Hoja2!$D$3:G701,4,FALSE)</f>
        <v>SANTA VIVIANA</v>
      </c>
      <c r="D135" s="19" t="s">
        <v>1697</v>
      </c>
      <c r="E135" s="18" t="str">
        <f>VLOOKUP(B135,[2]Hoja2!$D$3:I668,3,FALSE)</f>
        <v>KR 75C 75D 49 SUR MJ</v>
      </c>
      <c r="F135" s="20">
        <v>19230959</v>
      </c>
      <c r="G135" s="20" t="str">
        <f>VLOOKUP(B135,[2]Hoja2!$D$3:H668,5,FALSE)</f>
        <v>JORGE HERNAN GAITAN PEDRAZA</v>
      </c>
      <c r="H135" s="17" t="s">
        <v>350</v>
      </c>
      <c r="I135" s="21">
        <v>9582682.6284985393</v>
      </c>
      <c r="J135" s="22">
        <f t="shared" si="4"/>
        <v>2491497.4834096204</v>
      </c>
      <c r="K135" s="23">
        <f t="shared" si="5"/>
        <v>12074180.11190816</v>
      </c>
      <c r="L135" s="21">
        <v>9464764.5513999984</v>
      </c>
      <c r="M135" s="22">
        <v>2460838.7833639998</v>
      </c>
      <c r="N135" s="23">
        <v>11925603.334763998</v>
      </c>
      <c r="O135" s="24"/>
    </row>
    <row r="136" spans="1:15">
      <c r="A136" s="16">
        <f>VLOOKUP(B136,'[2]Hoja2 (2)'!$C$3:D669,2,FALSE)</f>
        <v>76</v>
      </c>
      <c r="B136" s="17" t="s">
        <v>352</v>
      </c>
      <c r="C136" s="18" t="str">
        <f>VLOOKUP(B136,[2]Hoja2!$D$3:G702,4,FALSE)</f>
        <v>SANTA VIVIANA</v>
      </c>
      <c r="D136" s="19" t="s">
        <v>1695</v>
      </c>
      <c r="E136" s="18" t="str">
        <f>VLOOKUP(B136,[2]Hoja2!$D$3:I669,3,FALSE)</f>
        <v>TV 76 69B 26 SUR MJ</v>
      </c>
      <c r="F136" s="20">
        <v>39666860</v>
      </c>
      <c r="G136" s="20" t="str">
        <f>VLOOKUP(B136,[2]Hoja2!$D$3:H669,5,FALSE)</f>
        <v>ANA CECILIA PULIDO PERDOMO</v>
      </c>
      <c r="H136" s="17" t="s">
        <v>352</v>
      </c>
      <c r="I136" s="21">
        <v>9591230.3923525009</v>
      </c>
      <c r="J136" s="22">
        <f t="shared" si="4"/>
        <v>2493719.9020116501</v>
      </c>
      <c r="K136" s="23">
        <f t="shared" si="5"/>
        <v>12084950.294364151</v>
      </c>
      <c r="L136" s="21">
        <v>9473280.5659999978</v>
      </c>
      <c r="M136" s="22">
        <v>2463052.9471599995</v>
      </c>
      <c r="N136" s="23">
        <v>11936333.513159998</v>
      </c>
      <c r="O136" s="24"/>
    </row>
    <row r="137" spans="1:15">
      <c r="A137" s="16">
        <f>VLOOKUP(B137,'[2]Hoja2 (2)'!$C$3:D670,2,FALSE)</f>
        <v>77</v>
      </c>
      <c r="B137" s="17" t="s">
        <v>354</v>
      </c>
      <c r="C137" s="18" t="str">
        <f>VLOOKUP(B137,[2]Hoja2!$D$3:G703,4,FALSE)</f>
        <v>SANTA VIVIANA</v>
      </c>
      <c r="D137" s="19" t="s">
        <v>1698</v>
      </c>
      <c r="E137" s="18" t="str">
        <f>VLOOKUP(B137,[2]Hoja2!$D$3:I670,3,FALSE)</f>
        <v>TV 75L 75C 50 SUR MJ</v>
      </c>
      <c r="F137" s="20">
        <v>52133222</v>
      </c>
      <c r="G137" s="20" t="str">
        <f>VLOOKUP(B137,[2]Hoja2!$D$3:H670,5,FALSE)</f>
        <v>MARIA ISABEL MUNOZ</v>
      </c>
      <c r="H137" s="17" t="s">
        <v>354</v>
      </c>
      <c r="I137" s="21">
        <v>10511325.3258614</v>
      </c>
      <c r="J137" s="22">
        <f t="shared" si="4"/>
        <v>2732944.5847239639</v>
      </c>
      <c r="K137" s="23">
        <f t="shared" si="5"/>
        <v>13244269.910585364</v>
      </c>
      <c r="L137" s="21">
        <v>10381968.912700001</v>
      </c>
      <c r="M137" s="22">
        <v>2699311.9173020003</v>
      </c>
      <c r="N137" s="23">
        <v>13081280.830002002</v>
      </c>
      <c r="O137" s="24"/>
    </row>
    <row r="138" spans="1:15">
      <c r="A138" s="16">
        <f>VLOOKUP(B138,'[2]Hoja2 (2)'!$C$3:D671,2,FALSE)</f>
        <v>78</v>
      </c>
      <c r="B138" s="17" t="s">
        <v>356</v>
      </c>
      <c r="C138" s="18" t="str">
        <f>VLOOKUP(B138,[2]Hoja2!$D$3:G704,4,FALSE)</f>
        <v>SANTA VIVIANA</v>
      </c>
      <c r="D138" s="19" t="s">
        <v>1699</v>
      </c>
      <c r="E138" s="18" t="str">
        <f>VLOOKUP(B138,[2]Hoja2!$D$3:I671,3,FALSE)</f>
        <v>TV 74 BIS  75C 49 SUR MJ</v>
      </c>
      <c r="F138" s="20">
        <v>79993955</v>
      </c>
      <c r="G138" s="20" t="str">
        <f>VLOOKUP(B138,[2]Hoja2!$D$3:H671,5,FALSE)</f>
        <v>JOSE ANTENOR CORTES BONILLA</v>
      </c>
      <c r="H138" s="17" t="s">
        <v>356</v>
      </c>
      <c r="I138" s="21">
        <v>9953311.7077436503</v>
      </c>
      <c r="J138" s="22">
        <f t="shared" si="4"/>
        <v>2587861.0440133493</v>
      </c>
      <c r="K138" s="23">
        <f t="shared" si="5"/>
        <v>12541172.751757</v>
      </c>
      <c r="L138" s="21">
        <v>9830873.7942999993</v>
      </c>
      <c r="M138" s="22">
        <v>2556027.186518</v>
      </c>
      <c r="N138" s="23">
        <v>12386900.980818</v>
      </c>
      <c r="O138" s="24"/>
    </row>
    <row r="139" spans="1:15">
      <c r="A139" s="16">
        <f>VLOOKUP(B139,'[2]Hoja2 (2)'!$C$3:D672,2,FALSE)</f>
        <v>79</v>
      </c>
      <c r="B139" s="17" t="s">
        <v>358</v>
      </c>
      <c r="C139" s="18" t="str">
        <f>VLOOKUP(B139,[2]Hoja2!$D$3:G705,4,FALSE)</f>
        <v>SANTA VIVIANA</v>
      </c>
      <c r="D139" s="19" t="s">
        <v>1700</v>
      </c>
      <c r="E139" s="18" t="str">
        <f>VLOOKUP(B139,[2]Hoja2!$D$3:I672,3,FALSE)</f>
        <v>KR 74D 75C 27 SUR MJ</v>
      </c>
      <c r="F139" s="20">
        <v>19444493</v>
      </c>
      <c r="G139" s="20" t="str">
        <f>VLOOKUP(B139,[2]Hoja2!$D$3:H672,5,FALSE)</f>
        <v>HENRY CUERVO GOMEZ</v>
      </c>
      <c r="H139" s="17" t="s">
        <v>358</v>
      </c>
      <c r="I139" s="21">
        <v>10535170.788910599</v>
      </c>
      <c r="J139" s="22">
        <f t="shared" si="4"/>
        <v>2739144.405116756</v>
      </c>
      <c r="K139" s="23">
        <f t="shared" si="5"/>
        <v>13274315.194027355</v>
      </c>
      <c r="L139" s="21">
        <v>10405629.467599999</v>
      </c>
      <c r="M139" s="22">
        <v>2705463.661576</v>
      </c>
      <c r="N139" s="23">
        <v>13111093.129175998</v>
      </c>
      <c r="O139" s="24"/>
    </row>
    <row r="140" spans="1:15">
      <c r="A140" s="16">
        <f>VLOOKUP(B140,'[2]Hoja2 (2)'!$C$3:D673,2,FALSE)</f>
        <v>80</v>
      </c>
      <c r="B140" s="17" t="s">
        <v>360</v>
      </c>
      <c r="C140" s="18" t="str">
        <f>VLOOKUP(B140,[2]Hoja2!$D$3:G706,4,FALSE)</f>
        <v>SANTA VIVIANA</v>
      </c>
      <c r="D140" s="19" t="s">
        <v>1701</v>
      </c>
      <c r="E140" s="18" t="str">
        <f>VLOOKUP(B140,[2]Hoja2!$D$3:I673,3,FALSE)</f>
        <v>CL 75D SUR 75 03 MJ</v>
      </c>
      <c r="F140" s="20">
        <v>39633641</v>
      </c>
      <c r="G140" s="20" t="str">
        <f>VLOOKUP(B140,[2]Hoja2!$D$3:H673,5,FALSE)</f>
        <v>MARIELA LUGO GIL</v>
      </c>
      <c r="H140" s="17" t="s">
        <v>360</v>
      </c>
      <c r="I140" s="21">
        <v>9195149.6687100008</v>
      </c>
      <c r="J140" s="22">
        <f t="shared" si="4"/>
        <v>2390738.9138646005</v>
      </c>
      <c r="K140" s="23">
        <f t="shared" si="5"/>
        <v>11585888.582574602</v>
      </c>
      <c r="L140" s="21">
        <v>9082066.5920000002</v>
      </c>
      <c r="M140" s="22">
        <v>2361337.3139200001</v>
      </c>
      <c r="N140" s="23">
        <v>11443403.905920001</v>
      </c>
      <c r="O140" s="24"/>
    </row>
    <row r="141" spans="1:15">
      <c r="A141" s="16">
        <f>VLOOKUP(B141,'[2]Hoja2 (2)'!$C$3:D674,2,FALSE)</f>
        <v>81</v>
      </c>
      <c r="B141" s="17" t="s">
        <v>362</v>
      </c>
      <c r="C141" s="18" t="str">
        <f>VLOOKUP(B141,[2]Hoja2!$D$3:G707,4,FALSE)</f>
        <v>SANTA VIVIANA</v>
      </c>
      <c r="D141" s="19" t="s">
        <v>1702</v>
      </c>
      <c r="E141" s="18" t="str">
        <f>VLOOKUP(B141,[2]Hoja2!$D$3:I674,3,FALSE)</f>
        <v>KR 75B 75D 46 SUR MJ</v>
      </c>
      <c r="F141" s="20">
        <v>39653272</v>
      </c>
      <c r="G141" s="20" t="str">
        <f>VLOOKUP(B141,[2]Hoja2!$D$3:H674,5,FALSE)</f>
        <v>MARTHA  ISABEL BOGOTA</v>
      </c>
      <c r="H141" s="17" t="s">
        <v>362</v>
      </c>
      <c r="I141" s="21">
        <v>10354666.356294001</v>
      </c>
      <c r="J141" s="22">
        <f t="shared" si="4"/>
        <v>2692213.2526364401</v>
      </c>
      <c r="K141" s="23">
        <f t="shared" si="5"/>
        <v>13046879.608930441</v>
      </c>
      <c r="L141" s="21">
        <v>10227312.325999999</v>
      </c>
      <c r="M141" s="22">
        <v>2659101.2047600001</v>
      </c>
      <c r="N141" s="23">
        <v>12886413.53076</v>
      </c>
      <c r="O141" s="24"/>
    </row>
    <row r="142" spans="1:15">
      <c r="A142" s="16">
        <f>VLOOKUP(B142,'[2]Hoja2 (2)'!$C$3:D675,2,FALSE)</f>
        <v>82</v>
      </c>
      <c r="B142" s="17" t="s">
        <v>364</v>
      </c>
      <c r="C142" s="18" t="str">
        <f>VLOOKUP(B142,[2]Hoja2!$D$3:G708,4,FALSE)</f>
        <v>SANTA VIVIANA</v>
      </c>
      <c r="D142" s="19" t="s">
        <v>1703</v>
      </c>
      <c r="E142" s="18" t="str">
        <f>VLOOKUP(B142,[2]Hoja2!$D$3:I675,3,FALSE)</f>
        <v>KR 75B 75D 44 SUR MJ</v>
      </c>
      <c r="F142" s="20">
        <v>24757659</v>
      </c>
      <c r="G142" s="20" t="str">
        <f>VLOOKUP(B142,[2]Hoja2!$D$3:H675,5,FALSE)</f>
        <v>CESAR ANTONIO MAZO</v>
      </c>
      <c r="H142" s="17" t="s">
        <v>364</v>
      </c>
      <c r="I142" s="21">
        <v>10497263.356219999</v>
      </c>
      <c r="J142" s="22">
        <f t="shared" si="4"/>
        <v>2729288.4726172001</v>
      </c>
      <c r="K142" s="23">
        <f t="shared" si="5"/>
        <v>13226551.828837199</v>
      </c>
      <c r="L142" s="21">
        <v>10368182.7928</v>
      </c>
      <c r="M142" s="22">
        <v>2695727.5261280001</v>
      </c>
      <c r="N142" s="23">
        <v>13063910.318928</v>
      </c>
      <c r="O142" s="24"/>
    </row>
    <row r="143" spans="1:15">
      <c r="A143" s="16">
        <f>VLOOKUP(B143,'[2]Hoja2 (2)'!$C$3:D676,2,FALSE)</f>
        <v>83</v>
      </c>
      <c r="B143" s="17" t="s">
        <v>366</v>
      </c>
      <c r="C143" s="18" t="str">
        <f>VLOOKUP(B143,[2]Hoja2!$D$3:G709,4,FALSE)</f>
        <v>SANTA VIVIANA</v>
      </c>
      <c r="D143" s="19" t="s">
        <v>1704</v>
      </c>
      <c r="E143" s="18" t="str">
        <f>VLOOKUP(B143,[2]Hoja2!$D$3:I676,3,FALSE)</f>
        <v>CL 75F SUR 75D 20 MJ</v>
      </c>
      <c r="F143" s="20">
        <v>40277013</v>
      </c>
      <c r="G143" s="20" t="str">
        <f>VLOOKUP(B143,[2]Hoja2!$D$3:H676,5,FALSE)</f>
        <v>ROBINSON PARRA DIAZ</v>
      </c>
      <c r="H143" s="17" t="s">
        <v>366</v>
      </c>
      <c r="I143" s="21">
        <v>10514035.8724928</v>
      </c>
      <c r="J143" s="22">
        <f t="shared" si="4"/>
        <v>2733649.3268481279</v>
      </c>
      <c r="K143" s="23">
        <f t="shared" si="5"/>
        <v>13247685.199340928</v>
      </c>
      <c r="L143" s="21">
        <v>10384749.7071</v>
      </c>
      <c r="M143" s="22">
        <v>2700034.9238460003</v>
      </c>
      <c r="N143" s="23">
        <v>13084784.630946001</v>
      </c>
      <c r="O143" s="24"/>
    </row>
    <row r="144" spans="1:15">
      <c r="A144" s="16">
        <f>VLOOKUP(B144,'[2]Hoja2 (2)'!$C$3:D677,2,FALSE)</f>
        <v>84</v>
      </c>
      <c r="B144" s="17" t="s">
        <v>368</v>
      </c>
      <c r="C144" s="18" t="str">
        <f>VLOOKUP(B144,[2]Hoja2!$D$3:G710,4,FALSE)</f>
        <v>SANTA VIVIANA</v>
      </c>
      <c r="D144" s="19" t="s">
        <v>1705</v>
      </c>
      <c r="E144" s="18" t="str">
        <f>VLOOKUP(B144,[2]Hoja2!$D$3:I677,3,FALSE)</f>
        <v>TV 75J 75C 18 SUR MJ</v>
      </c>
      <c r="F144" s="20">
        <v>1024574478</v>
      </c>
      <c r="G144" s="20" t="str">
        <f>VLOOKUP(B144,[2]Hoja2!$D$3:H677,5,FALSE)</f>
        <v>JOSE IGNACIO BELLO SUAREZ</v>
      </c>
      <c r="H144" s="17" t="s">
        <v>368</v>
      </c>
      <c r="I144" s="21">
        <v>4993838.8445258001</v>
      </c>
      <c r="J144" s="22">
        <f t="shared" si="4"/>
        <v>1298398.0995767082</v>
      </c>
      <c r="K144" s="23">
        <f t="shared" si="5"/>
        <v>6292236.944102508</v>
      </c>
      <c r="L144" s="21">
        <v>4932398.49</v>
      </c>
      <c r="M144" s="22">
        <v>1282423.6074000001</v>
      </c>
      <c r="N144" s="23">
        <v>6214822.0974000003</v>
      </c>
      <c r="O144" s="24"/>
    </row>
    <row r="145" spans="1:15">
      <c r="A145" s="16">
        <f>VLOOKUP(B145,'[2]Hoja2 (2)'!$C$3:D678,2,FALSE)</f>
        <v>85</v>
      </c>
      <c r="B145" s="17" t="s">
        <v>372</v>
      </c>
      <c r="C145" s="18" t="str">
        <f>VLOOKUP(B145,[2]Hoja2!$D$3:G711,4,FALSE)</f>
        <v>SANTA VIVIANA</v>
      </c>
      <c r="D145" s="19" t="s">
        <v>1706</v>
      </c>
      <c r="E145" s="18" t="str">
        <f>VLOOKUP(B145,[2]Hoja2!$D$3:I678,3,FALSE)</f>
        <v>TV 75I 75C 63 SUR MJ</v>
      </c>
      <c r="F145" s="20">
        <v>14242784</v>
      </c>
      <c r="G145" s="20" t="str">
        <f>VLOOKUP(B145,[2]Hoja2!$D$3:H678,5,FALSE)</f>
        <v>OTONIEL ROJAS SILVA</v>
      </c>
      <c r="H145" s="17" t="s">
        <v>372</v>
      </c>
      <c r="I145" s="21">
        <v>10528342.6505205</v>
      </c>
      <c r="J145" s="22">
        <f t="shared" si="4"/>
        <v>2737369.0891353302</v>
      </c>
      <c r="K145" s="23">
        <f t="shared" si="5"/>
        <v>13265711.73965583</v>
      </c>
      <c r="L145" s="21">
        <v>10398792.299000001</v>
      </c>
      <c r="M145" s="22">
        <v>2703685.99774</v>
      </c>
      <c r="N145" s="23">
        <v>13102478.296740001</v>
      </c>
      <c r="O145" s="24"/>
    </row>
    <row r="146" spans="1:15">
      <c r="A146" s="16">
        <f>VLOOKUP(B146,'[2]Hoja2 (2)'!$C$3:D679,2,FALSE)</f>
        <v>86</v>
      </c>
      <c r="B146" s="17" t="s">
        <v>376</v>
      </c>
      <c r="C146" s="18" t="str">
        <f>VLOOKUP(B146,[2]Hoja2!$D$3:G712,4,FALSE)</f>
        <v>SANTA VIVIANA</v>
      </c>
      <c r="D146" s="19" t="s">
        <v>1707</v>
      </c>
      <c r="E146" s="18" t="str">
        <f>VLOOKUP(B146,[2]Hoja2!$D$3:I679,3,FALSE)</f>
        <v>KR 74F 75D 39 SUR MJ</v>
      </c>
      <c r="F146" s="20">
        <v>5657660</v>
      </c>
      <c r="G146" s="20" t="str">
        <f>VLOOKUP(B146,[2]Hoja2!$D$3:H679,5,FALSE)</f>
        <v>SAGRARIO RODRIGUEZ VELASCO</v>
      </c>
      <c r="H146" s="17" t="s">
        <v>376</v>
      </c>
      <c r="I146" s="21">
        <v>10487511.76605</v>
      </c>
      <c r="J146" s="22">
        <f t="shared" si="4"/>
        <v>2726753.059173</v>
      </c>
      <c r="K146" s="23">
        <f t="shared" si="5"/>
        <v>13214264.825222999</v>
      </c>
      <c r="L146" s="21">
        <v>10358551.562799999</v>
      </c>
      <c r="M146" s="22">
        <v>2693223.4063280001</v>
      </c>
      <c r="N146" s="23">
        <v>13051774.969128</v>
      </c>
      <c r="O146" s="24"/>
    </row>
    <row r="147" spans="1:15">
      <c r="A147" s="16">
        <f>VLOOKUP(B147,'[2]Hoja2 (2)'!$C$3:D680,2,FALSE)</f>
        <v>87</v>
      </c>
      <c r="B147" s="17" t="s">
        <v>378</v>
      </c>
      <c r="C147" s="18" t="str">
        <f>VLOOKUP(B147,[2]Hoja2!$D$3:G713,4,FALSE)</f>
        <v>SANTA VIVIANA</v>
      </c>
      <c r="D147" s="19" t="s">
        <v>1708</v>
      </c>
      <c r="E147" s="18" t="str">
        <f>VLOOKUP(B147,[2]Hoja2!$D$3:I680,3,FALSE)</f>
        <v>KR 75 75D 50 SUR MJ</v>
      </c>
      <c r="F147" s="20">
        <v>5880593</v>
      </c>
      <c r="G147" s="20" t="str">
        <f>VLOOKUP(B147,[2]Hoja2!$D$3:H680,5,FALSE)</f>
        <v>NIDIA LIZCANO</v>
      </c>
      <c r="H147" s="17" t="s">
        <v>378</v>
      </c>
      <c r="I147" s="21">
        <v>10434137.2725274</v>
      </c>
      <c r="J147" s="22">
        <f t="shared" si="4"/>
        <v>2712875.690857124</v>
      </c>
      <c r="K147" s="23">
        <f t="shared" si="5"/>
        <v>13147012.963384524</v>
      </c>
      <c r="L147" s="21">
        <v>10305847.0495</v>
      </c>
      <c r="M147" s="22">
        <v>2679520.2328699999</v>
      </c>
      <c r="N147" s="23">
        <v>12985367.282369999</v>
      </c>
      <c r="O147" s="24"/>
    </row>
    <row r="148" spans="1:15">
      <c r="A148" s="16">
        <f>VLOOKUP(B148,'[2]Hoja2 (2)'!$C$3:D681,2,FALSE)</f>
        <v>88</v>
      </c>
      <c r="B148" s="17" t="s">
        <v>380</v>
      </c>
      <c r="C148" s="18" t="str">
        <f>VLOOKUP(B148,[2]Hoja2!$D$3:G714,4,FALSE)</f>
        <v>SANTA VIVIANA</v>
      </c>
      <c r="D148" s="19" t="s">
        <v>1709</v>
      </c>
      <c r="E148" s="18" t="str">
        <f>VLOOKUP(B148,[2]Hoja2!$D$3:I681,3,FALSE)</f>
        <v>KR 75 75C 09 SUR MJ</v>
      </c>
      <c r="F148" s="20">
        <v>93289581</v>
      </c>
      <c r="G148" s="20" t="str">
        <f>VLOOKUP(B148,[2]Hoja2!$D$3:H681,5,FALSE)</f>
        <v>LUZ MARINA MORENO GIL</v>
      </c>
      <c r="H148" s="17" t="s">
        <v>380</v>
      </c>
      <c r="I148" s="21">
        <v>10350907.4409131</v>
      </c>
      <c r="J148" s="22">
        <f t="shared" si="4"/>
        <v>2691235.9346374059</v>
      </c>
      <c r="K148" s="23">
        <f t="shared" si="5"/>
        <v>13042143.375550505</v>
      </c>
      <c r="L148" s="21">
        <v>10223671.653100001</v>
      </c>
      <c r="M148" s="22">
        <v>2658154.6298060003</v>
      </c>
      <c r="N148" s="23">
        <v>12881826.282906001</v>
      </c>
      <c r="O148" s="24"/>
    </row>
    <row r="149" spans="1:15">
      <c r="A149" s="16">
        <f>VLOOKUP(B149,'[2]Hoja2 (2)'!$C$3:D682,2,FALSE)</f>
        <v>89</v>
      </c>
      <c r="B149" s="17" t="s">
        <v>384</v>
      </c>
      <c r="C149" s="18" t="str">
        <f>VLOOKUP(B149,[2]Hoja2!$D$3:G715,4,FALSE)</f>
        <v>SANTA VIVIANA</v>
      </c>
      <c r="D149" s="19" t="s">
        <v>1710</v>
      </c>
      <c r="E149" s="18" t="str">
        <f>VLOOKUP(B149,[2]Hoja2!$D$3:I682,3,FALSE)</f>
        <v>CL 75C SUR 74G 19 MJ</v>
      </c>
      <c r="F149" s="20">
        <v>4774558</v>
      </c>
      <c r="G149" s="20" t="str">
        <f>VLOOKUP(B149,[2]Hoja2!$D$3:H682,5,FALSE)</f>
        <v>JOSE DANIEL CELIS CRUZ</v>
      </c>
      <c r="H149" s="17" t="s">
        <v>384</v>
      </c>
      <c r="I149" s="21">
        <v>10347883.6085192</v>
      </c>
      <c r="J149" s="22">
        <f t="shared" si="4"/>
        <v>2690449.738214992</v>
      </c>
      <c r="K149" s="23">
        <f t="shared" si="5"/>
        <v>13038333.346734192</v>
      </c>
      <c r="L149" s="21">
        <v>10220588.942499999</v>
      </c>
      <c r="M149" s="22">
        <v>2657353.1250499999</v>
      </c>
      <c r="N149" s="23">
        <v>12877942.06755</v>
      </c>
      <c r="O149" s="24"/>
    </row>
    <row r="150" spans="1:15">
      <c r="A150" s="16">
        <f>VLOOKUP(B150,'[2]Hoja2 (2)'!$C$3:D683,2,FALSE)</f>
        <v>90</v>
      </c>
      <c r="B150" s="17" t="s">
        <v>390</v>
      </c>
      <c r="C150" s="18" t="str">
        <f>VLOOKUP(B150,[2]Hoja2!$D$3:G716,4,FALSE)</f>
        <v>SANTA VIVIANA</v>
      </c>
      <c r="D150" s="19" t="s">
        <v>1711</v>
      </c>
      <c r="E150" s="18" t="str">
        <f>VLOOKUP(B150,[2]Hoja2!$D$3:I683,3,FALSE)</f>
        <v>KR 73I 75F 10 SUR MJ</v>
      </c>
      <c r="F150" s="20">
        <v>39685335</v>
      </c>
      <c r="G150" s="20" t="str">
        <f>VLOOKUP(B150,[2]Hoja2!$D$3:H683,5,FALSE)</f>
        <v>JOSE RODRIGUEZ PAJARITO</v>
      </c>
      <c r="H150" s="17" t="s">
        <v>390</v>
      </c>
      <c r="I150" s="21">
        <v>10306845.3167939</v>
      </c>
      <c r="J150" s="22">
        <f t="shared" si="4"/>
        <v>2679779.7823664141</v>
      </c>
      <c r="K150" s="23">
        <f t="shared" si="5"/>
        <v>12986625.099160314</v>
      </c>
      <c r="L150" s="21">
        <v>10180067.679200001</v>
      </c>
      <c r="M150" s="22">
        <v>2646817.5965920002</v>
      </c>
      <c r="N150" s="23">
        <v>12826885.275792001</v>
      </c>
      <c r="O150" s="24"/>
    </row>
    <row r="151" spans="1:15">
      <c r="A151" s="16">
        <f>VLOOKUP(B151,'[2]Hoja2 (2)'!$C$3:D684,2,FALSE)</f>
        <v>91</v>
      </c>
      <c r="B151" s="17" t="s">
        <v>392</v>
      </c>
      <c r="C151" s="18" t="str">
        <f>VLOOKUP(B151,[2]Hoja2!$D$3:G717,4,FALSE)</f>
        <v>SANTA VIVIANA</v>
      </c>
      <c r="D151" s="19" t="s">
        <v>1712</v>
      </c>
      <c r="E151" s="18" t="str">
        <f>VLOOKUP(B151,[2]Hoja2!$D$3:I684,3,FALSE)</f>
        <v>CL 75G SUR 73H 43 MJ</v>
      </c>
      <c r="F151" s="20">
        <v>52048327</v>
      </c>
      <c r="G151" s="20" t="str">
        <f>VLOOKUP(B151,[2]Hoja2!$D$3:H684,5,FALSE)</f>
        <v>LEOVIGILDO ANACONA</v>
      </c>
      <c r="H151" s="17" t="s">
        <v>392</v>
      </c>
      <c r="I151" s="21">
        <v>10439835.360959999</v>
      </c>
      <c r="J151" s="22">
        <f t="shared" si="4"/>
        <v>2714357.1938495999</v>
      </c>
      <c r="K151" s="23">
        <f t="shared" si="5"/>
        <v>13154192.5548096</v>
      </c>
      <c r="L151" s="21">
        <v>10311459.4055</v>
      </c>
      <c r="M151" s="22">
        <v>2680979.4454300003</v>
      </c>
      <c r="N151" s="23">
        <v>12992438.850930002</v>
      </c>
      <c r="O151" s="24"/>
    </row>
    <row r="152" spans="1:15">
      <c r="A152" s="16">
        <f>VLOOKUP(B152,'[2]Hoja2 (2)'!$C$3:D685,2,FALSE)</f>
        <v>92</v>
      </c>
      <c r="B152" s="17" t="s">
        <v>394</v>
      </c>
      <c r="C152" s="18" t="str">
        <f>VLOOKUP(B152,[2]Hoja2!$D$3:G718,4,FALSE)</f>
        <v>SANTA VIVIANA</v>
      </c>
      <c r="D152" s="19" t="s">
        <v>1713</v>
      </c>
      <c r="E152" s="18" t="str">
        <f>VLOOKUP(B152,[2]Hoja2!$D$3:I685,3,FALSE)</f>
        <v>CL 75F SUR 73I 40 MJ</v>
      </c>
      <c r="F152" s="20">
        <v>39679863</v>
      </c>
      <c r="G152" s="20" t="str">
        <f>VLOOKUP(B152,[2]Hoja2!$D$3:H685,5,FALSE)</f>
        <v>GLADIS GARZON VERA</v>
      </c>
      <c r="H152" s="17" t="s">
        <v>394</v>
      </c>
      <c r="I152" s="21">
        <v>10462936.322040001</v>
      </c>
      <c r="J152" s="22">
        <f t="shared" si="4"/>
        <v>2720363.4437304004</v>
      </c>
      <c r="K152" s="23">
        <f t="shared" si="5"/>
        <v>13183299.765770402</v>
      </c>
      <c r="L152" s="21">
        <v>10334288.748200001</v>
      </c>
      <c r="M152" s="22">
        <v>2686915.0745320003</v>
      </c>
      <c r="N152" s="23">
        <v>13021203.822732002</v>
      </c>
      <c r="O152" s="24"/>
    </row>
    <row r="153" spans="1:15">
      <c r="A153" s="16">
        <f>VLOOKUP(B153,'[2]Hoja2 (2)'!$C$3:D686,2,FALSE)</f>
        <v>93</v>
      </c>
      <c r="B153" s="17" t="s">
        <v>396</v>
      </c>
      <c r="C153" s="18" t="str">
        <f>VLOOKUP(B153,[2]Hoja2!$D$3:G719,4,FALSE)</f>
        <v>SANTA VIVIANA</v>
      </c>
      <c r="D153" s="19" t="s">
        <v>1714</v>
      </c>
      <c r="E153" s="18" t="str">
        <f>VLOOKUP(B153,[2]Hoja2!$D$3:I686,3,FALSE)</f>
        <v>CL 75F SUR 73I 21 MJ</v>
      </c>
      <c r="F153" s="20">
        <v>39694124</v>
      </c>
      <c r="G153" s="20" t="str">
        <f>VLOOKUP(B153,[2]Hoja2!$D$3:H686,5,FALSE)</f>
        <v>JUAN FLORIDO ENCISO</v>
      </c>
      <c r="H153" s="17" t="s">
        <v>396</v>
      </c>
      <c r="I153" s="21">
        <v>10472556.12071</v>
      </c>
      <c r="J153" s="22">
        <f t="shared" si="4"/>
        <v>2722864.5913846004</v>
      </c>
      <c r="K153" s="23">
        <f t="shared" si="5"/>
        <v>13195420.712094601</v>
      </c>
      <c r="L153" s="21">
        <v>10343773.416300001</v>
      </c>
      <c r="M153" s="22">
        <v>2689381.0882380004</v>
      </c>
      <c r="N153" s="23">
        <v>13033154.504538001</v>
      </c>
      <c r="O153" s="24"/>
    </row>
    <row r="154" spans="1:15">
      <c r="A154" s="16">
        <f>VLOOKUP(B154,'[2]Hoja2 (2)'!$C$3:D687,2,FALSE)</f>
        <v>94</v>
      </c>
      <c r="B154" s="17" t="s">
        <v>398</v>
      </c>
      <c r="C154" s="18" t="str">
        <f>VLOOKUP(B154,[2]Hoja2!$D$3:G720,4,FALSE)</f>
        <v>SANTA VIVIANA</v>
      </c>
      <c r="D154" s="19" t="s">
        <v>1715</v>
      </c>
      <c r="E154" s="18" t="str">
        <f>VLOOKUP(B154,[2]Hoja2!$D$3:I687,3,FALSE)</f>
        <v>CL 75F SUR 73I 15 MJ</v>
      </c>
      <c r="F154" s="20">
        <v>2300539</v>
      </c>
      <c r="G154" s="20" t="str">
        <f>VLOOKUP(B154,[2]Hoja2!$D$3:H687,5,FALSE)</f>
        <v>MIGUEL SUAREZ CARRANZA</v>
      </c>
      <c r="H154" s="17" t="s">
        <v>398</v>
      </c>
      <c r="I154" s="21">
        <v>10501014.1065182</v>
      </c>
      <c r="J154" s="22">
        <f t="shared" si="4"/>
        <v>2730263.6676947321</v>
      </c>
      <c r="K154" s="23">
        <f t="shared" si="5"/>
        <v>13231277.774212932</v>
      </c>
      <c r="L154" s="21">
        <v>10371860.129000001</v>
      </c>
      <c r="M154" s="22">
        <v>2696683.6335400003</v>
      </c>
      <c r="N154" s="23">
        <v>13068543.762540001</v>
      </c>
      <c r="O154" s="24"/>
    </row>
    <row r="155" spans="1:15">
      <c r="A155" s="16">
        <f>VLOOKUP(B155,'[2]Hoja2 (2)'!$C$3:D688,2,FALSE)</f>
        <v>95</v>
      </c>
      <c r="B155" s="17" t="s">
        <v>400</v>
      </c>
      <c r="C155" s="18" t="str">
        <f>VLOOKUP(B155,[2]Hoja2!$D$3:G721,4,FALSE)</f>
        <v>SANTA VIVIANA</v>
      </c>
      <c r="D155" s="19" t="s">
        <v>1716</v>
      </c>
      <c r="E155" s="18" t="str">
        <f>VLOOKUP(B155,[2]Hoja2!$D$3:I688,3,FALSE)</f>
        <v>TV 73I 75G 21 SUR MJ</v>
      </c>
      <c r="F155" s="20">
        <v>52242719</v>
      </c>
      <c r="G155" s="20" t="str">
        <f>VLOOKUP(B155,[2]Hoja2!$D$3:H688,5,FALSE)</f>
        <v>CARLOS ARTURO RODRIGUEZ BARREIRA</v>
      </c>
      <c r="H155" s="17" t="s">
        <v>400</v>
      </c>
      <c r="I155" s="21">
        <v>10483527.056329399</v>
      </c>
      <c r="J155" s="22">
        <f t="shared" si="4"/>
        <v>2725717.034645644</v>
      </c>
      <c r="K155" s="23">
        <f t="shared" si="5"/>
        <v>13209244.090975042</v>
      </c>
      <c r="L155" s="21">
        <v>10354567.1568</v>
      </c>
      <c r="M155" s="22">
        <v>2692187.4607680002</v>
      </c>
      <c r="N155" s="23">
        <v>13046754.617568001</v>
      </c>
      <c r="O155" s="24"/>
    </row>
    <row r="156" spans="1:15">
      <c r="A156" s="16">
        <f>VLOOKUP(B156,'[2]Hoja2 (2)'!$C$3:D689,2,FALSE)</f>
        <v>96</v>
      </c>
      <c r="B156" s="17" t="s">
        <v>402</v>
      </c>
      <c r="C156" s="18" t="str">
        <f>VLOOKUP(B156,[2]Hoja2!$D$3:G722,4,FALSE)</f>
        <v>SANTA VIVIANA</v>
      </c>
      <c r="D156" s="19" t="s">
        <v>1717</v>
      </c>
      <c r="E156" s="18" t="str">
        <f>VLOOKUP(B156,[2]Hoja2!$D$3:I689,3,FALSE)</f>
        <v>CL 75H SUR 73I 34 MJ</v>
      </c>
      <c r="F156" s="20">
        <v>52299416</v>
      </c>
      <c r="G156" s="20" t="str">
        <f>VLOOKUP(B156,[2]Hoja2!$D$3:H689,5,FALSE)</f>
        <v>CLAUDIA JANNETH LEMUS FONSECA</v>
      </c>
      <c r="H156" s="17" t="s">
        <v>402</v>
      </c>
      <c r="I156" s="21">
        <v>10504177.338059301</v>
      </c>
      <c r="J156" s="22">
        <f t="shared" si="4"/>
        <v>2731086.1078954181</v>
      </c>
      <c r="K156" s="23">
        <f t="shared" si="5"/>
        <v>13235263.445954718</v>
      </c>
      <c r="L156" s="21">
        <v>10374960.546</v>
      </c>
      <c r="M156" s="22">
        <v>2697489.7419600002</v>
      </c>
      <c r="N156" s="23">
        <v>13072450.28796</v>
      </c>
      <c r="O156" s="24"/>
    </row>
    <row r="157" spans="1:15">
      <c r="A157" s="16">
        <f>VLOOKUP(B157,'[2]Hoja2 (2)'!$C$3:D690,2,FALSE)</f>
        <v>97</v>
      </c>
      <c r="B157" s="17" t="s">
        <v>404</v>
      </c>
      <c r="C157" s="18" t="str">
        <f>VLOOKUP(B157,[2]Hoja2!$D$3:G723,4,FALSE)</f>
        <v>SANTA VIVIANA</v>
      </c>
      <c r="D157" s="19" t="s">
        <v>1718</v>
      </c>
      <c r="E157" s="18" t="str">
        <f>VLOOKUP(B157,[2]Hoja2!$D$3:I690,3,FALSE)</f>
        <v>KR 74B 75F 11 SUR MJ</v>
      </c>
      <c r="F157" s="20">
        <v>39648768</v>
      </c>
      <c r="G157" s="20" t="str">
        <f>VLOOKUP(B157,[2]Hoja2!$D$3:H690,5,FALSE)</f>
        <v>MARIA YANETH ALONSO CONTRERAS</v>
      </c>
      <c r="H157" s="17" t="s">
        <v>404</v>
      </c>
      <c r="I157" s="21">
        <v>10033666.0212308</v>
      </c>
      <c r="J157" s="22">
        <f t="shared" si="4"/>
        <v>2608753.1655200082</v>
      </c>
      <c r="K157" s="23">
        <f t="shared" si="5"/>
        <v>12642419.186750809</v>
      </c>
      <c r="L157" s="21">
        <v>9910299.3110000025</v>
      </c>
      <c r="M157" s="22">
        <v>2576677.8208600008</v>
      </c>
      <c r="N157" s="23">
        <v>12486977.131860003</v>
      </c>
      <c r="O157" s="24"/>
    </row>
    <row r="158" spans="1:15">
      <c r="A158" s="16">
        <f>VLOOKUP(B158,'[2]Hoja2 (2)'!$C$3:D691,2,FALSE)</f>
        <v>98</v>
      </c>
      <c r="B158" s="17" t="s">
        <v>406</v>
      </c>
      <c r="C158" s="18" t="str">
        <f>VLOOKUP(B158,[2]Hoja2!$D$3:G724,4,FALSE)</f>
        <v>SANTA VIVIANA</v>
      </c>
      <c r="D158" s="19" t="s">
        <v>1719</v>
      </c>
      <c r="E158" s="18" t="str">
        <f>VLOOKUP(B158,[2]Hoja2!$D$3:I691,3,FALSE)</f>
        <v>KR 74B 75F 31 SUR MJ</v>
      </c>
      <c r="F158" s="20">
        <v>20525948</v>
      </c>
      <c r="G158" s="20" t="str">
        <f>VLOOKUP(B158,[2]Hoja2!$D$3:H691,5,FALSE)</f>
        <v>MARIA DEL ROSARIO BOGOTA MEDINA</v>
      </c>
      <c r="H158" s="17" t="s">
        <v>406</v>
      </c>
      <c r="I158" s="21">
        <v>10449013.2944731</v>
      </c>
      <c r="J158" s="22">
        <f t="shared" si="4"/>
        <v>2716743.4565630062</v>
      </c>
      <c r="K158" s="23">
        <f t="shared" si="5"/>
        <v>13165756.751036108</v>
      </c>
      <c r="L158" s="21">
        <v>10320533.818</v>
      </c>
      <c r="M158" s="22">
        <v>2683338.79268</v>
      </c>
      <c r="N158" s="23">
        <v>13003872.610679999</v>
      </c>
      <c r="O158" s="24"/>
    </row>
    <row r="159" spans="1:15">
      <c r="A159" s="16">
        <f>VLOOKUP(B159,'[2]Hoja2 (2)'!$C$3:D692,2,FALSE)</f>
        <v>99</v>
      </c>
      <c r="B159" s="17" t="s">
        <v>408</v>
      </c>
      <c r="C159" s="18" t="str">
        <f>VLOOKUP(B159,[2]Hoja2!$D$3:G725,4,FALSE)</f>
        <v>SANTA VIVIANA</v>
      </c>
      <c r="D159" s="19" t="s">
        <v>1720</v>
      </c>
      <c r="E159" s="18" t="str">
        <f>VLOOKUP(B159,[2]Hoja2!$D$3:I692,3,FALSE)</f>
        <v>KR 74B 75G 25 SUR MJ</v>
      </c>
      <c r="F159" s="20">
        <v>51882289</v>
      </c>
      <c r="G159" s="20" t="str">
        <f>VLOOKUP(B159,[2]Hoja2!$D$3:H692,5,FALSE)</f>
        <v>DORA INES FORERO MARTINEZ</v>
      </c>
      <c r="H159" s="17" t="s">
        <v>408</v>
      </c>
      <c r="I159" s="21">
        <v>10538814</v>
      </c>
      <c r="J159" s="22">
        <f t="shared" si="4"/>
        <v>2740091.64</v>
      </c>
      <c r="K159" s="23">
        <f t="shared" si="5"/>
        <v>13278905.640000001</v>
      </c>
      <c r="L159" s="21">
        <v>10409147.714434501</v>
      </c>
      <c r="M159" s="22">
        <v>2706378.4057529704</v>
      </c>
      <c r="N159" s="23">
        <v>13115526.120187471</v>
      </c>
      <c r="O159" s="24"/>
    </row>
    <row r="160" spans="1:15">
      <c r="A160" s="16">
        <f>VLOOKUP(B160,'[2]Hoja2 (2)'!$C$3:D693,2,FALSE)</f>
        <v>100</v>
      </c>
      <c r="B160" s="17" t="s">
        <v>410</v>
      </c>
      <c r="C160" s="18" t="str">
        <f>VLOOKUP(B160,[2]Hoja2!$D$3:G726,4,FALSE)</f>
        <v>SANTA VIVIANA</v>
      </c>
      <c r="D160" s="19" t="s">
        <v>1721</v>
      </c>
      <c r="E160" s="18" t="str">
        <f>VLOOKUP(B160,[2]Hoja2!$D$3:I693,3,FALSE)</f>
        <v>KR 74D 75D 14 SUR MJ</v>
      </c>
      <c r="F160" s="20">
        <v>28038414</v>
      </c>
      <c r="G160" s="20" t="str">
        <f>VLOOKUP(B160,[2]Hoja2!$D$3:H693,5,FALSE)</f>
        <v>GLORIA MARIA PATI%O SANTAMARIA</v>
      </c>
      <c r="H160" s="17" t="s">
        <v>410</v>
      </c>
      <c r="I160" s="21">
        <v>10538813.980105899</v>
      </c>
      <c r="J160" s="22">
        <f t="shared" si="4"/>
        <v>2740091.6348275337</v>
      </c>
      <c r="K160" s="23">
        <f t="shared" si="5"/>
        <v>13278905.614933433</v>
      </c>
      <c r="L160" s="21">
        <v>10409172.724422041</v>
      </c>
      <c r="M160" s="22">
        <v>2706384.908349731</v>
      </c>
      <c r="N160" s="23">
        <v>13115557.632771771</v>
      </c>
      <c r="O160" s="24"/>
    </row>
    <row r="161" spans="1:15">
      <c r="A161" s="16">
        <f>VLOOKUP(B161,'[2]Hoja2 (2)'!$C$3:D694,2,FALSE)</f>
        <v>101</v>
      </c>
      <c r="B161" s="17" t="s">
        <v>412</v>
      </c>
      <c r="C161" s="18" t="str">
        <f>VLOOKUP(B161,[2]Hoja2!$D$3:G727,4,FALSE)</f>
        <v>SANTA VIVIANA</v>
      </c>
      <c r="D161" s="19" t="s">
        <v>1722</v>
      </c>
      <c r="E161" s="18" t="str">
        <f>VLOOKUP(B161,[2]Hoja2!$D$3:I694,3,FALSE)</f>
        <v>CL 75C BIS A SUR 75 64 MJ</v>
      </c>
      <c r="F161" s="20">
        <v>93203329</v>
      </c>
      <c r="G161" s="20" t="str">
        <f>VLOOKUP(B161,[2]Hoja2!$D$3:H694,5,FALSE)</f>
        <v>JOHN GELLTY YATE ERRADE</v>
      </c>
      <c r="H161" s="17" t="s">
        <v>412</v>
      </c>
      <c r="I161" s="21">
        <v>10515264.6240748</v>
      </c>
      <c r="J161" s="22">
        <f t="shared" si="4"/>
        <v>2733968.802259448</v>
      </c>
      <c r="K161" s="23">
        <f t="shared" si="5"/>
        <v>13249233.426334247</v>
      </c>
      <c r="L161" s="21">
        <v>10385917.4114</v>
      </c>
      <c r="M161" s="22">
        <v>2700338.526964</v>
      </c>
      <c r="N161" s="23">
        <v>13086255.938363999</v>
      </c>
      <c r="O161" s="24"/>
    </row>
    <row r="162" spans="1:15">
      <c r="A162" s="16">
        <f>VLOOKUP(B162,'[2]Hoja2 (2)'!$C$3:D695,2,FALSE)</f>
        <v>102</v>
      </c>
      <c r="B162" s="17" t="s">
        <v>414</v>
      </c>
      <c r="C162" s="18" t="str">
        <f>VLOOKUP(B162,[2]Hoja2!$D$3:G728,4,FALSE)</f>
        <v>SANTA VIVIANA</v>
      </c>
      <c r="D162" s="19" t="s">
        <v>1723</v>
      </c>
      <c r="E162" s="18" t="str">
        <f>VLOOKUP(B162,[2]Hoja2!$D$3:I695,3,FALSE)</f>
        <v>KR 74C 75D 15 SUR MJ</v>
      </c>
      <c r="F162" s="20">
        <v>79257029</v>
      </c>
      <c r="G162" s="20" t="str">
        <f>VLOOKUP(B162,[2]Hoja2!$D$3:H695,5,FALSE)</f>
        <v>GLORIA MARIA GONZALEZ DE BURGOS</v>
      </c>
      <c r="H162" s="17" t="s">
        <v>414</v>
      </c>
      <c r="I162" s="21">
        <v>10538814</v>
      </c>
      <c r="J162" s="22">
        <f t="shared" si="4"/>
        <v>2740091.64</v>
      </c>
      <c r="K162" s="23">
        <f t="shared" si="5"/>
        <v>13278905.640000001</v>
      </c>
      <c r="L162" s="21">
        <v>10409169.151922483</v>
      </c>
      <c r="M162" s="22">
        <v>2706383.9794998458</v>
      </c>
      <c r="N162" s="23">
        <v>13115553.13142233</v>
      </c>
      <c r="O162" s="24"/>
    </row>
    <row r="163" spans="1:15">
      <c r="A163" s="16">
        <f>VLOOKUP(B163,'[2]Hoja2 (2)'!$C$3:D696,2,FALSE)</f>
        <v>103</v>
      </c>
      <c r="B163" s="17" t="s">
        <v>416</v>
      </c>
      <c r="C163" s="18" t="str">
        <f>VLOOKUP(B163,[2]Hoja2!$D$3:G729,4,FALSE)</f>
        <v>SANTA VIVIANA</v>
      </c>
      <c r="D163" s="19" t="s">
        <v>1724</v>
      </c>
      <c r="E163" s="18" t="str">
        <f>VLOOKUP(B163,[2]Hoja2!$D$3:I696,3,FALSE)</f>
        <v>KR 74C 75D 43 SUR MJ</v>
      </c>
      <c r="F163" s="20">
        <v>51660504</v>
      </c>
      <c r="G163" s="20" t="str">
        <f>VLOOKUP(B163,[2]Hoja2!$D$3:H696,5,FALSE)</f>
        <v>ALVARO JOSE SANABRIA CIFUENTES</v>
      </c>
      <c r="H163" s="17" t="s">
        <v>416</v>
      </c>
      <c r="I163" s="21">
        <v>10530109.273908</v>
      </c>
      <c r="J163" s="22">
        <f t="shared" si="4"/>
        <v>2737828.4112160802</v>
      </c>
      <c r="K163" s="23">
        <f t="shared" si="5"/>
        <v>13267937.685124081</v>
      </c>
      <c r="L163" s="21">
        <v>10400646.805299999</v>
      </c>
      <c r="M163" s="22">
        <v>2704168.1693779998</v>
      </c>
      <c r="N163" s="23">
        <v>13104814.974677999</v>
      </c>
      <c r="O163" s="24"/>
    </row>
    <row r="164" spans="1:15">
      <c r="A164" s="16">
        <f>VLOOKUP(B164,'[2]Hoja2 (2)'!$C$3:D697,2,FALSE)</f>
        <v>104</v>
      </c>
      <c r="B164" s="17" t="s">
        <v>418</v>
      </c>
      <c r="C164" s="18" t="str">
        <f>VLOOKUP(B164,[2]Hoja2!$D$3:G730,4,FALSE)</f>
        <v>SANTA VIVIANA</v>
      </c>
      <c r="D164" s="19" t="s">
        <v>1725</v>
      </c>
      <c r="E164" s="18" t="str">
        <f>VLOOKUP(B164,[2]Hoja2!$D$3:I697,3,FALSE)</f>
        <v>KR 74D 75D 65 SUR MJ</v>
      </c>
      <c r="F164" s="20">
        <v>21031376</v>
      </c>
      <c r="G164" s="20" t="str">
        <f>VLOOKUP(B164,[2]Hoja2!$D$3:H697,5,FALSE)</f>
        <v>LUZ STELLA FORERO ESPITIA</v>
      </c>
      <c r="H164" s="17" t="s">
        <v>418</v>
      </c>
      <c r="I164" s="21">
        <v>10289040.2040665</v>
      </c>
      <c r="J164" s="22">
        <f t="shared" si="4"/>
        <v>2675150.4530572901</v>
      </c>
      <c r="K164" s="23">
        <f t="shared" si="5"/>
        <v>12964190.657123789</v>
      </c>
      <c r="L164" s="21">
        <v>10162499.185800001</v>
      </c>
      <c r="M164" s="22">
        <v>2642249.7883080002</v>
      </c>
      <c r="N164" s="23">
        <v>12804748.974108001</v>
      </c>
      <c r="O164" s="24"/>
    </row>
    <row r="165" spans="1:15">
      <c r="A165" s="16">
        <f>VLOOKUP(B165,'[2]Hoja2 (2)'!$C$3:D698,2,FALSE)</f>
        <v>105</v>
      </c>
      <c r="B165" s="17" t="s">
        <v>421</v>
      </c>
      <c r="C165" s="18" t="str">
        <f>VLOOKUP(B165,[2]Hoja2!$D$3:G731,4,FALSE)</f>
        <v>SANTA VIVIANA</v>
      </c>
      <c r="D165" s="19" t="s">
        <v>1726</v>
      </c>
      <c r="E165" s="18" t="str">
        <f>VLOOKUP(B165,[2]Hoja2!$D$3:I698,3,FALSE)</f>
        <v>KR 74G 75D 46 SUR MJ</v>
      </c>
      <c r="F165" s="20">
        <v>74355069</v>
      </c>
      <c r="G165" s="20" t="str">
        <f>VLOOKUP(B165,[2]Hoja2!$D$3:H698,5,FALSE)</f>
        <v>CARLOS GAONA BAUTISTA</v>
      </c>
      <c r="H165" s="17" t="s">
        <v>421</v>
      </c>
      <c r="I165" s="21">
        <v>10255521.557248401</v>
      </c>
      <c r="J165" s="22">
        <f t="shared" si="4"/>
        <v>2666435.6048845844</v>
      </c>
      <c r="K165" s="23">
        <f t="shared" si="5"/>
        <v>12921957.162132986</v>
      </c>
      <c r="L165" s="21">
        <v>10129407.15</v>
      </c>
      <c r="M165" s="22">
        <v>2633645.8590000002</v>
      </c>
      <c r="N165" s="23">
        <v>12763053.009</v>
      </c>
      <c r="O165" s="24"/>
    </row>
    <row r="166" spans="1:15">
      <c r="A166" s="16">
        <f>VLOOKUP(B166,'[2]Hoja2 (2)'!$C$3:D699,2,FALSE)</f>
        <v>106</v>
      </c>
      <c r="B166" s="17" t="s">
        <v>423</v>
      </c>
      <c r="C166" s="18" t="str">
        <f>VLOOKUP(B166,[2]Hoja2!$D$3:G732,4,FALSE)</f>
        <v>SANTA VIVIANA</v>
      </c>
      <c r="D166" s="19" t="s">
        <v>1727</v>
      </c>
      <c r="E166" s="18" t="str">
        <f>VLOOKUP(B166,[2]Hoja2!$D$3:I699,3,FALSE)</f>
        <v>KR 74G 75D 26 SUR MJ</v>
      </c>
      <c r="F166" s="20">
        <v>26536904</v>
      </c>
      <c r="G166" s="20" t="str">
        <f>VLOOKUP(B166,[2]Hoja2!$D$3:H699,5,FALSE)</f>
        <v>MARINA JAVELA</v>
      </c>
      <c r="H166" s="17" t="s">
        <v>423</v>
      </c>
      <c r="I166" s="21">
        <v>6389783.3530573696</v>
      </c>
      <c r="J166" s="22">
        <f t="shared" si="4"/>
        <v>1661343.671794916</v>
      </c>
      <c r="K166" s="23">
        <f t="shared" si="5"/>
        <v>8051127.0248522852</v>
      </c>
      <c r="L166" s="21">
        <v>6311205.9975000015</v>
      </c>
      <c r="M166" s="22">
        <v>1640913.5593500005</v>
      </c>
      <c r="N166" s="23">
        <v>7952119.5568500021</v>
      </c>
      <c r="O166" s="24"/>
    </row>
    <row r="167" spans="1:15">
      <c r="A167" s="16">
        <f>VLOOKUP(B167,'[2]Hoja2 (2)'!$C$3:D700,2,FALSE)</f>
        <v>107</v>
      </c>
      <c r="B167" s="17" t="s">
        <v>425</v>
      </c>
      <c r="C167" s="18" t="str">
        <f>VLOOKUP(B167,[2]Hoja2!$D$3:G733,4,FALSE)</f>
        <v>SANTA VIVIANA</v>
      </c>
      <c r="D167" s="19" t="s">
        <v>1728</v>
      </c>
      <c r="E167" s="18" t="str">
        <f>VLOOKUP(B167,[2]Hoja2!$D$3:I700,3,FALSE)</f>
        <v>KR 75D 75C 37 SUR MJ</v>
      </c>
      <c r="F167" s="20">
        <v>19303550</v>
      </c>
      <c r="G167" s="20" t="str">
        <f>VLOOKUP(B167,[2]Hoja2!$D$3:H700,5,FALSE)</f>
        <v>ORLANDO SANTAMARIA GONZALEZ</v>
      </c>
      <c r="H167" s="17" t="s">
        <v>425</v>
      </c>
      <c r="I167" s="21">
        <v>10519849.9982516</v>
      </c>
      <c r="J167" s="22">
        <f t="shared" si="4"/>
        <v>2735160.9995454163</v>
      </c>
      <c r="K167" s="23">
        <f t="shared" si="5"/>
        <v>13255010.997797016</v>
      </c>
      <c r="L167" s="21">
        <v>10390447.9935</v>
      </c>
      <c r="M167" s="22">
        <v>2701516.4783100002</v>
      </c>
      <c r="N167" s="23">
        <v>13091964.47181</v>
      </c>
      <c r="O167" s="24"/>
    </row>
    <row r="168" spans="1:15">
      <c r="A168" s="16">
        <f>VLOOKUP(B168,'[2]Hoja2 (2)'!$C$3:D701,2,FALSE)</f>
        <v>108</v>
      </c>
      <c r="B168" s="17" t="s">
        <v>1729</v>
      </c>
      <c r="C168" s="18" t="str">
        <f>VLOOKUP(B168,[2]Hoja2!$D$3:G734,4,FALSE)</f>
        <v>SANTA VIVIANA</v>
      </c>
      <c r="D168" s="19" t="s">
        <v>1730</v>
      </c>
      <c r="E168" s="18" t="str">
        <f>VLOOKUP(B168,[2]Hoja2!$D$3:I701,3,FALSE)</f>
        <v>KR 75D 75C 51 SUR MJ</v>
      </c>
      <c r="F168" s="20">
        <v>51598850</v>
      </c>
      <c r="G168" s="20" t="str">
        <f>VLOOKUP(B168,[2]Hoja2!$D$3:H701,5,FALSE)</f>
        <v>MERCEDES CAMACHO</v>
      </c>
      <c r="H168" s="17" t="s">
        <v>1729</v>
      </c>
      <c r="I168" s="21">
        <v>10537686.004410001</v>
      </c>
      <c r="J168" s="22">
        <f t="shared" si="4"/>
        <v>2739798.3611466005</v>
      </c>
      <c r="K168" s="23">
        <f t="shared" si="5"/>
        <v>13277484.365556601</v>
      </c>
      <c r="L168" s="21">
        <v>10408073.726</v>
      </c>
      <c r="M168" s="22">
        <v>2706099.1687600003</v>
      </c>
      <c r="N168" s="23">
        <v>13114172.89476</v>
      </c>
      <c r="O168" s="24"/>
    </row>
    <row r="169" spans="1:15">
      <c r="A169" s="16">
        <f>VLOOKUP(B169,'[2]Hoja2 (2)'!$C$3:D702,2,FALSE)</f>
        <v>109</v>
      </c>
      <c r="B169" s="17" t="s">
        <v>427</v>
      </c>
      <c r="C169" s="18" t="str">
        <f>VLOOKUP(B169,[2]Hoja2!$D$3:G735,4,FALSE)</f>
        <v>SANTA VIVIANA</v>
      </c>
      <c r="D169" s="19" t="s">
        <v>1731</v>
      </c>
      <c r="E169" s="18" t="str">
        <f>VLOOKUP(B169,[2]Hoja2!$D$3:I702,3,FALSE)</f>
        <v>KR 75F 75F 20 SUR MJ</v>
      </c>
      <c r="F169" s="20">
        <v>79771185</v>
      </c>
      <c r="G169" s="20" t="str">
        <f>VLOOKUP(B169,[2]Hoja2!$D$3:H702,5,FALSE)</f>
        <v xml:space="preserve">OSCAR MAURICIO VALENCIA </v>
      </c>
      <c r="H169" s="17" t="s">
        <v>427</v>
      </c>
      <c r="I169" s="21">
        <v>10129308.523346899</v>
      </c>
      <c r="J169" s="22">
        <f t="shared" si="4"/>
        <v>2633620.2160701938</v>
      </c>
      <c r="K169" s="23">
        <f t="shared" si="5"/>
        <v>12762928.739417093</v>
      </c>
      <c r="L169" s="21">
        <v>10004655.078</v>
      </c>
      <c r="M169" s="22">
        <v>2601210.3202800001</v>
      </c>
      <c r="N169" s="23">
        <v>12605865.39828</v>
      </c>
      <c r="O169" s="24"/>
    </row>
    <row r="170" spans="1:15">
      <c r="A170" s="16">
        <f>VLOOKUP(B170,'[2]Hoja2 (2)'!$C$3:D703,2,FALSE)</f>
        <v>110</v>
      </c>
      <c r="B170" s="17" t="s">
        <v>429</v>
      </c>
      <c r="C170" s="18" t="str">
        <f>VLOOKUP(B170,[2]Hoja2!$D$3:G736,4,FALSE)</f>
        <v>SANTA VIVIANA</v>
      </c>
      <c r="D170" s="19" t="s">
        <v>1732</v>
      </c>
      <c r="E170" s="18" t="str">
        <f>VLOOKUP(B170,[2]Hoja2!$D$3:I703,3,FALSE)</f>
        <v>CL 75F SUR 75D 19 MJ</v>
      </c>
      <c r="F170" s="20">
        <v>51941000</v>
      </c>
      <c r="G170" s="20" t="str">
        <f>VLOOKUP(B170,[2]Hoja2!$D$3:H703,5,FALSE)</f>
        <v>ANA SOFIA CAGUA MU%OZ</v>
      </c>
      <c r="H170" s="17" t="s">
        <v>429</v>
      </c>
      <c r="I170" s="21">
        <v>3940280.0284889401</v>
      </c>
      <c r="J170" s="22">
        <f t="shared" si="4"/>
        <v>1024472.8074071244</v>
      </c>
      <c r="K170" s="23">
        <f t="shared" si="5"/>
        <v>4964752.8358960645</v>
      </c>
      <c r="L170" s="21">
        <v>3891803.0059599997</v>
      </c>
      <c r="M170" s="22">
        <v>1011868.7815496</v>
      </c>
      <c r="N170" s="23">
        <v>4903671.7875095997</v>
      </c>
      <c r="O170" s="24"/>
    </row>
    <row r="171" spans="1:15">
      <c r="A171" s="16">
        <f>VLOOKUP(B171,'[2]Hoja2 (2)'!$C$3:D704,2,FALSE)</f>
        <v>111</v>
      </c>
      <c r="B171" s="17" t="s">
        <v>1733</v>
      </c>
      <c r="C171" s="18" t="str">
        <f>VLOOKUP(B171,[2]Hoja2!$D$3:G737,4,FALSE)</f>
        <v>SANTA VIVIANA</v>
      </c>
      <c r="D171" s="19" t="s">
        <v>1734</v>
      </c>
      <c r="E171" s="18" t="str">
        <f>VLOOKUP(B171,[2]Hoja2!$D$3:I704,3,FALSE)</f>
        <v>CL 75C SUR 75C 09 MJ</v>
      </c>
      <c r="F171" s="20">
        <v>17285121</v>
      </c>
      <c r="G171" s="20" t="str">
        <f>VLOOKUP(B171,[2]Hoja2!$D$3:H704,5,FALSE)</f>
        <v>HUMBERTO OVIEDO</v>
      </c>
      <c r="H171" s="17" t="s">
        <v>1733</v>
      </c>
      <c r="I171" s="21">
        <v>10382738.0173932</v>
      </c>
      <c r="J171" s="22">
        <f t="shared" si="4"/>
        <v>2699511.8845222322</v>
      </c>
      <c r="K171" s="23">
        <f t="shared" si="5"/>
        <v>13082249.901915431</v>
      </c>
      <c r="L171" s="21">
        <v>10255029.081600001</v>
      </c>
      <c r="M171" s="22">
        <v>2666307.5612160005</v>
      </c>
      <c r="N171" s="23">
        <v>12921336.642816002</v>
      </c>
      <c r="O171" s="24"/>
    </row>
    <row r="172" spans="1:15">
      <c r="A172" s="16">
        <f>VLOOKUP(B172,'[2]Hoja2 (2)'!$C$3:D705,2,FALSE)</f>
        <v>112</v>
      </c>
      <c r="B172" s="17" t="s">
        <v>431</v>
      </c>
      <c r="C172" s="18" t="str">
        <f>VLOOKUP(B172,[2]Hoja2!$D$3:G738,4,FALSE)</f>
        <v>SANTA VIVIANA</v>
      </c>
      <c r="D172" s="19" t="s">
        <v>1735</v>
      </c>
      <c r="E172" s="18" t="str">
        <f>VLOOKUP(B172,[2]Hoja2!$D$3:I705,3,FALSE)</f>
        <v>KR 75B 75C 54 SUR MJ</v>
      </c>
      <c r="F172" s="20">
        <v>30407010</v>
      </c>
      <c r="G172" s="20" t="str">
        <f>VLOOKUP(B172,[2]Hoja2!$D$3:H705,5,FALSE)</f>
        <v>CARMEN GUASCA</v>
      </c>
      <c r="H172" s="17" t="s">
        <v>431</v>
      </c>
      <c r="I172" s="21">
        <v>10437160.267264999</v>
      </c>
      <c r="J172" s="22">
        <f t="shared" si="4"/>
        <v>2713661.6694888999</v>
      </c>
      <c r="K172" s="23">
        <f t="shared" si="5"/>
        <v>13150821.936753899</v>
      </c>
      <c r="L172" s="21">
        <v>10308778.580199998</v>
      </c>
      <c r="M172" s="22">
        <v>2680282.4308519997</v>
      </c>
      <c r="N172" s="23">
        <v>12989061.011051998</v>
      </c>
      <c r="O172" s="24"/>
    </row>
    <row r="173" spans="1:15">
      <c r="A173" s="16">
        <f>VLOOKUP(B173,'[2]Hoja2 (2)'!$C$3:D706,2,FALSE)</f>
        <v>113</v>
      </c>
      <c r="B173" s="17" t="s">
        <v>433</v>
      </c>
      <c r="C173" s="18" t="str">
        <f>VLOOKUP(B173,[2]Hoja2!$D$3:G739,4,FALSE)</f>
        <v>SANTA VIVIANA</v>
      </c>
      <c r="D173" s="19" t="s">
        <v>1736</v>
      </c>
      <c r="E173" s="18" t="str">
        <f>VLOOKUP(B173,[2]Hoja2!$D$3:I706,3,FALSE)</f>
        <v>KR 74B 75C 09 SUR MJ</v>
      </c>
      <c r="F173" s="20">
        <v>20941109</v>
      </c>
      <c r="G173" s="20" t="str">
        <f>VLOOKUP(B173,[2]Hoja2!$D$3:H706,5,FALSE)</f>
        <v>MARCO FIDEL RAMIREZ SARMIENTO</v>
      </c>
      <c r="H173" s="17" t="s">
        <v>433</v>
      </c>
      <c r="I173" s="21">
        <v>10498352.474780001</v>
      </c>
      <c r="J173" s="22">
        <f t="shared" si="4"/>
        <v>2729571.6434428003</v>
      </c>
      <c r="K173" s="23">
        <f t="shared" si="5"/>
        <v>13227924.118222801</v>
      </c>
      <c r="L173" s="21">
        <v>10369226.0995</v>
      </c>
      <c r="M173" s="22">
        <v>2695998.7858700003</v>
      </c>
      <c r="N173" s="23">
        <v>13065224.885370001</v>
      </c>
      <c r="O173" s="24"/>
    </row>
    <row r="174" spans="1:15">
      <c r="A174" s="16">
        <f>VLOOKUP(B174,'[2]Hoja2 (2)'!$C$3:D707,2,FALSE)</f>
        <v>114</v>
      </c>
      <c r="B174" s="17" t="s">
        <v>435</v>
      </c>
      <c r="C174" s="18" t="str">
        <f>VLOOKUP(B174,[2]Hoja2!$D$3:G740,4,FALSE)</f>
        <v>SANTA VIVIANA</v>
      </c>
      <c r="D174" s="19" t="s">
        <v>1737</v>
      </c>
      <c r="E174" s="18" t="str">
        <f>VLOOKUP(B174,[2]Hoja2!$D$3:I707,3,FALSE)</f>
        <v>KR 74B 75C 15 SUR MJ</v>
      </c>
      <c r="F174" s="20">
        <v>41484679</v>
      </c>
      <c r="G174" s="20" t="str">
        <f>VLOOKUP(B174,[2]Hoja2!$D$3:H707,5,FALSE)</f>
        <v>FRANCISCO ANTONIO ARIAS MURILLO</v>
      </c>
      <c r="H174" s="17" t="s">
        <v>435</v>
      </c>
      <c r="I174" s="21">
        <v>10501018.97961</v>
      </c>
      <c r="J174" s="22">
        <f t="shared" si="4"/>
        <v>2730264.9346985999</v>
      </c>
      <c r="K174" s="23">
        <f t="shared" si="5"/>
        <v>13231283.9143086</v>
      </c>
      <c r="L174" s="21">
        <v>10371906.753700001</v>
      </c>
      <c r="M174" s="22">
        <v>2696695.7559620002</v>
      </c>
      <c r="N174" s="23">
        <v>13068602.509662002</v>
      </c>
      <c r="O174" s="24"/>
    </row>
    <row r="175" spans="1:15">
      <c r="A175" s="16">
        <f>VLOOKUP(B175,'[2]Hoja2 (2)'!$C$3:D708,2,FALSE)</f>
        <v>115</v>
      </c>
      <c r="B175" s="17" t="s">
        <v>437</v>
      </c>
      <c r="C175" s="18" t="str">
        <f>VLOOKUP(B175,[2]Hoja2!$D$3:G741,4,FALSE)</f>
        <v>SANTA VIVIANA</v>
      </c>
      <c r="D175" s="19" t="s">
        <v>1735</v>
      </c>
      <c r="E175" s="18" t="str">
        <f>VLOOKUP(B175,[2]Hoja2!$D$3:I708,3,FALSE)</f>
        <v>KR 74B 75C 21 SUR MJ</v>
      </c>
      <c r="F175" s="20">
        <v>5943408</v>
      </c>
      <c r="G175" s="20" t="str">
        <f>VLOOKUP(B175,[2]Hoja2!$D$3:H708,5,FALSE)</f>
        <v>ABDENAGO ROJAS AGUIRRE</v>
      </c>
      <c r="H175" s="17" t="s">
        <v>437</v>
      </c>
      <c r="I175" s="21">
        <v>10232933.302337101</v>
      </c>
      <c r="J175" s="22">
        <f t="shared" si="4"/>
        <v>2660562.6586076464</v>
      </c>
      <c r="K175" s="23">
        <f t="shared" si="5"/>
        <v>12893495.960944748</v>
      </c>
      <c r="L175" s="21">
        <v>10107010.287399998</v>
      </c>
      <c r="M175" s="22">
        <v>2627822.6747239996</v>
      </c>
      <c r="N175" s="23">
        <v>12734832.962123998</v>
      </c>
      <c r="O175" s="24"/>
    </row>
    <row r="176" spans="1:15">
      <c r="A176" s="16">
        <f>VLOOKUP(B176,'[2]Hoja2 (2)'!$C$3:D709,2,FALSE)</f>
        <v>116</v>
      </c>
      <c r="B176" s="17" t="s">
        <v>439</v>
      </c>
      <c r="C176" s="18" t="str">
        <f>VLOOKUP(B176,[2]Hoja2!$D$3:G742,4,FALSE)</f>
        <v>SANTA VIVIANA</v>
      </c>
      <c r="D176" s="19" t="s">
        <v>1738</v>
      </c>
      <c r="E176" s="18" t="str">
        <f>VLOOKUP(B176,[2]Hoja2!$D$3:I709,3,FALSE)</f>
        <v>KR 73I 75C 41 SUR</v>
      </c>
      <c r="F176" s="20">
        <v>52304157</v>
      </c>
      <c r="G176" s="20" t="str">
        <f>VLOOKUP(B176,[2]Hoja2!$D$3:H709,5,FALSE)</f>
        <v>MARILUZ CORTEZ BONILLA</v>
      </c>
      <c r="H176" s="17" t="s">
        <v>439</v>
      </c>
      <c r="I176" s="21">
        <v>10523251.2083581</v>
      </c>
      <c r="J176" s="22">
        <f t="shared" si="4"/>
        <v>2736045.3141731061</v>
      </c>
      <c r="K176" s="23">
        <f t="shared" si="5"/>
        <v>13259296.522531206</v>
      </c>
      <c r="L176" s="21">
        <v>10393812.688999999</v>
      </c>
      <c r="M176" s="22">
        <v>2702391.2991399998</v>
      </c>
      <c r="N176" s="23">
        <v>13096203.988139998</v>
      </c>
      <c r="O176" s="24"/>
    </row>
    <row r="177" spans="1:15">
      <c r="A177" s="16">
        <f>VLOOKUP(B177,'[2]Hoja2 (2)'!$C$3:D710,2,FALSE)</f>
        <v>117</v>
      </c>
      <c r="B177" s="17" t="s">
        <v>443</v>
      </c>
      <c r="C177" s="18" t="str">
        <f>VLOOKUP(B177,[2]Hoja2!$D$3:G743,4,FALSE)</f>
        <v>SANTA VIVIANA</v>
      </c>
      <c r="D177" s="19" t="s">
        <v>1739</v>
      </c>
      <c r="E177" s="18" t="str">
        <f>VLOOKUP(B177,[2]Hoja2!$D$3:I710,3,FALSE)</f>
        <v>KR 75A 75D 50 SUR MJ</v>
      </c>
      <c r="F177" s="20">
        <v>4245671</v>
      </c>
      <c r="G177" s="20" t="str">
        <f>VLOOKUP(B177,[2]Hoja2!$D$3:H710,5,FALSE)</f>
        <v>MARIA REYES ARIZA GAMBOA</v>
      </c>
      <c r="H177" s="17" t="s">
        <v>443</v>
      </c>
      <c r="I177" s="21">
        <v>9695985.5937079992</v>
      </c>
      <c r="J177" s="22">
        <f t="shared" si="4"/>
        <v>2520956.2543640798</v>
      </c>
      <c r="K177" s="23">
        <f t="shared" si="5"/>
        <v>12216941.848072078</v>
      </c>
      <c r="L177" s="21">
        <v>9576692.4864000008</v>
      </c>
      <c r="M177" s="22">
        <v>2489940.0464640004</v>
      </c>
      <c r="N177" s="23">
        <v>12066632.532864001</v>
      </c>
      <c r="O177" s="24"/>
    </row>
    <row r="178" spans="1:15">
      <c r="A178" s="16">
        <f>VLOOKUP(B178,'[2]Hoja2 (2)'!$C$3:D711,2,FALSE)</f>
        <v>118</v>
      </c>
      <c r="B178" s="17" t="s">
        <v>445</v>
      </c>
      <c r="C178" s="18" t="str">
        <f>VLOOKUP(B178,[2]Hoja2!$D$3:G744,4,FALSE)</f>
        <v>SANTA VIVIANA</v>
      </c>
      <c r="D178" s="19" t="s">
        <v>1740</v>
      </c>
      <c r="E178" s="18" t="str">
        <f>VLOOKUP(B178,[2]Hoja2!$D$3:I711,3,FALSE)</f>
        <v>TV 74 BIS  75C 42 SUR MJ</v>
      </c>
      <c r="F178" s="20">
        <v>23437693</v>
      </c>
      <c r="G178" s="20" t="str">
        <f>VLOOKUP(B178,[2]Hoja2!$D$3:H711,5,FALSE)</f>
        <v>MARIA DEL CARMEN MALAVER SARMIENTO</v>
      </c>
      <c r="H178" s="17" t="s">
        <v>445</v>
      </c>
      <c r="I178" s="21">
        <v>10524723.011071</v>
      </c>
      <c r="J178" s="22">
        <f t="shared" si="4"/>
        <v>2736427.9828784601</v>
      </c>
      <c r="K178" s="23">
        <f t="shared" si="5"/>
        <v>13261150.99394946</v>
      </c>
      <c r="L178" s="21">
        <v>10395231.384500001</v>
      </c>
      <c r="M178" s="22">
        <v>2702760.1599700004</v>
      </c>
      <c r="N178" s="23">
        <v>13097991.544470001</v>
      </c>
      <c r="O178" s="24"/>
    </row>
    <row r="179" spans="1:15">
      <c r="A179" s="16">
        <f>VLOOKUP(B179,'[2]Hoja2 (2)'!$C$3:D712,2,FALSE)</f>
        <v>119</v>
      </c>
      <c r="B179" s="17" t="s">
        <v>447</v>
      </c>
      <c r="C179" s="18" t="str">
        <f>VLOOKUP(B179,[2]Hoja2!$D$3:G745,4,FALSE)</f>
        <v>SANTA VIVIANA</v>
      </c>
      <c r="D179" s="19" t="s">
        <v>1741</v>
      </c>
      <c r="E179" s="18" t="str">
        <f>VLOOKUP(B179,[2]Hoja2!$D$3:I712,3,FALSE)</f>
        <v>KR 74A 75C 31 SUR MJ</v>
      </c>
      <c r="F179" s="20">
        <v>12269542</v>
      </c>
      <c r="G179" s="20" t="str">
        <f>VLOOKUP(B179,[2]Hoja2!$D$3:H712,5,FALSE)</f>
        <v>DAVID TERRIOS</v>
      </c>
      <c r="H179" s="17" t="s">
        <v>447</v>
      </c>
      <c r="I179" s="21">
        <v>10489053.884420101</v>
      </c>
      <c r="J179" s="22">
        <f t="shared" si="4"/>
        <v>2727154.0099492264</v>
      </c>
      <c r="K179" s="23">
        <f t="shared" si="5"/>
        <v>13216207.894369327</v>
      </c>
      <c r="L179" s="21">
        <v>10360080.357999999</v>
      </c>
      <c r="M179" s="22">
        <v>2693620.8930799998</v>
      </c>
      <c r="N179" s="23">
        <v>13053701.251079999</v>
      </c>
      <c r="O179" s="24"/>
    </row>
    <row r="180" spans="1:15">
      <c r="A180" s="16">
        <f>VLOOKUP(B180,'[2]Hoja2 (2)'!$C$3:D713,2,FALSE)</f>
        <v>120</v>
      </c>
      <c r="B180" s="17" t="s">
        <v>449</v>
      </c>
      <c r="C180" s="18" t="str">
        <f>VLOOKUP(B180,[2]Hoja2!$D$3:G746,4,FALSE)</f>
        <v>SANTA VIVIANA</v>
      </c>
      <c r="D180" s="19" t="s">
        <v>1742</v>
      </c>
      <c r="E180" s="18" t="str">
        <f>VLOOKUP(B180,[2]Hoja2!$D$3:I713,3,FALSE)</f>
        <v>KR 74A 75C 59 SUR MJ</v>
      </c>
      <c r="F180" s="20">
        <v>13615668</v>
      </c>
      <c r="G180" s="20" t="str">
        <f>VLOOKUP(B180,[2]Hoja2!$D$3:H713,5,FALSE)</f>
        <v>SEGUNDO GUILLERMO VARGAS ARDILA</v>
      </c>
      <c r="H180" s="17" t="s">
        <v>449</v>
      </c>
      <c r="I180" s="21">
        <v>10431773.11483</v>
      </c>
      <c r="J180" s="22">
        <f t="shared" si="4"/>
        <v>2712261.0098558003</v>
      </c>
      <c r="K180" s="23">
        <f t="shared" si="5"/>
        <v>13144034.124685802</v>
      </c>
      <c r="L180" s="21">
        <v>10303412.684</v>
      </c>
      <c r="M180" s="22">
        <v>2678887.2978400001</v>
      </c>
      <c r="N180" s="23">
        <v>12982299.98184</v>
      </c>
      <c r="O180" s="24"/>
    </row>
    <row r="181" spans="1:15">
      <c r="A181" s="16">
        <f>VLOOKUP(B181,'[2]Hoja2 (2)'!$C$3:D714,2,FALSE)</f>
        <v>121</v>
      </c>
      <c r="B181" s="17" t="s">
        <v>453</v>
      </c>
      <c r="C181" s="18" t="str">
        <f>VLOOKUP(B181,[2]Hoja2!$D$3:G747,4,FALSE)</f>
        <v>SANTA VIVIANA</v>
      </c>
      <c r="D181" s="19" t="s">
        <v>1743</v>
      </c>
      <c r="E181" s="18" t="str">
        <f>VLOOKUP(B181,[2]Hoja2!$D$3:I714,3,FALSE)</f>
        <v>KR 75C 75C 18 SUR MJ</v>
      </c>
      <c r="F181" s="20">
        <v>52970231</v>
      </c>
      <c r="G181" s="20" t="str">
        <f>VLOOKUP(B181,[2]Hoja2!$D$3:H714,5,FALSE)</f>
        <v>ALEIDA VELASCO SUAREZ</v>
      </c>
      <c r="H181" s="17" t="s">
        <v>453</v>
      </c>
      <c r="I181" s="21">
        <v>10423472.4610983</v>
      </c>
      <c r="J181" s="22">
        <f t="shared" si="4"/>
        <v>2710102.839885558</v>
      </c>
      <c r="K181" s="23">
        <f t="shared" si="5"/>
        <v>13133575.300983857</v>
      </c>
      <c r="L181" s="21">
        <v>10295261.351499999</v>
      </c>
      <c r="M181" s="22">
        <v>2676767.9513899996</v>
      </c>
      <c r="N181" s="23">
        <v>12972029.302889999</v>
      </c>
      <c r="O181" s="24"/>
    </row>
    <row r="182" spans="1:15">
      <c r="A182" s="16">
        <f>VLOOKUP(B182,'[2]Hoja2 (2)'!$C$3:D715,2,FALSE)</f>
        <v>122</v>
      </c>
      <c r="B182" s="17" t="s">
        <v>455</v>
      </c>
      <c r="C182" s="18" t="str">
        <f>VLOOKUP(B182,[2]Hoja2!$D$3:G748,4,FALSE)</f>
        <v>SANTA VIVIANA</v>
      </c>
      <c r="D182" s="19" t="s">
        <v>1743</v>
      </c>
      <c r="E182" s="18" t="str">
        <f>VLOOKUP(B182,[2]Hoja2!$D$3:I715,3,FALSE)</f>
        <v>CL 75C SUR 75B 15 MJ</v>
      </c>
      <c r="F182" s="20">
        <v>52237337</v>
      </c>
      <c r="G182" s="20" t="str">
        <f>VLOOKUP(B182,[2]Hoja2!$D$3:H715,5,FALSE)</f>
        <v>CAMPO ELIAS MOLINA MORALES</v>
      </c>
      <c r="H182" s="17" t="s">
        <v>455</v>
      </c>
      <c r="I182" s="21">
        <v>10507084.461967399</v>
      </c>
      <c r="J182" s="22">
        <f t="shared" si="4"/>
        <v>2731841.960111524</v>
      </c>
      <c r="K182" s="23">
        <f t="shared" si="5"/>
        <v>13238926.422078922</v>
      </c>
      <c r="L182" s="21">
        <v>10377854.664999999</v>
      </c>
      <c r="M182" s="22">
        <v>2698242.2128999997</v>
      </c>
      <c r="N182" s="23">
        <v>13076096.877899999</v>
      </c>
      <c r="O182" s="24"/>
    </row>
    <row r="183" spans="1:15">
      <c r="A183" s="16">
        <f>VLOOKUP(B183,'[2]Hoja2 (2)'!$C$3:D716,2,FALSE)</f>
        <v>123</v>
      </c>
      <c r="B183" s="17" t="s">
        <v>457</v>
      </c>
      <c r="C183" s="18" t="str">
        <f>VLOOKUP(B183,[2]Hoja2!$D$3:G749,4,FALSE)</f>
        <v>SANTA VIVIANA</v>
      </c>
      <c r="D183" s="19" t="s">
        <v>1744</v>
      </c>
      <c r="E183" s="18" t="str">
        <f>VLOOKUP(B183,[2]Hoja2!$D$3:I716,3,FALSE)</f>
        <v>CL 75C SUR 75B 09 MJ</v>
      </c>
      <c r="F183" s="20">
        <v>11371658</v>
      </c>
      <c r="G183" s="20" t="str">
        <f>VLOOKUP(B183,[2]Hoja2!$D$3:H716,5,FALSE)</f>
        <v>GABRIEL RUBIO CUBILLOS</v>
      </c>
      <c r="H183" s="17" t="s">
        <v>457</v>
      </c>
      <c r="I183" s="21">
        <v>10458859.8056003</v>
      </c>
      <c r="J183" s="22">
        <f t="shared" si="4"/>
        <v>2719303.5494560781</v>
      </c>
      <c r="K183" s="23">
        <f t="shared" si="5"/>
        <v>13178163.355056379</v>
      </c>
      <c r="L183" s="21">
        <v>10330210.119199999</v>
      </c>
      <c r="M183" s="22">
        <v>2685854.6309919995</v>
      </c>
      <c r="N183" s="23">
        <v>13016064.750191998</v>
      </c>
      <c r="O183" s="24"/>
    </row>
    <row r="184" spans="1:15">
      <c r="A184" s="16">
        <f>VLOOKUP(B184,'[2]Hoja2 (2)'!$C$3:D717,2,FALSE)</f>
        <v>124</v>
      </c>
      <c r="B184" s="17" t="s">
        <v>459</v>
      </c>
      <c r="C184" s="18" t="str">
        <f>VLOOKUP(B184,[2]Hoja2!$D$3:G750,4,FALSE)</f>
        <v>SANTA VIVIANA</v>
      </c>
      <c r="D184" s="19" t="s">
        <v>1745</v>
      </c>
      <c r="E184" s="18" t="str">
        <f>VLOOKUP(B184,[2]Hoja2!$D$3:I717,3,FALSE)</f>
        <v>KR 74D 75C 54 SUR MJ</v>
      </c>
      <c r="F184" s="20">
        <v>5703343</v>
      </c>
      <c r="G184" s="20" t="str">
        <f>VLOOKUP(B184,[2]Hoja2!$D$3:H717,5,FALSE)</f>
        <v>EUGENIO MANOSALBA BARON</v>
      </c>
      <c r="H184" s="17" t="s">
        <v>459</v>
      </c>
      <c r="I184" s="21">
        <v>10487979.8708189</v>
      </c>
      <c r="J184" s="22">
        <f t="shared" si="4"/>
        <v>2726874.7664129143</v>
      </c>
      <c r="K184" s="23">
        <f t="shared" si="5"/>
        <v>13214854.637231814</v>
      </c>
      <c r="L184" s="21">
        <v>10358997.091499999</v>
      </c>
      <c r="M184" s="22">
        <v>2693339.2437899997</v>
      </c>
      <c r="N184" s="23">
        <v>13052336.33529</v>
      </c>
      <c r="O184" s="24"/>
    </row>
    <row r="185" spans="1:15">
      <c r="A185" s="16">
        <f>VLOOKUP(B185,'[2]Hoja2 (2)'!$C$3:D718,2,FALSE)</f>
        <v>125</v>
      </c>
      <c r="B185" s="17" t="s">
        <v>461</v>
      </c>
      <c r="C185" s="18" t="str">
        <f>VLOOKUP(B185,[2]Hoja2!$D$3:G751,4,FALSE)</f>
        <v>SANTA VIVIANA</v>
      </c>
      <c r="D185" s="19" t="s">
        <v>1746</v>
      </c>
      <c r="E185" s="18" t="str">
        <f>VLOOKUP(B185,[2]Hoja2!$D$3:I718,3,FALSE)</f>
        <v>KR 74A 75C 46 SUR MJ</v>
      </c>
      <c r="F185" s="20">
        <v>63306828</v>
      </c>
      <c r="G185" s="20" t="str">
        <f>VLOOKUP(B185,[2]Hoja2!$D$3:H718,5,FALSE)</f>
        <v>RAFAEL GONZALO RODRIGUEZ</v>
      </c>
      <c r="H185" s="17" t="s">
        <v>461</v>
      </c>
      <c r="I185" s="21">
        <v>10454185.8934929</v>
      </c>
      <c r="J185" s="22">
        <f t="shared" si="4"/>
        <v>2718088.3323081541</v>
      </c>
      <c r="K185" s="23">
        <f t="shared" si="5"/>
        <v>13172274.225801054</v>
      </c>
      <c r="L185" s="21">
        <v>10325548.150800001</v>
      </c>
      <c r="M185" s="22">
        <v>2684642.5192080005</v>
      </c>
      <c r="N185" s="23">
        <v>13010190.670008002</v>
      </c>
      <c r="O185" s="24"/>
    </row>
    <row r="186" spans="1:15">
      <c r="A186" s="16">
        <f>VLOOKUP(B186,'[2]Hoja2 (2)'!$C$3:D719,2,FALSE)</f>
        <v>126</v>
      </c>
      <c r="B186" s="17" t="s">
        <v>463</v>
      </c>
      <c r="C186" s="18" t="str">
        <f>VLOOKUP(B186,[2]Hoja2!$D$3:G752,4,FALSE)</f>
        <v>SANTA VIVIANA</v>
      </c>
      <c r="D186" s="19" t="s">
        <v>1747</v>
      </c>
      <c r="E186" s="18" t="str">
        <f>VLOOKUP(B186,[2]Hoja2!$D$3:I719,3,FALSE)</f>
        <v>CL 75D S 73G 44 MJ</v>
      </c>
      <c r="F186" s="20">
        <v>4254085</v>
      </c>
      <c r="G186" s="20" t="str">
        <f>VLOOKUP(B186,[2]Hoja2!$D$3:H719,5,FALSE)</f>
        <v>LAURENCIO CRISTANCHO CRUZ</v>
      </c>
      <c r="H186" s="17" t="s">
        <v>463</v>
      </c>
      <c r="I186" s="21">
        <v>10525935.727569999</v>
      </c>
      <c r="J186" s="22">
        <f t="shared" si="4"/>
        <v>2736743.2891682</v>
      </c>
      <c r="K186" s="23">
        <f t="shared" si="5"/>
        <v>13262679.016738199</v>
      </c>
      <c r="L186" s="21">
        <v>10396451.081699999</v>
      </c>
      <c r="M186" s="22">
        <v>2703077.2812419999</v>
      </c>
      <c r="N186" s="23">
        <v>13099528.362941999</v>
      </c>
      <c r="O186" s="24"/>
    </row>
    <row r="187" spans="1:15">
      <c r="A187" s="16">
        <f>VLOOKUP(B187,'[2]Hoja2 (2)'!$C$3:D720,2,FALSE)</f>
        <v>127</v>
      </c>
      <c r="B187" s="17" t="s">
        <v>465</v>
      </c>
      <c r="C187" s="18" t="str">
        <f>VLOOKUP(B187,[2]Hoja2!$D$3:G753,4,FALSE)</f>
        <v>SANTA VIVIANA</v>
      </c>
      <c r="D187" s="19" t="s">
        <v>1748</v>
      </c>
      <c r="E187" s="18" t="str">
        <f>VLOOKUP(B187,[2]Hoja2!$D$3:I720,3,FALSE)</f>
        <v>CL 75D SUR 73G 04 MJ</v>
      </c>
      <c r="F187" s="20">
        <v>29326395</v>
      </c>
      <c r="G187" s="20" t="str">
        <f>VLOOKUP(B187,[2]Hoja2!$D$3:H720,5,FALSE)</f>
        <v>MARLENY LOZANO DE LOPEZ</v>
      </c>
      <c r="H187" s="17" t="s">
        <v>465</v>
      </c>
      <c r="I187" s="21">
        <v>9160555.4855735209</v>
      </c>
      <c r="J187" s="22">
        <f t="shared" si="4"/>
        <v>2381744.4262491157</v>
      </c>
      <c r="K187" s="23">
        <f t="shared" si="5"/>
        <v>11542299.911822636</v>
      </c>
      <c r="L187" s="21">
        <v>9047871.9435500018</v>
      </c>
      <c r="M187" s="22">
        <v>2352446.7053230004</v>
      </c>
      <c r="N187" s="23">
        <v>11400318.648873001</v>
      </c>
      <c r="O187" s="24"/>
    </row>
    <row r="188" spans="1:15">
      <c r="A188" s="16">
        <f>VLOOKUP(B188,'[2]Hoja2 (2)'!$C$3:D721,2,FALSE)</f>
        <v>128</v>
      </c>
      <c r="B188" s="17" t="s">
        <v>467</v>
      </c>
      <c r="C188" s="18" t="str">
        <f>VLOOKUP(B188,[2]Hoja2!$D$3:G754,4,FALSE)</f>
        <v>SANTA VIVIANA</v>
      </c>
      <c r="D188" s="19" t="s">
        <v>1749</v>
      </c>
      <c r="E188" s="18" t="str">
        <f>VLOOKUP(B188,[2]Hoja2!$D$3:I721,3,FALSE)</f>
        <v>CL 75D SUR 73G 16 MJ</v>
      </c>
      <c r="F188" s="20">
        <v>30302446</v>
      </c>
      <c r="G188" s="20" t="str">
        <f>VLOOKUP(B188,[2]Hoja2!$D$3:H721,5,FALSE)</f>
        <v>GLORIA INES BETANCUR GRISALES</v>
      </c>
      <c r="H188" s="17" t="s">
        <v>467</v>
      </c>
      <c r="I188" s="21">
        <v>10444827.773239</v>
      </c>
      <c r="J188" s="22">
        <f t="shared" si="4"/>
        <v>2715655.2210421399</v>
      </c>
      <c r="K188" s="23">
        <f t="shared" si="5"/>
        <v>13160482.994281139</v>
      </c>
      <c r="L188" s="21">
        <v>10316348.7192</v>
      </c>
      <c r="M188" s="22">
        <v>2682250.6669920003</v>
      </c>
      <c r="N188" s="23">
        <v>12998599.386192001</v>
      </c>
      <c r="O188" s="24"/>
    </row>
    <row r="189" spans="1:15">
      <c r="A189" s="16">
        <f>VLOOKUP(B189,'[2]Hoja2 (2)'!$C$3:D722,2,FALSE)</f>
        <v>129</v>
      </c>
      <c r="B189" s="17" t="s">
        <v>469</v>
      </c>
      <c r="C189" s="18" t="str">
        <f>VLOOKUP(B189,[2]Hoja2!$D$3:G755,4,FALSE)</f>
        <v>SANTA VIVIANA</v>
      </c>
      <c r="D189" s="19" t="s">
        <v>1750</v>
      </c>
      <c r="E189" s="18" t="str">
        <f>VLOOKUP(B189,[2]Hoja2!$D$3:I722,3,FALSE)</f>
        <v>KR 73L 75C 76 SUR MJ</v>
      </c>
      <c r="F189" s="20">
        <v>52117528</v>
      </c>
      <c r="G189" s="20" t="str">
        <f>VLOOKUP(B189,[2]Hoja2!$D$3:H722,5,FALSE)</f>
        <v>MARY LIDIA ARIZA RUIZ</v>
      </c>
      <c r="H189" s="17" t="s">
        <v>469</v>
      </c>
      <c r="I189" s="21">
        <v>10445423.157184299</v>
      </c>
      <c r="J189" s="22">
        <f t="shared" si="4"/>
        <v>2715810.0208679177</v>
      </c>
      <c r="K189" s="23">
        <f t="shared" si="5"/>
        <v>13161233.178052217</v>
      </c>
      <c r="L189" s="21">
        <v>10316932.965400001</v>
      </c>
      <c r="M189" s="22">
        <v>2682402.5710040005</v>
      </c>
      <c r="N189" s="23">
        <v>12999335.536404002</v>
      </c>
      <c r="O189" s="24"/>
    </row>
    <row r="190" spans="1:15">
      <c r="A190" s="16">
        <f>VLOOKUP(B190,'[2]Hoja2 (2)'!$C$3:D723,2,FALSE)</f>
        <v>130</v>
      </c>
      <c r="B190" s="17" t="s">
        <v>471</v>
      </c>
      <c r="C190" s="18" t="str">
        <f>VLOOKUP(B190,[2]Hoja2!$D$3:G756,4,FALSE)</f>
        <v>SANTA VIVIANA</v>
      </c>
      <c r="D190" s="19" t="s">
        <v>1751</v>
      </c>
      <c r="E190" s="18" t="str">
        <f>VLOOKUP(B190,[2]Hoja2!$D$3:I723,3,FALSE)</f>
        <v>KR 73L 75C 36 SUR MJ</v>
      </c>
      <c r="F190" s="20">
        <v>37925072</v>
      </c>
      <c r="G190" s="20" t="str">
        <f>VLOOKUP(B190,[2]Hoja2!$D$3:H723,5,FALSE)</f>
        <v>FLORINDA REINA DE BARRIOS</v>
      </c>
      <c r="H190" s="17" t="s">
        <v>471</v>
      </c>
      <c r="I190" s="21">
        <v>10349620.881385</v>
      </c>
      <c r="J190" s="22">
        <f t="shared" si="4"/>
        <v>2690901.4291601004</v>
      </c>
      <c r="K190" s="23">
        <f t="shared" si="5"/>
        <v>13040522.310545102</v>
      </c>
      <c r="L190" s="21">
        <v>10222372.941400001</v>
      </c>
      <c r="M190" s="22">
        <v>2657816.9647640004</v>
      </c>
      <c r="N190" s="23">
        <v>12880189.906164002</v>
      </c>
      <c r="O190" s="24"/>
    </row>
    <row r="191" spans="1:15">
      <c r="A191" s="16">
        <f>VLOOKUP(B191,'[2]Hoja2 (2)'!$C$3:D724,2,FALSE)</f>
        <v>131</v>
      </c>
      <c r="B191" s="17" t="s">
        <v>473</v>
      </c>
      <c r="C191" s="18" t="str">
        <f>VLOOKUP(B191,[2]Hoja2!$D$3:G757,4,FALSE)</f>
        <v>SANTA VIVIANA</v>
      </c>
      <c r="D191" s="19" t="s">
        <v>1752</v>
      </c>
      <c r="E191" s="18" t="str">
        <f>VLOOKUP(B191,[2]Hoja2!$D$3:I724,3,FALSE)</f>
        <v>KR 73L 75C 26 SUR MJ</v>
      </c>
      <c r="F191" s="20">
        <v>35335601</v>
      </c>
      <c r="G191" s="20" t="str">
        <f>VLOOKUP(B191,[2]Hoja2!$D$3:H724,5,FALSE)</f>
        <v>ROSALBA PAEZ GARZON</v>
      </c>
      <c r="H191" s="17" t="s">
        <v>473</v>
      </c>
      <c r="I191" s="21">
        <v>9546762.8901210204</v>
      </c>
      <c r="J191" s="22">
        <f t="shared" si="4"/>
        <v>2482158.3514314652</v>
      </c>
      <c r="K191" s="23">
        <f t="shared" si="5"/>
        <v>12028921.241552485</v>
      </c>
      <c r="L191" s="21">
        <v>9429309.8592000008</v>
      </c>
      <c r="M191" s="22">
        <v>2451620.5633920003</v>
      </c>
      <c r="N191" s="23">
        <v>11880930.422592001</v>
      </c>
      <c r="O191" s="24"/>
    </row>
    <row r="192" spans="1:15">
      <c r="A192" s="16">
        <f>VLOOKUP(B192,'[2]Hoja2 (2)'!$C$3:D725,2,FALSE)</f>
        <v>132</v>
      </c>
      <c r="B192" s="17" t="s">
        <v>475</v>
      </c>
      <c r="C192" s="18" t="str">
        <f>VLOOKUP(B192,[2]Hoja2!$D$3:G758,4,FALSE)</f>
        <v>SANTA VIVIANA</v>
      </c>
      <c r="D192" s="19" t="s">
        <v>1753</v>
      </c>
      <c r="E192" s="18" t="str">
        <f>VLOOKUP(B192,[2]Hoja2!$D$3:I725,3,FALSE)</f>
        <v>CL 75G SUR 73H 38 MJ</v>
      </c>
      <c r="F192" s="20">
        <v>63359655</v>
      </c>
      <c r="G192" s="20" t="str">
        <f>VLOOKUP(B192,[2]Hoja2!$D$3:H725,5,FALSE)</f>
        <v>ABELARDO BOHORQUEZ BOHADA</v>
      </c>
      <c r="H192" s="17" t="s">
        <v>475</v>
      </c>
      <c r="I192" s="21">
        <v>10523857.217294199</v>
      </c>
      <c r="J192" s="22">
        <f t="shared" si="4"/>
        <v>2736202.876496492</v>
      </c>
      <c r="K192" s="23">
        <f t="shared" si="5"/>
        <v>13260060.093790691</v>
      </c>
      <c r="L192" s="21">
        <v>10394427.292499999</v>
      </c>
      <c r="M192" s="22">
        <v>2702551.0960499998</v>
      </c>
      <c r="N192" s="23">
        <v>13096978.388549998</v>
      </c>
      <c r="O192" s="24"/>
    </row>
    <row r="193" spans="1:15">
      <c r="A193" s="16">
        <f>VLOOKUP(B193,'[2]Hoja2 (2)'!$C$3:D726,2,FALSE)</f>
        <v>133</v>
      </c>
      <c r="B193" s="17" t="s">
        <v>1754</v>
      </c>
      <c r="C193" s="18" t="str">
        <f>VLOOKUP(B193,[2]Hoja2!$D$3:G759,4,FALSE)</f>
        <v>SANTA VIVIANA</v>
      </c>
      <c r="D193" s="19" t="s">
        <v>1755</v>
      </c>
      <c r="E193" s="18" t="str">
        <f>VLOOKUP(B193,[2]Hoja2!$D$3:I726,3,FALSE)</f>
        <v>KR 73I 75F 16 SUR MJ</v>
      </c>
      <c r="F193" s="20">
        <v>52213585</v>
      </c>
      <c r="G193" s="20" t="str">
        <f>VLOOKUP(B193,[2]Hoja2!$D$3:H726,5,FALSE)</f>
        <v>LUIS HERNANDO ESCARPETA MURILLO</v>
      </c>
      <c r="H193" s="17" t="s">
        <v>1754</v>
      </c>
      <c r="I193" s="21">
        <v>10328269.298366301</v>
      </c>
      <c r="J193" s="22">
        <f t="shared" si="4"/>
        <v>2685350.0175752384</v>
      </c>
      <c r="K193" s="23">
        <f t="shared" si="5"/>
        <v>13013619.315941539</v>
      </c>
      <c r="L193" s="21">
        <v>10201223.603</v>
      </c>
      <c r="M193" s="22">
        <v>2652318.1367800003</v>
      </c>
      <c r="N193" s="23">
        <v>12853541.739780001</v>
      </c>
      <c r="O193" s="24"/>
    </row>
    <row r="194" spans="1:15">
      <c r="A194" s="16">
        <f>VLOOKUP(B194,'[2]Hoja2 (2)'!$C$3:D727,2,FALSE)</f>
        <v>480</v>
      </c>
      <c r="B194" s="17" t="s">
        <v>477</v>
      </c>
      <c r="C194" s="18" t="str">
        <f>VLOOKUP(B194,[2]Hoja2!$D$3:G760,4,FALSE)</f>
        <v>ARBORIZADORA ALTA</v>
      </c>
      <c r="D194" s="19" t="s">
        <v>1756</v>
      </c>
      <c r="E194" s="18" t="str">
        <f>VLOOKUP(B194,[2]Hoja2!$D$3:I727,3,FALSE)</f>
        <v>CL 78 BIS SUR 36 35</v>
      </c>
      <c r="F194" s="20">
        <v>11315584</v>
      </c>
      <c r="G194" s="20" t="str">
        <f>VLOOKUP(B194,[2]Hoja2!$D$3:H727,5,FALSE)</f>
        <v>JAIME CUENCA SUAREZ</v>
      </c>
      <c r="H194" s="17" t="s">
        <v>477</v>
      </c>
      <c r="I194" s="21">
        <v>8576795.5966187008</v>
      </c>
      <c r="J194" s="22">
        <f t="shared" si="4"/>
        <v>2229966.8551208624</v>
      </c>
      <c r="K194" s="23">
        <f t="shared" si="5"/>
        <v>10806762.451739563</v>
      </c>
      <c r="L194" s="21">
        <v>8471296.9588000011</v>
      </c>
      <c r="M194" s="22">
        <v>2202537.2092880001</v>
      </c>
      <c r="N194" s="23">
        <v>10673834.168088</v>
      </c>
      <c r="O194" s="24"/>
    </row>
    <row r="195" spans="1:15">
      <c r="A195" s="16">
        <f>VLOOKUP(B195,'[2]Hoja2 (2)'!$C$3:D728,2,FALSE)</f>
        <v>17</v>
      </c>
      <c r="B195" s="17" t="s">
        <v>479</v>
      </c>
      <c r="C195" s="18" t="str">
        <f>VLOOKUP(B195,[2]Hoja2!$D$3:G761,4,FALSE)</f>
        <v>SANTO DOMINGO</v>
      </c>
      <c r="D195" s="19" t="s">
        <v>1757</v>
      </c>
      <c r="E195" s="18" t="str">
        <f>VLOOKUP(B195,[2]Hoja2!$D$3:I728,3,FALSE)</f>
        <v>CL 68C SUR 76B 15 MJ 1</v>
      </c>
      <c r="F195" s="20">
        <v>39784821</v>
      </c>
      <c r="G195" s="20" t="str">
        <f>VLOOKUP(B195,[2]Hoja2!$D$3:H728,5,FALSE)</f>
        <v>ANA MERCEDES JIMENEZ PE%ALOZA</v>
      </c>
      <c r="H195" s="17" t="s">
        <v>479</v>
      </c>
      <c r="I195" s="21">
        <v>10488799.993869999</v>
      </c>
      <c r="J195" s="22">
        <f t="shared" ref="J195:J258" si="6">+I195*26%</f>
        <v>2727087.9984061997</v>
      </c>
      <c r="K195" s="23">
        <f t="shared" ref="K195:K258" si="7">+I195+J195</f>
        <v>13215887.992276199</v>
      </c>
      <c r="L195" s="21">
        <v>10359813.816</v>
      </c>
      <c r="M195" s="22">
        <v>2693551.59216</v>
      </c>
      <c r="N195" s="23">
        <v>13053365.408159999</v>
      </c>
      <c r="O195" s="24"/>
    </row>
    <row r="196" spans="1:15">
      <c r="A196" s="16">
        <f>VLOOKUP(B196,'[2]Hoja2 (2)'!$C$3:D729,2,FALSE)</f>
        <v>18</v>
      </c>
      <c r="B196" s="17" t="s">
        <v>481</v>
      </c>
      <c r="C196" s="18" t="str">
        <f>VLOOKUP(B196,[2]Hoja2!$D$3:G762,4,FALSE)</f>
        <v>SANTO DOMINGO</v>
      </c>
      <c r="D196" s="19" t="s">
        <v>1758</v>
      </c>
      <c r="E196" s="18" t="str">
        <f>VLOOKUP(B196,[2]Hoja2!$D$3:I729,3,FALSE)</f>
        <v>CL 69 SUR 76A 15 MJ 1</v>
      </c>
      <c r="F196" s="20">
        <v>5431434</v>
      </c>
      <c r="G196" s="20" t="str">
        <f>VLOOKUP(B196,[2]Hoja2!$D$3:H729,5,FALSE)</f>
        <v>CIRO ALFONSO ORTEGA ORTEGA</v>
      </c>
      <c r="H196" s="17" t="s">
        <v>481</v>
      </c>
      <c r="I196" s="21">
        <v>10065121.3642387</v>
      </c>
      <c r="J196" s="22">
        <f t="shared" si="6"/>
        <v>2616931.5547020622</v>
      </c>
      <c r="K196" s="23">
        <f t="shared" si="7"/>
        <v>12682052.918940762</v>
      </c>
      <c r="L196" s="21">
        <v>9941370.9144999981</v>
      </c>
      <c r="M196" s="22">
        <v>2584756.4377699997</v>
      </c>
      <c r="N196" s="23">
        <v>12526127.352269998</v>
      </c>
      <c r="O196" s="24"/>
    </row>
    <row r="197" spans="1:15">
      <c r="A197" s="16">
        <f>VLOOKUP(B197,'[2]Hoja2 (2)'!$C$3:D730,2,FALSE)</f>
        <v>19</v>
      </c>
      <c r="B197" s="17" t="s">
        <v>483</v>
      </c>
      <c r="C197" s="18" t="str">
        <f>VLOOKUP(B197,[2]Hoja2!$D$3:G763,4,FALSE)</f>
        <v>SANTO DOMINGO</v>
      </c>
      <c r="D197" s="19" t="s">
        <v>1759</v>
      </c>
      <c r="E197" s="18" t="str">
        <f>VLOOKUP(B197,[2]Hoja2!$D$3:I730,3,FALSE)</f>
        <v>KR 76A 69 03 SUR MJ 1</v>
      </c>
      <c r="F197" s="20">
        <v>19360927</v>
      </c>
      <c r="G197" s="20" t="str">
        <f>VLOOKUP(B197,[2]Hoja2!$D$3:H730,5,FALSE)</f>
        <v>ELIECER LOZANO</v>
      </c>
      <c r="H197" s="17" t="s">
        <v>483</v>
      </c>
      <c r="I197" s="21">
        <v>10510687.1539154</v>
      </c>
      <c r="J197" s="22">
        <f t="shared" si="6"/>
        <v>2732778.660018004</v>
      </c>
      <c r="K197" s="23">
        <f t="shared" si="7"/>
        <v>13243465.813933404</v>
      </c>
      <c r="L197" s="21">
        <v>10381404.3847</v>
      </c>
      <c r="M197" s="22">
        <v>2699165.1400220003</v>
      </c>
      <c r="N197" s="23">
        <v>13080569.524722001</v>
      </c>
      <c r="O197" s="24"/>
    </row>
    <row r="198" spans="1:15">
      <c r="A198" s="16">
        <f>VLOOKUP(B198,'[2]Hoja2 (2)'!$C$3:D731,2,FALSE)</f>
        <v>20</v>
      </c>
      <c r="B198" s="17" t="s">
        <v>485</v>
      </c>
      <c r="C198" s="18" t="str">
        <f>VLOOKUP(B198,[2]Hoja2!$D$3:G764,4,FALSE)</f>
        <v>SANTO DOMINGO</v>
      </c>
      <c r="D198" s="19" t="s">
        <v>1760</v>
      </c>
      <c r="E198" s="18" t="str">
        <f>VLOOKUP(B198,[2]Hoja2!$D$3:I731,3,FALSE)</f>
        <v>CL 68C SUR 76 54 MJ</v>
      </c>
      <c r="F198" s="20">
        <v>79954960</v>
      </c>
      <c r="G198" s="20" t="str">
        <f>VLOOKUP(B198,[2]Hoja2!$D$3:H731,5,FALSE)</f>
        <v>ALEXANDER LOAIZA YARA</v>
      </c>
      <c r="H198" s="17" t="s">
        <v>485</v>
      </c>
      <c r="I198" s="21">
        <v>10536755.893703001</v>
      </c>
      <c r="J198" s="22">
        <f t="shared" si="6"/>
        <v>2739556.5323627801</v>
      </c>
      <c r="K198" s="23">
        <f t="shared" si="7"/>
        <v>13276312.42606578</v>
      </c>
      <c r="L198" s="21">
        <v>10407131.355599999</v>
      </c>
      <c r="M198" s="22">
        <v>2705854.152456</v>
      </c>
      <c r="N198" s="23">
        <v>13112985.508056</v>
      </c>
      <c r="O198" s="24"/>
    </row>
    <row r="199" spans="1:15">
      <c r="A199" s="16">
        <f>VLOOKUP(B199,'[2]Hoja2 (2)'!$C$3:D732,2,FALSE)</f>
        <v>21</v>
      </c>
      <c r="B199" s="17" t="s">
        <v>487</v>
      </c>
      <c r="C199" s="18" t="str">
        <f>VLOOKUP(B199,[2]Hoja2!$D$3:G765,4,FALSE)</f>
        <v>SANTO DOMINGO</v>
      </c>
      <c r="D199" s="19" t="s">
        <v>1761</v>
      </c>
      <c r="E199" s="18" t="str">
        <f>VLOOKUP(B199,[2]Hoja2!$D$3:I732,3,FALSE)</f>
        <v>CL 69A SUR 76C 02 MJ 1</v>
      </c>
      <c r="F199" s="20">
        <v>24673053</v>
      </c>
      <c r="G199" s="20" t="str">
        <f>VLOOKUP(B199,[2]Hoja2!$D$3:H732,5,FALSE)</f>
        <v>JOSE HECTOR PATINO RODRIGUEZ</v>
      </c>
      <c r="H199" s="17" t="s">
        <v>487</v>
      </c>
      <c r="I199" s="21">
        <v>10533168.7660666</v>
      </c>
      <c r="J199" s="22">
        <f t="shared" si="6"/>
        <v>2738623.8791773161</v>
      </c>
      <c r="K199" s="23">
        <f t="shared" si="7"/>
        <v>13271792.645243917</v>
      </c>
      <c r="L199" s="21">
        <v>10403661.417199999</v>
      </c>
      <c r="M199" s="22">
        <v>2704951.9684719997</v>
      </c>
      <c r="N199" s="23">
        <v>13108613.385671999</v>
      </c>
      <c r="O199" s="24"/>
    </row>
    <row r="200" spans="1:15">
      <c r="A200" s="16">
        <f>VLOOKUP(B200,'[2]Hoja2 (2)'!$C$3:D733,2,FALSE)</f>
        <v>22</v>
      </c>
      <c r="B200" s="17" t="s">
        <v>491</v>
      </c>
      <c r="C200" s="18" t="str">
        <f>VLOOKUP(B200,[2]Hoja2!$D$3:G766,4,FALSE)</f>
        <v>SANTO DOMINGO</v>
      </c>
      <c r="D200" s="19" t="s">
        <v>1762</v>
      </c>
      <c r="E200" s="18" t="str">
        <f>VLOOKUP(B200,[2]Hoja2!$D$3:I733,3,FALSE)</f>
        <v>CL 69 SUR 76B 63 MJ</v>
      </c>
      <c r="F200" s="20">
        <v>79843761</v>
      </c>
      <c r="G200" s="20" t="str">
        <f>VLOOKUP(B200,[2]Hoja2!$D$3:H733,5,FALSE)</f>
        <v>JOSE NELSON SANTA OTAVO</v>
      </c>
      <c r="H200" s="17" t="s">
        <v>491</v>
      </c>
      <c r="I200" s="21">
        <v>10526725.5139933</v>
      </c>
      <c r="J200" s="22">
        <f t="shared" si="6"/>
        <v>2736948.6336382581</v>
      </c>
      <c r="K200" s="23">
        <f t="shared" si="7"/>
        <v>13263674.14763156</v>
      </c>
      <c r="L200" s="21">
        <v>10397290.859999999</v>
      </c>
      <c r="M200" s="22">
        <v>2703295.6236</v>
      </c>
      <c r="N200" s="23">
        <v>13100586.4836</v>
      </c>
      <c r="O200" s="24"/>
    </row>
    <row r="201" spans="1:15">
      <c r="A201" s="16">
        <f>VLOOKUP(B201,'[2]Hoja2 (2)'!$C$3:D734,2,FALSE)</f>
        <v>23</v>
      </c>
      <c r="B201" s="17" t="s">
        <v>493</v>
      </c>
      <c r="C201" s="18" t="str">
        <f>VLOOKUP(B201,[2]Hoja2!$D$3:G767,4,FALSE)</f>
        <v>SANTO DOMINGO</v>
      </c>
      <c r="D201" s="19" t="s">
        <v>1763</v>
      </c>
      <c r="E201" s="18" t="str">
        <f>VLOOKUP(B201,[2]Hoja2!$D$3:I734,3,FALSE)</f>
        <v>KR 76 BIS  69 27 SUR MJ 1</v>
      </c>
      <c r="F201" s="20">
        <v>52504796</v>
      </c>
      <c r="G201" s="20" t="str">
        <f>VLOOKUP(B201,[2]Hoja2!$D$3:H734,5,FALSE)</f>
        <v>LUZ ESTELLA CASTELLANOS MARTINEZ</v>
      </c>
      <c r="H201" s="17" t="s">
        <v>493</v>
      </c>
      <c r="I201" s="21">
        <v>7891338.5251673004</v>
      </c>
      <c r="J201" s="22">
        <f t="shared" si="6"/>
        <v>2051748.0165434983</v>
      </c>
      <c r="K201" s="23">
        <f t="shared" si="7"/>
        <v>9943086.5417107977</v>
      </c>
      <c r="L201" s="21">
        <v>7794278.1450999994</v>
      </c>
      <c r="M201" s="22">
        <v>2026512.317726</v>
      </c>
      <c r="N201" s="23">
        <v>9820790.4628259987</v>
      </c>
      <c r="O201" s="24"/>
    </row>
    <row r="202" spans="1:15">
      <c r="A202" s="16">
        <f>VLOOKUP(B202,'[2]Hoja2 (2)'!$C$3:D735,2,FALSE)</f>
        <v>24</v>
      </c>
      <c r="B202" s="17" t="s">
        <v>495</v>
      </c>
      <c r="C202" s="18" t="str">
        <f>VLOOKUP(B202,[2]Hoja2!$D$3:G768,4,FALSE)</f>
        <v>SANTO DOMINGO</v>
      </c>
      <c r="D202" s="19" t="s">
        <v>1764</v>
      </c>
      <c r="E202" s="18" t="str">
        <f>VLOOKUP(B202,[2]Hoja2!$D$3:I735,3,FALSE)</f>
        <v>KR 76 BIS  69 26 SUR MJ 1</v>
      </c>
      <c r="F202" s="20">
        <v>21118008</v>
      </c>
      <c r="G202" s="20" t="str">
        <f>VLOOKUP(B202,[2]Hoja2!$D$3:H735,5,FALSE)</f>
        <v>CARMEN LUCIA VARGAS MARTINEZ</v>
      </c>
      <c r="H202" s="17" t="s">
        <v>495</v>
      </c>
      <c r="I202" s="21">
        <v>9952910.0071339998</v>
      </c>
      <c r="J202" s="22">
        <f t="shared" si="6"/>
        <v>2587756.6018548398</v>
      </c>
      <c r="K202" s="23">
        <f t="shared" si="7"/>
        <v>12540666.60898884</v>
      </c>
      <c r="L202" s="21">
        <v>9830523.010400001</v>
      </c>
      <c r="M202" s="22">
        <v>2555935.9827040005</v>
      </c>
      <c r="N202" s="23">
        <v>12386458.993104002</v>
      </c>
      <c r="O202" s="24"/>
    </row>
    <row r="203" spans="1:15">
      <c r="A203" s="16">
        <f>VLOOKUP(B203,'[2]Hoja2 (2)'!$C$3:D736,2,FALSE)</f>
        <v>25</v>
      </c>
      <c r="B203" s="17" t="s">
        <v>497</v>
      </c>
      <c r="C203" s="18" t="str">
        <f>VLOOKUP(B203,[2]Hoja2!$D$3:G769,4,FALSE)</f>
        <v>SANTO DOMINGO</v>
      </c>
      <c r="D203" s="19" t="s">
        <v>1765</v>
      </c>
      <c r="E203" s="18" t="str">
        <f>VLOOKUP(B203,[2]Hoja2!$D$3:I736,3,FALSE)</f>
        <v>KR 76 BIS  69 02 SUR MJ 1</v>
      </c>
      <c r="F203" s="20">
        <v>3282868</v>
      </c>
      <c r="G203" s="20" t="str">
        <f>VLOOKUP(B203,[2]Hoja2!$D$3:H736,5,FALSE)</f>
        <v>FRANCISCO VERA REYES</v>
      </c>
      <c r="H203" s="17" t="s">
        <v>497</v>
      </c>
      <c r="I203" s="21">
        <v>10529231.621644299</v>
      </c>
      <c r="J203" s="22">
        <f t="shared" si="6"/>
        <v>2737600.2216275181</v>
      </c>
      <c r="K203" s="23">
        <f t="shared" si="7"/>
        <v>13266831.843271818</v>
      </c>
      <c r="L203" s="21">
        <v>10399747.758999998</v>
      </c>
      <c r="M203" s="22">
        <v>2703934.4173399997</v>
      </c>
      <c r="N203" s="23">
        <v>13103682.176339997</v>
      </c>
      <c r="O203" s="24"/>
    </row>
    <row r="204" spans="1:15">
      <c r="A204" s="16">
        <f>VLOOKUP(B204,'[2]Hoja2 (2)'!$C$3:D737,2,FALSE)</f>
        <v>26</v>
      </c>
      <c r="B204" s="17" t="s">
        <v>499</v>
      </c>
      <c r="C204" s="18" t="str">
        <f>VLOOKUP(B204,[2]Hoja2!$D$3:G770,4,FALSE)</f>
        <v>SANTO DOMINGO</v>
      </c>
      <c r="D204" s="19" t="s">
        <v>1766</v>
      </c>
      <c r="E204" s="18" t="str">
        <f>VLOOKUP(B204,[2]Hoja2!$D$3:I737,3,FALSE)</f>
        <v>KR 76 68C 25 SUR MJ 1</v>
      </c>
      <c r="F204" s="20">
        <v>87570909</v>
      </c>
      <c r="G204" s="20" t="str">
        <f>VLOOKUP(B204,[2]Hoja2!$D$3:H737,5,FALSE)</f>
        <v>CRISTOBAL LOPEZ LEGARDA</v>
      </c>
      <c r="H204" s="17" t="s">
        <v>499</v>
      </c>
      <c r="I204" s="21">
        <v>10276414.86444</v>
      </c>
      <c r="J204" s="22">
        <f t="shared" si="6"/>
        <v>2671867.8647544002</v>
      </c>
      <c r="K204" s="23">
        <f t="shared" si="7"/>
        <v>12948282.729194399</v>
      </c>
      <c r="L204" s="21">
        <v>10150003.703999998</v>
      </c>
      <c r="M204" s="22">
        <v>2639000.9630399994</v>
      </c>
      <c r="N204" s="23">
        <v>12789004.667039998</v>
      </c>
      <c r="O204" s="24"/>
    </row>
    <row r="205" spans="1:15">
      <c r="A205" s="16">
        <f>VLOOKUP(B205,'[2]Hoja2 (2)'!$C$3:D738,2,FALSE)</f>
        <v>27</v>
      </c>
      <c r="B205" s="17" t="s">
        <v>501</v>
      </c>
      <c r="C205" s="18" t="str">
        <f>VLOOKUP(B205,[2]Hoja2!$D$3:G771,4,FALSE)</f>
        <v>SANTO DOMINGO</v>
      </c>
      <c r="D205" s="19" t="s">
        <v>1767</v>
      </c>
      <c r="E205" s="18" t="str">
        <f>VLOOKUP(B205,[2]Hoja2!$D$3:I738,3,FALSE)</f>
        <v>CL 69A BIS  SUR 77A 37 MJ 1</v>
      </c>
      <c r="F205" s="20">
        <v>51824761</v>
      </c>
      <c r="G205" s="20" t="str">
        <f>VLOOKUP(B205,[2]Hoja2!$D$3:H738,5,FALSE)</f>
        <v>ISABEL GARCIA GARZON</v>
      </c>
      <c r="H205" s="17" t="s">
        <v>501</v>
      </c>
      <c r="I205" s="21">
        <v>10234895.605296001</v>
      </c>
      <c r="J205" s="22">
        <f t="shared" si="6"/>
        <v>2661072.8573769601</v>
      </c>
      <c r="K205" s="23">
        <f t="shared" si="7"/>
        <v>12895968.46267296</v>
      </c>
      <c r="L205" s="21">
        <v>10108998.9585</v>
      </c>
      <c r="M205" s="22">
        <v>2628339.72921</v>
      </c>
      <c r="N205" s="23">
        <v>12737338.68771</v>
      </c>
      <c r="O205" s="24"/>
    </row>
    <row r="206" spans="1:15">
      <c r="A206" s="16">
        <f>VLOOKUP(B206,'[2]Hoja2 (2)'!$C$3:D739,2,FALSE)</f>
        <v>300</v>
      </c>
      <c r="B206" s="17" t="s">
        <v>503</v>
      </c>
      <c r="C206" s="18" t="str">
        <f>VLOOKUP(B206,[2]Hoja2!$D$3:G772,4,FALSE)</f>
        <v>JERUSALEN</v>
      </c>
      <c r="D206" s="19" t="s">
        <v>1768</v>
      </c>
      <c r="E206" s="18" t="str">
        <f>VLOOKUP(B206,[2]Hoja2!$D$3:I739,3,FALSE)</f>
        <v>DG 79 SUR 41 37</v>
      </c>
      <c r="F206" s="20">
        <v>51690655</v>
      </c>
      <c r="G206" s="20" t="str">
        <f>VLOOKUP(B206,[2]Hoja2!$D$3:H739,5,FALSE)</f>
        <v>MARIA LUCIA ROJAS MORA</v>
      </c>
      <c r="H206" s="17" t="s">
        <v>503</v>
      </c>
      <c r="I206" s="21">
        <v>10534382.9541359</v>
      </c>
      <c r="J206" s="22">
        <f t="shared" si="6"/>
        <v>2738939.5680753342</v>
      </c>
      <c r="K206" s="23">
        <f t="shared" si="7"/>
        <v>13273322.522211235</v>
      </c>
      <c r="L206" s="21">
        <v>10404766.2728</v>
      </c>
      <c r="M206" s="22">
        <v>2705239.2309280001</v>
      </c>
      <c r="N206" s="23">
        <v>13110005.503728</v>
      </c>
      <c r="O206" s="24"/>
    </row>
    <row r="207" spans="1:15">
      <c r="A207" s="16">
        <f>VLOOKUP(B207,'[2]Hoja2 (2)'!$C$3:D740,2,FALSE)</f>
        <v>28</v>
      </c>
      <c r="B207" s="17" t="s">
        <v>505</v>
      </c>
      <c r="C207" s="18" t="str">
        <f>VLOOKUP(B207,[2]Hoja2!$D$3:G773,4,FALSE)</f>
        <v>SANTO DOMINGO</v>
      </c>
      <c r="D207" s="19" t="s">
        <v>1769</v>
      </c>
      <c r="E207" s="18" t="str">
        <f>VLOOKUP(B207,[2]Hoja2!$D$3:I740,3,FALSE)</f>
        <v>KR 77A BIS  69A 63 SUR MJ 1</v>
      </c>
      <c r="F207" s="20">
        <v>24578595</v>
      </c>
      <c r="G207" s="20" t="str">
        <f>VLOOKUP(B207,[2]Hoja2!$D$3:H740,5,FALSE)</f>
        <v>MARIA LIBIA SANCHEZ TANGARIFE</v>
      </c>
      <c r="H207" s="17" t="s">
        <v>505</v>
      </c>
      <c r="I207" s="21">
        <v>10388748.055202</v>
      </c>
      <c r="J207" s="22">
        <f t="shared" si="6"/>
        <v>2701074.49435252</v>
      </c>
      <c r="K207" s="23">
        <f t="shared" si="7"/>
        <v>13089822.549554519</v>
      </c>
      <c r="L207" s="21">
        <v>10260931.681599999</v>
      </c>
      <c r="M207" s="22">
        <v>2667842.237216</v>
      </c>
      <c r="N207" s="23">
        <v>12928773.918815998</v>
      </c>
      <c r="O207" s="24"/>
    </row>
    <row r="208" spans="1:15">
      <c r="A208" s="16">
        <f>VLOOKUP(B208,'[2]Hoja2 (2)'!$C$3:D741,2,FALSE)</f>
        <v>29</v>
      </c>
      <c r="B208" s="17" t="s">
        <v>509</v>
      </c>
      <c r="C208" s="18" t="str">
        <f>VLOOKUP(B208,[2]Hoja2!$D$3:G774,4,FALSE)</f>
        <v>SANTO DOMINGO</v>
      </c>
      <c r="D208" s="19" t="s">
        <v>1770</v>
      </c>
      <c r="E208" s="18" t="str">
        <f>VLOOKUP(B208,[2]Hoja2!$D$3:I741,3,FALSE)</f>
        <v>KR 77 68 81 SUR MJ 1</v>
      </c>
      <c r="F208" s="20">
        <v>41605848</v>
      </c>
      <c r="G208" s="20" t="str">
        <f>VLOOKUP(B208,[2]Hoja2!$D$3:H741,5,FALSE)</f>
        <v>ANA ELSY PRIETO</v>
      </c>
      <c r="H208" s="17" t="s">
        <v>509</v>
      </c>
      <c r="I208" s="21">
        <v>10538814</v>
      </c>
      <c r="J208" s="22">
        <f t="shared" si="6"/>
        <v>2740091.64</v>
      </c>
      <c r="K208" s="23">
        <f t="shared" si="7"/>
        <v>13278905.640000001</v>
      </c>
      <c r="L208" s="21">
        <v>10409148.829079669</v>
      </c>
      <c r="M208" s="22">
        <v>2706378.6955607142</v>
      </c>
      <c r="N208" s="23">
        <v>13115527.524640383</v>
      </c>
      <c r="O208" s="24"/>
    </row>
    <row r="209" spans="1:15">
      <c r="A209" s="16">
        <f>VLOOKUP(B209,'[2]Hoja2 (2)'!$C$3:D742,2,FALSE)</f>
        <v>30</v>
      </c>
      <c r="B209" s="17" t="s">
        <v>513</v>
      </c>
      <c r="C209" s="18" t="str">
        <f>VLOOKUP(B209,[2]Hoja2!$D$3:G775,4,FALSE)</f>
        <v>SANTO DOMINGO</v>
      </c>
      <c r="D209" s="19" t="s">
        <v>1771</v>
      </c>
      <c r="E209" s="18" t="str">
        <f>VLOOKUP(B209,[2]Hoja2!$D$3:I742,3,FALSE)</f>
        <v>CL 68A SUR 76A 09 MJ 1</v>
      </c>
      <c r="F209" s="20">
        <v>28479389</v>
      </c>
      <c r="G209" s="20" t="str">
        <f>VLOOKUP(B209,[2]Hoja2!$D$3:H742,5,FALSE)</f>
        <v>MARIA DE LA CRUZ PARDO CARDENAS</v>
      </c>
      <c r="H209" s="17" t="s">
        <v>513</v>
      </c>
      <c r="I209" s="21">
        <v>10491462.385357</v>
      </c>
      <c r="J209" s="22">
        <f t="shared" si="6"/>
        <v>2727780.2201928203</v>
      </c>
      <c r="K209" s="23">
        <f t="shared" si="7"/>
        <v>13219242.60554982</v>
      </c>
      <c r="L209" s="21">
        <v>10362446.0976</v>
      </c>
      <c r="M209" s="22">
        <v>2694235.9853759999</v>
      </c>
      <c r="N209" s="23">
        <v>13056682.082976</v>
      </c>
      <c r="O209" s="24"/>
    </row>
    <row r="210" spans="1:15">
      <c r="A210" s="16">
        <f>VLOOKUP(B210,'[2]Hoja2 (2)'!$C$3:D743,2,FALSE)</f>
        <v>31</v>
      </c>
      <c r="B210" s="17" t="s">
        <v>519</v>
      </c>
      <c r="C210" s="18" t="str">
        <f>VLOOKUP(B210,[2]Hoja2!$D$3:G776,4,FALSE)</f>
        <v>SANTO DOMINGO</v>
      </c>
      <c r="D210" s="19" t="s">
        <v>1772</v>
      </c>
      <c r="E210" s="18" t="str">
        <f>VLOOKUP(B210,[2]Hoja2!$D$3:I743,3,FALSE)</f>
        <v>DG 67A SUR 76B 15 MJ 1</v>
      </c>
      <c r="F210" s="20">
        <v>39546212</v>
      </c>
      <c r="G210" s="20" t="str">
        <f>VLOOKUP(B210,[2]Hoja2!$D$3:H743,5,FALSE)</f>
        <v>LUZ CLAUDIA RINCON CANON</v>
      </c>
      <c r="H210" s="17" t="s">
        <v>519</v>
      </c>
      <c r="I210" s="21">
        <v>10529644.759228</v>
      </c>
      <c r="J210" s="22">
        <f t="shared" si="6"/>
        <v>2737707.63739928</v>
      </c>
      <c r="K210" s="23">
        <f t="shared" si="7"/>
        <v>13267352.396627281</v>
      </c>
      <c r="L210" s="21">
        <v>10400193.898699999</v>
      </c>
      <c r="M210" s="22">
        <v>2704050.4136619996</v>
      </c>
      <c r="N210" s="23">
        <v>13104244.312361998</v>
      </c>
      <c r="O210" s="24"/>
    </row>
    <row r="211" spans="1:15">
      <c r="A211" s="16">
        <f>VLOOKUP(B211,'[2]Hoja2 (2)'!$C$3:D744,2,FALSE)</f>
        <v>32</v>
      </c>
      <c r="B211" s="17" t="s">
        <v>521</v>
      </c>
      <c r="C211" s="18" t="str">
        <f>VLOOKUP(B211,[2]Hoja2!$D$3:G777,4,FALSE)</f>
        <v>SANTO DOMINGO</v>
      </c>
      <c r="D211" s="19" t="s">
        <v>1773</v>
      </c>
      <c r="E211" s="18" t="str">
        <f>VLOOKUP(B211,[2]Hoja2!$D$3:I744,3,FALSE)</f>
        <v>CL 68C SUR 76 14 MJ</v>
      </c>
      <c r="F211" s="20">
        <v>51694298</v>
      </c>
      <c r="G211" s="20" t="str">
        <f>VLOOKUP(B211,[2]Hoja2!$D$3:H744,5,FALSE)</f>
        <v>MYRIAM CHAVEZ</v>
      </c>
      <c r="H211" s="17" t="s">
        <v>521</v>
      </c>
      <c r="I211" s="21">
        <v>10375423.69792</v>
      </c>
      <c r="J211" s="22">
        <f t="shared" si="6"/>
        <v>2697610.1614592001</v>
      </c>
      <c r="K211" s="23">
        <f t="shared" si="7"/>
        <v>13073033.8593792</v>
      </c>
      <c r="L211" s="21">
        <v>10247875.166899998</v>
      </c>
      <c r="M211" s="22">
        <v>2664447.5433939993</v>
      </c>
      <c r="N211" s="23">
        <v>12912322.710293997</v>
      </c>
      <c r="O211" s="24"/>
    </row>
    <row r="212" spans="1:15">
      <c r="A212" s="16">
        <f>VLOOKUP(B212,'[2]Hoja2 (2)'!$C$3:D745,2,FALSE)</f>
        <v>33</v>
      </c>
      <c r="B212" s="17" t="s">
        <v>523</v>
      </c>
      <c r="C212" s="18" t="str">
        <f>VLOOKUP(B212,[2]Hoja2!$D$3:G778,4,FALSE)</f>
        <v>SANTO DOMINGO</v>
      </c>
      <c r="D212" s="19" t="s">
        <v>1774</v>
      </c>
      <c r="E212" s="18" t="str">
        <f>VLOOKUP(B212,[2]Hoja2!$D$3:I745,3,FALSE)</f>
        <v>CL 68B SUR 75L 91 MJ 1</v>
      </c>
      <c r="F212" s="20">
        <v>52752829</v>
      </c>
      <c r="G212" s="20" t="str">
        <f>VLOOKUP(B212,[2]Hoja2!$D$3:H745,5,FALSE)</f>
        <v>YINETH GARAY MORA</v>
      </c>
      <c r="H212" s="17" t="s">
        <v>523</v>
      </c>
      <c r="I212" s="21">
        <v>10424996.044369999</v>
      </c>
      <c r="J212" s="22">
        <f t="shared" si="6"/>
        <v>2710498.9715362</v>
      </c>
      <c r="K212" s="23">
        <f t="shared" si="7"/>
        <v>13135495.0159062</v>
      </c>
      <c r="L212" s="21">
        <v>10296800.934700001</v>
      </c>
      <c r="M212" s="22">
        <v>2677168.2430220004</v>
      </c>
      <c r="N212" s="23">
        <v>12973969.177722001</v>
      </c>
      <c r="O212" s="24"/>
    </row>
    <row r="213" spans="1:15">
      <c r="A213" s="16">
        <f>VLOOKUP(B213,'[2]Hoja2 (2)'!$C$3:D746,2,FALSE)</f>
        <v>34</v>
      </c>
      <c r="B213" s="17" t="s">
        <v>527</v>
      </c>
      <c r="C213" s="18" t="str">
        <f>VLOOKUP(B213,[2]Hoja2!$D$3:G779,4,FALSE)</f>
        <v>SANTO DOMINGO</v>
      </c>
      <c r="D213" s="19" t="s">
        <v>1775</v>
      </c>
      <c r="E213" s="18" t="str">
        <f>VLOOKUP(B213,[2]Hoja2!$D$3:I746,3,FALSE)</f>
        <v>CL 68B SUR 75L 87 MJ 1</v>
      </c>
      <c r="F213" s="20">
        <v>51978048</v>
      </c>
      <c r="G213" s="20" t="str">
        <f>VLOOKUP(B213,[2]Hoja2!$D$3:H746,5,FALSE)</f>
        <v>VIVIANA AGREDO DIAZ</v>
      </c>
      <c r="H213" s="17" t="s">
        <v>527</v>
      </c>
      <c r="I213" s="21">
        <v>10059461.800000001</v>
      </c>
      <c r="J213" s="22">
        <f t="shared" si="6"/>
        <v>2615460.0680000004</v>
      </c>
      <c r="K213" s="23">
        <f t="shared" si="7"/>
        <v>12674921.868000001</v>
      </c>
      <c r="L213" s="21">
        <v>9935731.8319999985</v>
      </c>
      <c r="M213" s="22">
        <v>2583290.2763199997</v>
      </c>
      <c r="N213" s="23">
        <v>12519022.108319998</v>
      </c>
      <c r="O213" s="24"/>
    </row>
    <row r="214" spans="1:15">
      <c r="A214" s="16">
        <f>VLOOKUP(B214,'[2]Hoja2 (2)'!$C$3:D747,2,FALSE)</f>
        <v>35</v>
      </c>
      <c r="B214" s="17" t="s">
        <v>529</v>
      </c>
      <c r="C214" s="18" t="str">
        <f>VLOOKUP(B214,[2]Hoja2!$D$3:G780,4,FALSE)</f>
        <v>SANTO DOMINGO</v>
      </c>
      <c r="D214" s="19" t="s">
        <v>1776</v>
      </c>
      <c r="E214" s="18" t="str">
        <f>VLOOKUP(B214,[2]Hoja2!$D$3:I747,3,FALSE)</f>
        <v>CL 68C SUR 76 08 MJ 1</v>
      </c>
      <c r="F214" s="20">
        <v>40355657</v>
      </c>
      <c r="G214" s="20" t="str">
        <f>VLOOKUP(B214,[2]Hoja2!$D$3:H747,5,FALSE)</f>
        <v>GLORIA ESTELA DIAZ GARCIA</v>
      </c>
      <c r="H214" s="17" t="s">
        <v>529</v>
      </c>
      <c r="I214" s="21">
        <v>10213154.800799999</v>
      </c>
      <c r="J214" s="22">
        <f t="shared" si="6"/>
        <v>2655420.2482079999</v>
      </c>
      <c r="K214" s="23">
        <f t="shared" si="7"/>
        <v>12868575.049007999</v>
      </c>
      <c r="L214" s="21">
        <v>10087513.166000001</v>
      </c>
      <c r="M214" s="22">
        <v>2622753.4231600002</v>
      </c>
      <c r="N214" s="23">
        <v>12710266.589160001</v>
      </c>
      <c r="O214" s="24"/>
    </row>
    <row r="215" spans="1:15">
      <c r="A215" s="16">
        <f>VLOOKUP(B215,'[2]Hoja2 (2)'!$C$3:D748,2,FALSE)</f>
        <v>36</v>
      </c>
      <c r="B215" s="17" t="s">
        <v>533</v>
      </c>
      <c r="C215" s="18" t="str">
        <f>VLOOKUP(B215,[2]Hoja2!$D$3:G781,4,FALSE)</f>
        <v>SANTO DOMINGO</v>
      </c>
      <c r="D215" s="19" t="s">
        <v>1777</v>
      </c>
      <c r="E215" s="18" t="str">
        <f>VLOOKUP(B215,[2]Hoja2!$D$3:I748,3,FALSE)</f>
        <v>CL 68A SUR 76B 25 MJ</v>
      </c>
      <c r="F215" s="20">
        <v>52234254</v>
      </c>
      <c r="G215" s="20" t="str">
        <f>VLOOKUP(B215,[2]Hoja2!$D$3:H748,5,FALSE)</f>
        <v>NAIR CORDOBA SALAZAR</v>
      </c>
      <c r="H215" s="17" t="s">
        <v>533</v>
      </c>
      <c r="I215" s="21">
        <v>7216863.931504</v>
      </c>
      <c r="J215" s="22">
        <f t="shared" si="6"/>
        <v>1876384.6221910401</v>
      </c>
      <c r="K215" s="23">
        <f t="shared" si="7"/>
        <v>9093248.5536950398</v>
      </c>
      <c r="L215" s="21">
        <v>7128151.2707999991</v>
      </c>
      <c r="M215" s="22">
        <v>1853319.3304079999</v>
      </c>
      <c r="N215" s="23">
        <v>8981470.6012079995</v>
      </c>
      <c r="O215" s="24"/>
    </row>
    <row r="216" spans="1:15">
      <c r="A216" s="16">
        <f>VLOOKUP(B216,'[2]Hoja2 (2)'!$C$3:D749,2,FALSE)</f>
        <v>37</v>
      </c>
      <c r="B216" s="17" t="s">
        <v>535</v>
      </c>
      <c r="C216" s="18" t="str">
        <f>VLOOKUP(B216,[2]Hoja2!$D$3:G782,4,FALSE)</f>
        <v>SANTO DOMINGO</v>
      </c>
      <c r="D216" s="19" t="s">
        <v>1778</v>
      </c>
      <c r="E216" s="18" t="str">
        <f>VLOOKUP(B216,[2]Hoja2!$D$3:I749,3,FALSE)</f>
        <v>CL 68A BIS  SUR 75L 87 MJ 1</v>
      </c>
      <c r="F216" s="20">
        <v>52644197</v>
      </c>
      <c r="G216" s="20" t="str">
        <f>VLOOKUP(B216,[2]Hoja2!$D$3:H749,5,FALSE)</f>
        <v>NINFA ZABALA VARGAS</v>
      </c>
      <c r="H216" s="17" t="s">
        <v>535</v>
      </c>
      <c r="I216" s="21">
        <v>10531406.429732</v>
      </c>
      <c r="J216" s="22">
        <f t="shared" si="6"/>
        <v>2738165.6717303204</v>
      </c>
      <c r="K216" s="23">
        <f t="shared" si="7"/>
        <v>13269572.101462321</v>
      </c>
      <c r="L216" s="21">
        <v>10401921.88249</v>
      </c>
      <c r="M216" s="22">
        <v>2704499.6894474002</v>
      </c>
      <c r="N216" s="23">
        <v>13106421.571937401</v>
      </c>
      <c r="O216" s="24"/>
    </row>
    <row r="217" spans="1:15">
      <c r="A217" s="16">
        <f>VLOOKUP(B217,'[2]Hoja2 (2)'!$C$3:D750,2,FALSE)</f>
        <v>38</v>
      </c>
      <c r="B217" s="17" t="s">
        <v>537</v>
      </c>
      <c r="C217" s="18" t="str">
        <f>VLOOKUP(B217,[2]Hoja2!$D$3:G783,4,FALSE)</f>
        <v>SANTO DOMINGO</v>
      </c>
      <c r="D217" s="19" t="s">
        <v>1779</v>
      </c>
      <c r="E217" s="18" t="str">
        <f>VLOOKUP(B217,[2]Hoja2!$D$3:I750,3,FALSE)</f>
        <v>CL 68B SUR 75L 77 MJ 01</v>
      </c>
      <c r="F217" s="20">
        <v>190705</v>
      </c>
      <c r="G217" s="20" t="str">
        <f>VLOOKUP(B217,[2]Hoja2!$D$3:H750,5,FALSE)</f>
        <v>JOSE ARTURO CASTILLO CAICEDO</v>
      </c>
      <c r="H217" s="17" t="s">
        <v>537</v>
      </c>
      <c r="I217" s="21">
        <v>9498868.9491591994</v>
      </c>
      <c r="J217" s="22">
        <f t="shared" si="6"/>
        <v>2469705.9267813917</v>
      </c>
      <c r="K217" s="23">
        <f t="shared" si="7"/>
        <v>11968574.875940591</v>
      </c>
      <c r="L217" s="21">
        <v>9382020.501600001</v>
      </c>
      <c r="M217" s="22">
        <v>2439325.3304160004</v>
      </c>
      <c r="N217" s="23">
        <v>11821345.832016002</v>
      </c>
      <c r="O217" s="24"/>
    </row>
    <row r="218" spans="1:15">
      <c r="A218" s="16">
        <f>VLOOKUP(B218,'[2]Hoja2 (2)'!$C$3:D751,2,FALSE)</f>
        <v>39</v>
      </c>
      <c r="B218" s="17" t="s">
        <v>539</v>
      </c>
      <c r="C218" s="18" t="str">
        <f>VLOOKUP(B218,[2]Hoja2!$D$3:G784,4,FALSE)</f>
        <v>SANTO DOMINGO</v>
      </c>
      <c r="D218" s="19" t="s">
        <v>1780</v>
      </c>
      <c r="E218" s="18" t="str">
        <f>VLOOKUP(B218,[2]Hoja2!$D$3:I751,3,FALSE)</f>
        <v>CL 68B SUR 75L 71 MJ 1</v>
      </c>
      <c r="F218" s="20">
        <v>19114341</v>
      </c>
      <c r="G218" s="20" t="str">
        <f>VLOOKUP(B218,[2]Hoja2!$D$3:H751,5,FALSE)</f>
        <v>JOSE MANUEL ROCHA RODRIGUEZ</v>
      </c>
      <c r="H218" s="17" t="s">
        <v>539</v>
      </c>
      <c r="I218" s="21">
        <v>10261611.6578438</v>
      </c>
      <c r="J218" s="22">
        <f t="shared" si="6"/>
        <v>2668019.0310393884</v>
      </c>
      <c r="K218" s="23">
        <f t="shared" si="7"/>
        <v>12929630.688883189</v>
      </c>
      <c r="L218" s="21">
        <v>10135478.612499999</v>
      </c>
      <c r="M218" s="22">
        <v>2635224.4392499998</v>
      </c>
      <c r="N218" s="23">
        <v>12770703.051749999</v>
      </c>
      <c r="O218" s="24"/>
    </row>
    <row r="219" spans="1:15">
      <c r="A219" s="25">
        <f>VLOOKUP(B219,'[2]Hoja2 (2)'!$C$3:D752,2,FALSE)</f>
        <v>301</v>
      </c>
      <c r="B219" s="26" t="s">
        <v>541</v>
      </c>
      <c r="C219" s="27" t="str">
        <f>VLOOKUP(B219,[2]Hoja2!$D$3:G785,4,FALSE)</f>
        <v>JERUSALEN</v>
      </c>
      <c r="D219" s="28" t="s">
        <v>1781</v>
      </c>
      <c r="E219" s="27" t="str">
        <f>VLOOKUP(B219,[2]Hoja2!$D$3:I752,3,FALSE)</f>
        <v>KR 45B 82 43 SUR</v>
      </c>
      <c r="F219" s="29">
        <v>19156783</v>
      </c>
      <c r="G219" s="29" t="str">
        <f>VLOOKUP(B219,[2]Hoja2!$D$3:H752,5,FALSE)</f>
        <v>JAIME ELVER LESMES</v>
      </c>
      <c r="H219" s="26" t="s">
        <v>541</v>
      </c>
      <c r="I219" s="30">
        <v>10503203.8130292</v>
      </c>
      <c r="J219" s="31">
        <f t="shared" si="6"/>
        <v>2730832.9913875922</v>
      </c>
      <c r="K219" s="32">
        <f t="shared" si="7"/>
        <v>13234036.804416792</v>
      </c>
      <c r="L219" s="30">
        <v>10373999.348199999</v>
      </c>
      <c r="M219" s="31">
        <v>2697239.8305319999</v>
      </c>
      <c r="N219" s="32">
        <v>13071239.178731998</v>
      </c>
      <c r="O219" s="33"/>
    </row>
    <row r="220" spans="1:15">
      <c r="A220" s="16">
        <f>VLOOKUP(B220,'[2]Hoja2 (2)'!$C$3:D753,2,FALSE)</f>
        <v>302</v>
      </c>
      <c r="B220" s="17" t="s">
        <v>543</v>
      </c>
      <c r="C220" s="18" t="str">
        <f>VLOOKUP(B220,[2]Hoja2!$D$3:G786,4,FALSE)</f>
        <v>JERUSALEN</v>
      </c>
      <c r="D220" s="19" t="s">
        <v>1782</v>
      </c>
      <c r="E220" s="18" t="str">
        <f>VLOOKUP(B220,[2]Hoja2!$D$3:I753,3,FALSE)</f>
        <v>KR 45A 82 05 SUR</v>
      </c>
      <c r="F220" s="20">
        <v>19081457</v>
      </c>
      <c r="G220" s="20" t="str">
        <f>VLOOKUP(B220,[2]Hoja2!$D$3:H753,5,FALSE)</f>
        <v>JULIO AUGUSTO SANABRIA</v>
      </c>
      <c r="H220" s="17" t="s">
        <v>543</v>
      </c>
      <c r="I220" s="21">
        <v>8349600.4385363804</v>
      </c>
      <c r="J220" s="22">
        <f t="shared" si="6"/>
        <v>2170896.1140194591</v>
      </c>
      <c r="K220" s="23">
        <f t="shared" si="7"/>
        <v>10520496.55255584</v>
      </c>
      <c r="L220" s="21">
        <v>8246902.3799999999</v>
      </c>
      <c r="M220" s="22">
        <v>2144194.6187999998</v>
      </c>
      <c r="N220" s="23">
        <v>10391096.9988</v>
      </c>
      <c r="O220" s="24"/>
    </row>
    <row r="221" spans="1:15">
      <c r="A221" s="16">
        <f>VLOOKUP(B221,'[2]Hoja2 (2)'!$C$3:D754,2,FALSE)</f>
        <v>134</v>
      </c>
      <c r="B221" s="17" t="s">
        <v>545</v>
      </c>
      <c r="C221" s="18" t="str">
        <f>VLOOKUP(B221,[2]Hoja2!$D$3:G787,4,FALSE)</f>
        <v>SANTA VIVIANA</v>
      </c>
      <c r="D221" s="19" t="s">
        <v>1783</v>
      </c>
      <c r="E221" s="18" t="str">
        <f>VLOOKUP(B221,[2]Hoja2!$D$3:I754,3,FALSE)</f>
        <v>KR 73I 75C 44 SUR MJ</v>
      </c>
      <c r="F221" s="20">
        <v>39721996</v>
      </c>
      <c r="G221" s="20" t="str">
        <f>VLOOKUP(B221,[2]Hoja2!$D$3:H754,5,FALSE)</f>
        <v>MARTHA LUCIA OSORIO</v>
      </c>
      <c r="H221" s="17" t="s">
        <v>545</v>
      </c>
      <c r="I221" s="21">
        <v>10104462.123039501</v>
      </c>
      <c r="J221" s="22">
        <f t="shared" si="6"/>
        <v>2627160.1519902702</v>
      </c>
      <c r="K221" s="23">
        <f t="shared" si="7"/>
        <v>12731622.275029771</v>
      </c>
      <c r="L221" s="21">
        <v>9980094.0834966991</v>
      </c>
      <c r="M221" s="22">
        <v>2594824.4617091417</v>
      </c>
      <c r="N221" s="23">
        <v>12574918.545205841</v>
      </c>
      <c r="O221" s="24"/>
    </row>
    <row r="222" spans="1:15">
      <c r="A222" s="16">
        <f>VLOOKUP(B222,'[2]Hoja2 (2)'!$C$3:D755,2,FALSE)</f>
        <v>135</v>
      </c>
      <c r="B222" s="17" t="s">
        <v>547</v>
      </c>
      <c r="C222" s="18" t="str">
        <f>VLOOKUP(B222,[2]Hoja2!$D$3:G788,4,FALSE)</f>
        <v>SANTA VIVIANA</v>
      </c>
      <c r="D222" s="19" t="s">
        <v>1784</v>
      </c>
      <c r="E222" s="18" t="str">
        <f>VLOOKUP(B222,[2]Hoja2!$D$3:I755,3,FALSE)</f>
        <v>CL 75D SUR 73G 72 MJ</v>
      </c>
      <c r="F222" s="20">
        <v>3151389</v>
      </c>
      <c r="G222" s="20" t="str">
        <f>VLOOKUP(B222,[2]Hoja2!$D$3:H755,5,FALSE)</f>
        <v>JUAN DAVID MARTINEZ</v>
      </c>
      <c r="H222" s="17" t="s">
        <v>547</v>
      </c>
      <c r="I222" s="21">
        <v>9337749.6313300803</v>
      </c>
      <c r="J222" s="22">
        <f t="shared" si="6"/>
        <v>2427814.904145821</v>
      </c>
      <c r="K222" s="23">
        <f t="shared" si="7"/>
        <v>11765564.535475902</v>
      </c>
      <c r="L222" s="21">
        <v>9222854.8374000005</v>
      </c>
      <c r="M222" s="22">
        <v>2397942.2577240001</v>
      </c>
      <c r="N222" s="23">
        <v>11620797.095124001</v>
      </c>
      <c r="O222" s="24"/>
    </row>
    <row r="223" spans="1:15">
      <c r="A223" s="16">
        <f>VLOOKUP(B223,'[2]Hoja2 (2)'!$C$3:D756,2,FALSE)</f>
        <v>136</v>
      </c>
      <c r="B223" s="17" t="s">
        <v>551</v>
      </c>
      <c r="C223" s="18" t="str">
        <f>VLOOKUP(B223,[2]Hoja2!$D$3:G789,4,FALSE)</f>
        <v>SANTA VIVIANA</v>
      </c>
      <c r="D223" s="19" t="s">
        <v>1785</v>
      </c>
      <c r="E223" s="18" t="str">
        <f>VLOOKUP(B223,[2]Hoja2!$D$3:I756,3,FALSE)</f>
        <v>TV 75I 75C 27 SUR MJ</v>
      </c>
      <c r="F223" s="20">
        <v>5656744</v>
      </c>
      <c r="G223" s="20" t="str">
        <f>VLOOKUP(B223,[2]Hoja2!$D$3:H756,5,FALSE)</f>
        <v>CA%ADULCE HIPOLITO AMOROCHO</v>
      </c>
      <c r="H223" s="17" t="s">
        <v>551</v>
      </c>
      <c r="I223" s="21">
        <v>10298251.0757578</v>
      </c>
      <c r="J223" s="22">
        <f t="shared" si="6"/>
        <v>2677545.279697028</v>
      </c>
      <c r="K223" s="23">
        <f t="shared" si="7"/>
        <v>12975796.355454829</v>
      </c>
      <c r="L223" s="21">
        <v>10171520.4322</v>
      </c>
      <c r="M223" s="22">
        <v>2644595.312372</v>
      </c>
      <c r="N223" s="23">
        <v>12816115.744571999</v>
      </c>
      <c r="O223" s="24"/>
    </row>
    <row r="224" spans="1:15">
      <c r="A224" s="16">
        <f>VLOOKUP(B224,'[2]Hoja2 (2)'!$C$3:D757,2,FALSE)</f>
        <v>137</v>
      </c>
      <c r="B224" s="17" t="s">
        <v>553</v>
      </c>
      <c r="C224" s="18" t="str">
        <f>VLOOKUP(B224,[2]Hoja2!$D$3:G790,4,FALSE)</f>
        <v>SANTA VIVIANA</v>
      </c>
      <c r="D224" s="19" t="s">
        <v>1786</v>
      </c>
      <c r="E224" s="18" t="str">
        <f>VLOOKUP(B224,[2]Hoja2!$D$3:I757,3,FALSE)</f>
        <v>TV 75I 75C 33 SUR MJ</v>
      </c>
      <c r="F224" s="20">
        <v>20793157</v>
      </c>
      <c r="G224" s="20" t="str">
        <f>VLOOKUP(B224,[2]Hoja2!$D$3:H757,5,FALSE)</f>
        <v>ALCIRA CHACON GARCIA</v>
      </c>
      <c r="H224" s="17" t="s">
        <v>553</v>
      </c>
      <c r="I224" s="21">
        <v>10534991.186310301</v>
      </c>
      <c r="J224" s="22">
        <f t="shared" si="6"/>
        <v>2739097.7084406782</v>
      </c>
      <c r="K224" s="23">
        <f t="shared" si="7"/>
        <v>13274088.894750979</v>
      </c>
      <c r="L224" s="21">
        <v>10405396.022</v>
      </c>
      <c r="M224" s="22">
        <v>2705402.9657200002</v>
      </c>
      <c r="N224" s="23">
        <v>13110798.98772</v>
      </c>
      <c r="O224" s="24"/>
    </row>
    <row r="225" spans="1:15">
      <c r="A225" s="16">
        <f>VLOOKUP(B225,'[2]Hoja2 (2)'!$C$3:D758,2,FALSE)</f>
        <v>138</v>
      </c>
      <c r="B225" s="17" t="s">
        <v>555</v>
      </c>
      <c r="C225" s="18" t="str">
        <f>VLOOKUP(B225,[2]Hoja2!$D$3:G791,4,FALSE)</f>
        <v>SANTA VIVIANA</v>
      </c>
      <c r="D225" s="19" t="s">
        <v>1785</v>
      </c>
      <c r="E225" s="18" t="str">
        <f>VLOOKUP(B225,[2]Hoja2!$D$3:I758,3,FALSE)</f>
        <v>TV 75I 75C 64 SUR MJ</v>
      </c>
      <c r="F225" s="20">
        <v>3120596</v>
      </c>
      <c r="G225" s="20" t="str">
        <f>VLOOKUP(B225,[2]Hoja2!$D$3:H758,5,FALSE)</f>
        <v>MANUEL DE JESUS LARA LOPEZ</v>
      </c>
      <c r="H225" s="17" t="s">
        <v>555</v>
      </c>
      <c r="I225" s="21">
        <v>9844263.3317827992</v>
      </c>
      <c r="J225" s="22">
        <f t="shared" si="6"/>
        <v>2559508.466263528</v>
      </c>
      <c r="K225" s="23">
        <f t="shared" si="7"/>
        <v>12403771.798046328</v>
      </c>
      <c r="L225" s="21">
        <v>9723203.1050000004</v>
      </c>
      <c r="M225" s="22">
        <v>2528032.8073</v>
      </c>
      <c r="N225" s="23">
        <v>12251235.9123</v>
      </c>
      <c r="O225" s="24"/>
    </row>
    <row r="226" spans="1:15">
      <c r="A226" s="16">
        <f>VLOOKUP(B226,'[2]Hoja2 (2)'!$C$3:D759,2,FALSE)</f>
        <v>139</v>
      </c>
      <c r="B226" s="17" t="s">
        <v>557</v>
      </c>
      <c r="C226" s="18" t="str">
        <f>VLOOKUP(B226,[2]Hoja2!$D$3:G792,4,FALSE)</f>
        <v>SANTA VIVIANA</v>
      </c>
      <c r="D226" s="19" t="s">
        <v>1787</v>
      </c>
      <c r="E226" s="18" t="str">
        <f>VLOOKUP(B226,[2]Hoja2!$D$3:I759,3,FALSE)</f>
        <v>TV 75I 75C 32 SUR MJ</v>
      </c>
      <c r="F226" s="20">
        <v>19282189</v>
      </c>
      <c r="G226" s="20" t="str">
        <f>VLOOKUP(B226,[2]Hoja2!$D$3:H759,5,FALSE)</f>
        <v>MARIO E MONTA%A MORENO</v>
      </c>
      <c r="H226" s="17" t="s">
        <v>557</v>
      </c>
      <c r="I226" s="21">
        <v>10453175.053681901</v>
      </c>
      <c r="J226" s="22">
        <f t="shared" si="6"/>
        <v>2717825.5139572942</v>
      </c>
      <c r="K226" s="23">
        <f t="shared" si="7"/>
        <v>13171000.567639194</v>
      </c>
      <c r="L226" s="21">
        <v>10324505.205799999</v>
      </c>
      <c r="M226" s="22">
        <v>2684371.3535079998</v>
      </c>
      <c r="N226" s="23">
        <v>13008876.559307998</v>
      </c>
      <c r="O226" s="24"/>
    </row>
    <row r="227" spans="1:15">
      <c r="A227" s="25">
        <f>VLOOKUP(B227,'[2]Hoja2 (2)'!$C$3:D760,2,FALSE)</f>
        <v>481</v>
      </c>
      <c r="B227" s="26" t="s">
        <v>563</v>
      </c>
      <c r="C227" s="27" t="str">
        <f>VLOOKUP(B227,[2]Hoja2!$D$3:G793,4,FALSE)</f>
        <v>ARBORIZADORA ALTA</v>
      </c>
      <c r="D227" s="28" t="s">
        <v>1788</v>
      </c>
      <c r="E227" s="27" t="str">
        <f>VLOOKUP(B227,[2]Hoja2!$D$3:I760,3,FALSE)</f>
        <v>TV 39 72D 95 SUR</v>
      </c>
      <c r="F227" s="29">
        <v>39793444</v>
      </c>
      <c r="G227" s="29" t="str">
        <f>VLOOKUP(B227,[2]Hoja2!$D$3:H760,5,FALSE)</f>
        <v>MARTHA TOLEDO MARTINEZ</v>
      </c>
      <c r="H227" s="26" t="s">
        <v>563</v>
      </c>
      <c r="I227" s="30">
        <v>10413249.445059801</v>
      </c>
      <c r="J227" s="31">
        <f t="shared" si="6"/>
        <v>2707444.8557155482</v>
      </c>
      <c r="K227" s="32">
        <f t="shared" si="7"/>
        <v>13120694.300775349</v>
      </c>
      <c r="L227" s="30">
        <v>10285129.1612</v>
      </c>
      <c r="M227" s="31">
        <v>2674133.5819120002</v>
      </c>
      <c r="N227" s="32">
        <v>12959262.743112</v>
      </c>
      <c r="O227" s="33"/>
    </row>
    <row r="228" spans="1:15">
      <c r="A228" s="25">
        <f>VLOOKUP(B228,'[2]Hoja2 (2)'!$C$3:D761,2,FALSE)</f>
        <v>482</v>
      </c>
      <c r="B228" s="26" t="s">
        <v>565</v>
      </c>
      <c r="C228" s="27" t="str">
        <f>VLOOKUP(B228,[2]Hoja2!$D$3:G794,4,FALSE)</f>
        <v>ARBORIZADORA ALTA</v>
      </c>
      <c r="D228" s="28" t="s">
        <v>1789</v>
      </c>
      <c r="E228" s="27" t="str">
        <f>VLOOKUP(B228,[2]Hoja2!$D$3:I761,3,FALSE)</f>
        <v>DG 73A BIS  SUR 38A 64</v>
      </c>
      <c r="F228" s="29">
        <v>17162033</v>
      </c>
      <c r="G228" s="29" t="str">
        <f>VLOOKUP(B228,[2]Hoja2!$D$3:H761,5,FALSE)</f>
        <v>ABRAHAN OTALORA TOVAR</v>
      </c>
      <c r="H228" s="26" t="s">
        <v>565</v>
      </c>
      <c r="I228" s="30">
        <v>10537800.175776999</v>
      </c>
      <c r="J228" s="31">
        <f t="shared" si="6"/>
        <v>2739828.0457020202</v>
      </c>
      <c r="K228" s="32">
        <f t="shared" si="7"/>
        <v>13277628.221479019</v>
      </c>
      <c r="L228" s="30">
        <v>10408199.071300002</v>
      </c>
      <c r="M228" s="31">
        <v>2706131.7585380008</v>
      </c>
      <c r="N228" s="32">
        <v>13114330.829838002</v>
      </c>
      <c r="O228" s="33"/>
    </row>
    <row r="229" spans="1:15">
      <c r="A229" s="16">
        <f>VLOOKUP(B229,'[2]Hoja2 (2)'!$C$3:D762,2,FALSE)</f>
        <v>303</v>
      </c>
      <c r="B229" s="17" t="s">
        <v>571</v>
      </c>
      <c r="C229" s="18" t="str">
        <f>VLOOKUP(B229,[2]Hoja2!$D$3:G795,4,FALSE)</f>
        <v>JERUSALEN</v>
      </c>
      <c r="D229" s="19" t="s">
        <v>1790</v>
      </c>
      <c r="E229" s="18" t="str">
        <f>VLOOKUP(B229,[2]Hoja2!$D$3:I762,3,FALSE)</f>
        <v>KR 41 79 20 SUR</v>
      </c>
      <c r="F229" s="20">
        <v>93082213</v>
      </c>
      <c r="G229" s="20" t="str">
        <f>VLOOKUP(B229,[2]Hoja2!$D$3:H762,5,FALSE)</f>
        <v>ISIDRO OSPINA</v>
      </c>
      <c r="H229" s="17" t="s">
        <v>571</v>
      </c>
      <c r="I229" s="21">
        <v>10485457.935379799</v>
      </c>
      <c r="J229" s="22">
        <f t="shared" si="6"/>
        <v>2726219.063198748</v>
      </c>
      <c r="K229" s="23">
        <f t="shared" si="7"/>
        <v>13211676.998578548</v>
      </c>
      <c r="L229" s="21">
        <v>10356456.526699999</v>
      </c>
      <c r="M229" s="22">
        <v>2692678.6969419997</v>
      </c>
      <c r="N229" s="23">
        <v>13049135.223641999</v>
      </c>
      <c r="O229" s="24"/>
    </row>
    <row r="230" spans="1:15">
      <c r="A230" s="16">
        <f>VLOOKUP(B230,'[2]Hoja2 (2)'!$C$3:D763,2,FALSE)</f>
        <v>304</v>
      </c>
      <c r="B230" s="17" t="s">
        <v>573</v>
      </c>
      <c r="C230" s="18" t="str">
        <f>VLOOKUP(B230,[2]Hoja2!$D$3:G796,4,FALSE)</f>
        <v>JERUSALEN</v>
      </c>
      <c r="D230" s="19" t="s">
        <v>1791</v>
      </c>
      <c r="E230" s="18" t="str">
        <f>VLOOKUP(B230,[2]Hoja2!$D$3:I763,3,FALSE)</f>
        <v>CL 81 SUR 44A 69 MJ</v>
      </c>
      <c r="F230" s="20">
        <v>51905131</v>
      </c>
      <c r="G230" s="20" t="str">
        <f>VLOOKUP(B230,[2]Hoja2!$D$3:H763,5,FALSE)</f>
        <v>ANA  ROCIO SOLAQUE RODRIGUEZ</v>
      </c>
      <c r="H230" s="17" t="s">
        <v>573</v>
      </c>
      <c r="I230" s="21">
        <v>10320852.270752201</v>
      </c>
      <c r="J230" s="22">
        <f t="shared" si="6"/>
        <v>2683421.5903955721</v>
      </c>
      <c r="K230" s="23">
        <f t="shared" si="7"/>
        <v>13004273.861147773</v>
      </c>
      <c r="L230" s="21">
        <v>10193974.528000001</v>
      </c>
      <c r="M230" s="22">
        <v>2650433.3772800001</v>
      </c>
      <c r="N230" s="23">
        <v>12844407.905280001</v>
      </c>
      <c r="O230" s="24"/>
    </row>
    <row r="231" spans="1:15">
      <c r="A231" s="16">
        <f>VLOOKUP(B231,'[2]Hoja2 (2)'!$C$3:D764,2,FALSE)</f>
        <v>140</v>
      </c>
      <c r="B231" s="17" t="s">
        <v>575</v>
      </c>
      <c r="C231" s="18" t="str">
        <f>VLOOKUP(B231,[2]Hoja2!$D$3:G797,4,FALSE)</f>
        <v>SANTA VIVIANA</v>
      </c>
      <c r="D231" s="19" t="s">
        <v>1792</v>
      </c>
      <c r="E231" s="18" t="str">
        <f>VLOOKUP(B231,[2]Hoja2!$D$3:I764,3,FALSE)</f>
        <v>DG 75F SUR 75G 40 MJ</v>
      </c>
      <c r="F231" s="20">
        <v>35325318</v>
      </c>
      <c r="G231" s="20" t="str">
        <f>VLOOKUP(B231,[2]Hoja2!$D$3:H764,5,FALSE)</f>
        <v>ANA CECILIA DOMINGUEZ</v>
      </c>
      <c r="H231" s="17" t="s">
        <v>575</v>
      </c>
      <c r="I231" s="21">
        <v>10529421.3654097</v>
      </c>
      <c r="J231" s="22">
        <f t="shared" si="6"/>
        <v>2737649.5550065222</v>
      </c>
      <c r="K231" s="23">
        <f t="shared" si="7"/>
        <v>13267070.920416223</v>
      </c>
      <c r="L231" s="21">
        <v>10399899.08</v>
      </c>
      <c r="M231" s="22">
        <v>2703973.7608000003</v>
      </c>
      <c r="N231" s="23">
        <v>13103872.8408</v>
      </c>
      <c r="O231" s="24"/>
    </row>
    <row r="232" spans="1:15">
      <c r="A232" s="16">
        <f>VLOOKUP(B232,'[2]Hoja2 (2)'!$C$3:D765,2,FALSE)</f>
        <v>141</v>
      </c>
      <c r="B232" s="17" t="s">
        <v>577</v>
      </c>
      <c r="C232" s="18" t="str">
        <f>VLOOKUP(B232,[2]Hoja2!$D$3:G798,4,FALSE)</f>
        <v>SANTA VIVIANA</v>
      </c>
      <c r="D232" s="19" t="s">
        <v>1793</v>
      </c>
      <c r="E232" s="18" t="str">
        <f>VLOOKUP(B232,[2]Hoja2!$D$3:I765,3,FALSE)</f>
        <v>DG 75F SUR 75G 48 MJ</v>
      </c>
      <c r="F232" s="20">
        <v>52379854</v>
      </c>
      <c r="G232" s="20" t="str">
        <f>VLOOKUP(B232,[2]Hoja2!$D$3:H765,5,FALSE)</f>
        <v>DIANA CRISTINA CAICEDO BARRIOS</v>
      </c>
      <c r="H232" s="17" t="s">
        <v>577</v>
      </c>
      <c r="I232" s="21">
        <v>10425674.596984999</v>
      </c>
      <c r="J232" s="22">
        <f t="shared" si="6"/>
        <v>2710675.3952160999</v>
      </c>
      <c r="K232" s="23">
        <f t="shared" si="7"/>
        <v>13136349.992201099</v>
      </c>
      <c r="L232" s="21">
        <v>10297452.9715</v>
      </c>
      <c r="M232" s="22">
        <v>2677337.7725900002</v>
      </c>
      <c r="N232" s="23">
        <v>12974790.74409</v>
      </c>
      <c r="O232" s="24"/>
    </row>
    <row r="233" spans="1:15">
      <c r="A233" s="16">
        <f>VLOOKUP(B233,'[2]Hoja2 (2)'!$C$3:D766,2,FALSE)</f>
        <v>305</v>
      </c>
      <c r="B233" s="17" t="s">
        <v>581</v>
      </c>
      <c r="C233" s="18" t="str">
        <f>VLOOKUP(B233,[2]Hoja2!$D$3:G799,4,FALSE)</f>
        <v>JERUSALEN</v>
      </c>
      <c r="D233" s="19" t="s">
        <v>1794</v>
      </c>
      <c r="E233" s="18" t="str">
        <f>VLOOKUP(B233,[2]Hoja2!$D$3:I766,3,FALSE)</f>
        <v>DG 81A SUR 45B 59</v>
      </c>
      <c r="F233" s="20">
        <v>5887617</v>
      </c>
      <c r="G233" s="20" t="str">
        <f>VLOOKUP(B233,[2]Hoja2!$D$3:H766,5,FALSE)</f>
        <v>FABIO PEDRAZA GARCIA</v>
      </c>
      <c r="H233" s="17" t="s">
        <v>581</v>
      </c>
      <c r="I233" s="21">
        <v>10531600.32834</v>
      </c>
      <c r="J233" s="22">
        <f t="shared" si="6"/>
        <v>2738216.0853684</v>
      </c>
      <c r="K233" s="23">
        <f t="shared" si="7"/>
        <v>13269816.4137084</v>
      </c>
      <c r="L233" s="21">
        <v>10402056.8035</v>
      </c>
      <c r="M233" s="22">
        <v>2704534.7689100001</v>
      </c>
      <c r="N233" s="23">
        <v>13106591.57241</v>
      </c>
      <c r="O233" s="24"/>
    </row>
    <row r="234" spans="1:15">
      <c r="A234" s="16">
        <f>VLOOKUP(B234,'[2]Hoja2 (2)'!$C$3:D767,2,FALSE)</f>
        <v>142</v>
      </c>
      <c r="B234" s="17" t="s">
        <v>583</v>
      </c>
      <c r="C234" s="18" t="str">
        <f>VLOOKUP(B234,[2]Hoja2!$D$3:G800,4,FALSE)</f>
        <v>SANTA VIVIANA</v>
      </c>
      <c r="D234" s="19" t="s">
        <v>1795</v>
      </c>
      <c r="E234" s="18" t="str">
        <f>VLOOKUP(B234,[2]Hoja2!$D$3:I767,3,FALSE)</f>
        <v>CL 75H SUR 73I 48 MJ</v>
      </c>
      <c r="F234" s="20">
        <v>52454574</v>
      </c>
      <c r="G234" s="20" t="str">
        <f>VLOOKUP(B234,[2]Hoja2!$D$3:H767,5,FALSE)</f>
        <v>CLAUDIA JIMENA PRECIADO CABEZAS</v>
      </c>
      <c r="H234" s="17" t="s">
        <v>583</v>
      </c>
      <c r="I234" s="21">
        <v>10253500.179648001</v>
      </c>
      <c r="J234" s="22">
        <f t="shared" si="6"/>
        <v>2665910.0467084805</v>
      </c>
      <c r="K234" s="23">
        <f t="shared" si="7"/>
        <v>12919410.22635648</v>
      </c>
      <c r="L234" s="21">
        <v>10127351.574999999</v>
      </c>
      <c r="M234" s="22">
        <v>2633111.4095000001</v>
      </c>
      <c r="N234" s="23">
        <v>12760462.984499998</v>
      </c>
      <c r="O234" s="24"/>
    </row>
    <row r="235" spans="1:15">
      <c r="A235" s="16">
        <f>VLOOKUP(B235,'[2]Hoja2 (2)'!$C$3:D768,2,FALSE)</f>
        <v>143</v>
      </c>
      <c r="B235" s="17" t="s">
        <v>585</v>
      </c>
      <c r="C235" s="18" t="str">
        <f>VLOOKUP(B235,[2]Hoja2!$D$3:G801,4,FALSE)</f>
        <v>SANTA VIVIANA</v>
      </c>
      <c r="D235" s="19" t="s">
        <v>1796</v>
      </c>
      <c r="E235" s="18" t="str">
        <f>VLOOKUP(B235,[2]Hoja2!$D$3:I768,3,FALSE)</f>
        <v>CL 75G SUR 73I 55 MJ</v>
      </c>
      <c r="F235" s="20">
        <v>53073978</v>
      </c>
      <c r="G235" s="20" t="str">
        <f>VLOOKUP(B235,[2]Hoja2!$D$3:H768,5,FALSE)</f>
        <v>SANDRA MILENA PEREZ SUAREZ</v>
      </c>
      <c r="H235" s="17" t="s">
        <v>585</v>
      </c>
      <c r="I235" s="21">
        <v>10518560.3746261</v>
      </c>
      <c r="J235" s="22">
        <f t="shared" si="6"/>
        <v>2734825.697402786</v>
      </c>
      <c r="K235" s="23">
        <f t="shared" si="7"/>
        <v>13253386.072028887</v>
      </c>
      <c r="L235" s="21">
        <v>10389229.5371</v>
      </c>
      <c r="M235" s="22">
        <v>2701199.6796460003</v>
      </c>
      <c r="N235" s="23">
        <v>13090429.216746001</v>
      </c>
      <c r="O235" s="24"/>
    </row>
    <row r="236" spans="1:15">
      <c r="A236" s="16">
        <f>VLOOKUP(B236,'[2]Hoja2 (2)'!$C$3:D769,2,FALSE)</f>
        <v>144</v>
      </c>
      <c r="B236" s="17" t="s">
        <v>587</v>
      </c>
      <c r="C236" s="18" t="str">
        <f>VLOOKUP(B236,[2]Hoja2!$D$3:G802,4,FALSE)</f>
        <v>SANTA VIVIANA</v>
      </c>
      <c r="D236" s="19" t="s">
        <v>1797</v>
      </c>
      <c r="E236" s="18" t="str">
        <f>VLOOKUP(B236,[2]Hoja2!$D$3:I769,3,FALSE)</f>
        <v>CL 75D SUR 75D 37 MJ 2</v>
      </c>
      <c r="F236" s="20">
        <v>37746991</v>
      </c>
      <c r="G236" s="20" t="str">
        <f>VLOOKUP(B236,[2]Hoja2!$D$3:H769,5,FALSE)</f>
        <v>CLAUDIA PATRICIA SANCHEZ ROJAS</v>
      </c>
      <c r="H236" s="17" t="s">
        <v>587</v>
      </c>
      <c r="I236" s="21">
        <v>10005722.952638799</v>
      </c>
      <c r="J236" s="22">
        <f t="shared" si="6"/>
        <v>2601487.9676860878</v>
      </c>
      <c r="K236" s="23">
        <f t="shared" si="7"/>
        <v>12607210.920324888</v>
      </c>
      <c r="L236" s="21">
        <v>9882658.5695500001</v>
      </c>
      <c r="M236" s="22">
        <v>2569491.2280830001</v>
      </c>
      <c r="N236" s="23">
        <v>12452149.797633</v>
      </c>
      <c r="O236" s="24"/>
    </row>
    <row r="237" spans="1:15">
      <c r="A237" s="16">
        <f>VLOOKUP(B237,'[2]Hoja2 (2)'!$C$3:D770,2,FALSE)</f>
        <v>213</v>
      </c>
      <c r="B237" s="17" t="s">
        <v>589</v>
      </c>
      <c r="C237" s="18" t="str">
        <f>VLOOKUP(B237,[2]Hoja2!$D$3:G803,4,FALSE)</f>
        <v>CARACOLI</v>
      </c>
      <c r="D237" s="19" t="s">
        <v>1798</v>
      </c>
      <c r="E237" s="18" t="str">
        <f>VLOOKUP(B237,[2]Hoja2!$D$3:I770,3,FALSE)</f>
        <v>KR 73 H 76 62 SUR</v>
      </c>
      <c r="F237" s="20">
        <v>80361683</v>
      </c>
      <c r="G237" s="20" t="str">
        <f>VLOOKUP(B237,[2]Hoja2!$D$3:H770,5,FALSE)</f>
        <v>MANUELA GUARANGA GOMEZ</v>
      </c>
      <c r="H237" s="17" t="s">
        <v>589</v>
      </c>
      <c r="I237" s="21">
        <v>10538814.029237</v>
      </c>
      <c r="J237" s="22">
        <f t="shared" si="6"/>
        <v>2740091.6476016203</v>
      </c>
      <c r="K237" s="23">
        <f t="shared" si="7"/>
        <v>13278905.676838621</v>
      </c>
      <c r="L237" s="21">
        <v>10409173.456088819</v>
      </c>
      <c r="M237" s="22">
        <v>2706385.0985830929</v>
      </c>
      <c r="N237" s="23">
        <v>13115558.554671912</v>
      </c>
      <c r="O237" s="24"/>
    </row>
    <row r="238" spans="1:15">
      <c r="A238" s="16">
        <f>VLOOKUP(B238,'[2]Hoja2 (2)'!$C$3:D771,2,FALSE)</f>
        <v>214</v>
      </c>
      <c r="B238" s="17" t="s">
        <v>591</v>
      </c>
      <c r="C238" s="18" t="str">
        <f>VLOOKUP(B238,[2]Hoja2!$D$3:G804,4,FALSE)</f>
        <v>CARACOLI</v>
      </c>
      <c r="D238" s="19" t="s">
        <v>1799</v>
      </c>
      <c r="E238" s="18" t="str">
        <f>VLOOKUP(B238,[2]Hoja2!$D$3:I771,3,FALSE)</f>
        <v>KR 73C 77 21 SUR</v>
      </c>
      <c r="F238" s="20">
        <v>40015817</v>
      </c>
      <c r="G238" s="20" t="str">
        <f>VLOOKUP(B238,[2]Hoja2!$D$3:H771,5,FALSE)</f>
        <v>ZOILA ROSA RODRIGUEZ MARIN</v>
      </c>
      <c r="H238" s="17" t="s">
        <v>591</v>
      </c>
      <c r="I238" s="21">
        <v>10530915.404850099</v>
      </c>
      <c r="J238" s="22">
        <f t="shared" si="6"/>
        <v>2738038.0052610259</v>
      </c>
      <c r="K238" s="23">
        <f t="shared" si="7"/>
        <v>13268953.410111126</v>
      </c>
      <c r="L238" s="21">
        <v>10401399.2883</v>
      </c>
      <c r="M238" s="22">
        <v>2704363.8149580001</v>
      </c>
      <c r="N238" s="23">
        <v>13105763.103258001</v>
      </c>
      <c r="O238" s="24"/>
    </row>
    <row r="239" spans="1:15">
      <c r="A239" s="16">
        <f>VLOOKUP(B239,'[2]Hoja2 (2)'!$C$3:D772,2,FALSE)</f>
        <v>215</v>
      </c>
      <c r="B239" s="17" t="s">
        <v>593</v>
      </c>
      <c r="C239" s="18" t="str">
        <f>VLOOKUP(B239,[2]Hoja2!$D$3:G805,4,FALSE)</f>
        <v>CARACOLI</v>
      </c>
      <c r="D239" s="19" t="s">
        <v>1800</v>
      </c>
      <c r="E239" s="18" t="str">
        <f>VLOOKUP(B239,[2]Hoja2!$D$3:I772,3,FALSE)</f>
        <v>KR 73F 77 26 SUR</v>
      </c>
      <c r="F239" s="20">
        <v>52550400</v>
      </c>
      <c r="G239" s="20" t="str">
        <f>VLOOKUP(B239,[2]Hoja2!$D$3:H772,5,FALSE)</f>
        <v>JORGE ENRIQUE CAMPOS GARCIA</v>
      </c>
      <c r="H239" s="17" t="s">
        <v>593</v>
      </c>
      <c r="I239" s="21">
        <v>10497799.300000001</v>
      </c>
      <c r="J239" s="22">
        <f t="shared" si="6"/>
        <v>2729427.8180000004</v>
      </c>
      <c r="K239" s="23">
        <f t="shared" si="7"/>
        <v>13227227.118000001</v>
      </c>
      <c r="L239" s="21">
        <v>10368682.263499999</v>
      </c>
      <c r="M239" s="22">
        <v>2695857.38851</v>
      </c>
      <c r="N239" s="23">
        <v>13064539.652009999</v>
      </c>
      <c r="O239" s="24"/>
    </row>
    <row r="240" spans="1:15">
      <c r="A240" s="16">
        <f>VLOOKUP(B240,'[2]Hoja2 (2)'!$C$3:D773,2,FALSE)</f>
        <v>483</v>
      </c>
      <c r="B240" s="17" t="s">
        <v>595</v>
      </c>
      <c r="C240" s="18" t="str">
        <f>VLOOKUP(B240,[2]Hoja2!$D$3:G806,4,FALSE)</f>
        <v>ARBORIZADORA ALTA</v>
      </c>
      <c r="D240" s="19" t="s">
        <v>1801</v>
      </c>
      <c r="E240" s="18" t="str">
        <f>VLOOKUP(B240,[2]Hoja2!$D$3:I773,3,FALSE)</f>
        <v>CL 78B SUR 36 35</v>
      </c>
      <c r="F240" s="20">
        <v>52856467</v>
      </c>
      <c r="G240" s="20" t="str">
        <f>VLOOKUP(B240,[2]Hoja2!$D$3:H773,5,FALSE)</f>
        <v>MARIA ALEJANDRA RIVERA FRANCO</v>
      </c>
      <c r="H240" s="17" t="s">
        <v>595</v>
      </c>
      <c r="I240" s="21">
        <v>10417105.214362999</v>
      </c>
      <c r="J240" s="22">
        <f t="shared" si="6"/>
        <v>2708447.35573438</v>
      </c>
      <c r="K240" s="23">
        <f t="shared" si="7"/>
        <v>13125552.570097379</v>
      </c>
      <c r="L240" s="21">
        <v>10288948.7371</v>
      </c>
      <c r="M240" s="22">
        <v>2675126.6716459999</v>
      </c>
      <c r="N240" s="23">
        <v>12964075.408746</v>
      </c>
      <c r="O240" s="24"/>
    </row>
    <row r="241" spans="1:15">
      <c r="A241" s="16">
        <f>VLOOKUP(B241,'[2]Hoja2 (2)'!$C$3:D774,2,FALSE)</f>
        <v>216</v>
      </c>
      <c r="B241" s="17" t="s">
        <v>597</v>
      </c>
      <c r="C241" s="18" t="str">
        <f>VLOOKUP(B241,[2]Hoja2!$D$3:G807,4,FALSE)</f>
        <v>CARACOLI</v>
      </c>
      <c r="D241" s="19" t="s">
        <v>1802</v>
      </c>
      <c r="E241" s="18" t="str">
        <f>VLOOKUP(B241,[2]Hoja2!$D$3:I774,3,FALSE)</f>
        <v>KR 73L 77 38 SUR</v>
      </c>
      <c r="F241" s="20">
        <v>5864023</v>
      </c>
      <c r="G241" s="20" t="str">
        <f>VLOOKUP(B241,[2]Hoja2!$D$3:H774,5,FALSE)</f>
        <v>JORGE ENRIQUE SOLANO AGUILAR</v>
      </c>
      <c r="H241" s="17" t="s">
        <v>597</v>
      </c>
      <c r="I241" s="21">
        <v>8351553.8598066997</v>
      </c>
      <c r="J241" s="22">
        <f t="shared" si="6"/>
        <v>2171404.003549742</v>
      </c>
      <c r="K241" s="23">
        <f t="shared" si="7"/>
        <v>10522957.863356441</v>
      </c>
      <c r="L241" s="21">
        <v>8248773.5335999997</v>
      </c>
      <c r="M241" s="22">
        <v>2144681.1187359998</v>
      </c>
      <c r="N241" s="23">
        <v>10393454.652336</v>
      </c>
      <c r="O241" s="24"/>
    </row>
    <row r="242" spans="1:15">
      <c r="A242" s="16">
        <f>VLOOKUP(B242,'[2]Hoja2 (2)'!$C$3:D775,2,FALSE)</f>
        <v>217</v>
      </c>
      <c r="B242" s="17" t="s">
        <v>599</v>
      </c>
      <c r="C242" s="18" t="str">
        <f>VLOOKUP(B242,[2]Hoja2!$D$3:G808,4,FALSE)</f>
        <v>CARACOLI</v>
      </c>
      <c r="D242" s="19" t="s">
        <v>1803</v>
      </c>
      <c r="E242" s="18" t="str">
        <f>VLOOKUP(B242,[2]Hoja2!$D$3:I775,3,FALSE)</f>
        <v>KR 73H 77 22 SUR</v>
      </c>
      <c r="F242" s="20">
        <v>52128804</v>
      </c>
      <c r="G242" s="20" t="str">
        <f>VLOOKUP(B242,[2]Hoja2!$D$3:H775,5,FALSE)</f>
        <v>OLGA LUCIA TRUJILLO</v>
      </c>
      <c r="H242" s="17" t="s">
        <v>599</v>
      </c>
      <c r="I242" s="21">
        <v>10084844.6605157</v>
      </c>
      <c r="J242" s="22">
        <f t="shared" si="6"/>
        <v>2622059.611734082</v>
      </c>
      <c r="K242" s="23">
        <f t="shared" si="7"/>
        <v>12706904.272249781</v>
      </c>
      <c r="L242" s="21">
        <v>9960815.625</v>
      </c>
      <c r="M242" s="22">
        <v>2589812.0625</v>
      </c>
      <c r="N242" s="23">
        <v>12550627.6875</v>
      </c>
      <c r="O242" s="24"/>
    </row>
    <row r="243" spans="1:15">
      <c r="A243" s="16">
        <f>VLOOKUP(B243,'[2]Hoja2 (2)'!$C$3:D776,2,FALSE)</f>
        <v>218</v>
      </c>
      <c r="B243" s="17" t="s">
        <v>601</v>
      </c>
      <c r="C243" s="18" t="str">
        <f>VLOOKUP(B243,[2]Hoja2!$D$3:G809,4,FALSE)</f>
        <v>CARACOLI</v>
      </c>
      <c r="D243" s="19" t="s">
        <v>1804</v>
      </c>
      <c r="E243" s="18" t="str">
        <f>VLOOKUP(B243,[2]Hoja2!$D$3:I776,3,FALSE)</f>
        <v>KR 74A 77 70 SUR</v>
      </c>
      <c r="F243" s="20">
        <v>79846134</v>
      </c>
      <c r="G243" s="20" t="str">
        <f>VLOOKUP(B243,[2]Hoja2!$D$3:H776,5,FALSE)</f>
        <v>JOSE LIBARDO RINCON REINA</v>
      </c>
      <c r="H243" s="17" t="s">
        <v>601</v>
      </c>
      <c r="I243" s="21">
        <v>10515751.8890929</v>
      </c>
      <c r="J243" s="22">
        <f t="shared" si="6"/>
        <v>2734095.4911641539</v>
      </c>
      <c r="K243" s="23">
        <f t="shared" si="7"/>
        <v>13249847.380257053</v>
      </c>
      <c r="L243" s="21">
        <v>10386400.523999998</v>
      </c>
      <c r="M243" s="22">
        <v>2700464.1362399994</v>
      </c>
      <c r="N243" s="23">
        <v>13086864.660239998</v>
      </c>
      <c r="O243" s="24"/>
    </row>
    <row r="244" spans="1:15">
      <c r="A244" s="16">
        <f>VLOOKUP(B244,'[2]Hoja2 (2)'!$C$3:D777,2,FALSE)</f>
        <v>219</v>
      </c>
      <c r="B244" s="17" t="s">
        <v>603</v>
      </c>
      <c r="C244" s="18" t="str">
        <f>VLOOKUP(B244,[2]Hoja2!$D$3:G810,4,FALSE)</f>
        <v>CARACOLI</v>
      </c>
      <c r="D244" s="19" t="s">
        <v>1805</v>
      </c>
      <c r="E244" s="18" t="str">
        <f>VLOOKUP(B244,[2]Hoja2!$D$3:I777,3,FALSE)</f>
        <v>KR 73L 77 35 SUR</v>
      </c>
      <c r="F244" s="20">
        <v>3256220</v>
      </c>
      <c r="G244" s="20" t="str">
        <f>VLOOKUP(B244,[2]Hoja2!$D$3:H777,5,FALSE)</f>
        <v>OSCAR ROGELES VASALLO</v>
      </c>
      <c r="H244" s="17" t="s">
        <v>603</v>
      </c>
      <c r="I244" s="21">
        <v>10504666.841708001</v>
      </c>
      <c r="J244" s="22">
        <f t="shared" si="6"/>
        <v>2731213.3788440805</v>
      </c>
      <c r="K244" s="23">
        <f t="shared" si="7"/>
        <v>13235880.220552081</v>
      </c>
      <c r="L244" s="21">
        <v>10375498.010899998</v>
      </c>
      <c r="M244" s="22">
        <v>2697629.4828339997</v>
      </c>
      <c r="N244" s="23">
        <v>13073127.493733998</v>
      </c>
      <c r="O244" s="24"/>
    </row>
    <row r="245" spans="1:15">
      <c r="A245" s="16">
        <f>VLOOKUP(B245,'[2]Hoja2 (2)'!$C$3:D778,2,FALSE)</f>
        <v>220</v>
      </c>
      <c r="B245" s="17" t="s">
        <v>605</v>
      </c>
      <c r="C245" s="18" t="str">
        <f>VLOOKUP(B245,[2]Hoja2!$D$3:G811,4,FALSE)</f>
        <v>CARACOLI</v>
      </c>
      <c r="D245" s="19" t="s">
        <v>1806</v>
      </c>
      <c r="E245" s="18" t="str">
        <f>VLOOKUP(B245,[2]Hoja2!$D$3:I778,3,FALSE)</f>
        <v>KR 73L 77 62 SUR</v>
      </c>
      <c r="F245" s="20">
        <v>20065752</v>
      </c>
      <c r="G245" s="20" t="str">
        <f>VLOOKUP(B245,[2]Hoja2!$D$3:H778,5,FALSE)</f>
        <v>MARIA DEL CARMEN LOPEZ</v>
      </c>
      <c r="H245" s="17" t="s">
        <v>605</v>
      </c>
      <c r="I245" s="21">
        <v>9004907.7845348101</v>
      </c>
      <c r="J245" s="22">
        <f t="shared" si="6"/>
        <v>2341276.0239790506</v>
      </c>
      <c r="K245" s="23">
        <f t="shared" si="7"/>
        <v>11346183.808513861</v>
      </c>
      <c r="L245" s="21">
        <v>8894199.9418000001</v>
      </c>
      <c r="M245" s="22">
        <v>2312491.9848680003</v>
      </c>
      <c r="N245" s="23">
        <v>11206691.926667999</v>
      </c>
      <c r="O245" s="24"/>
    </row>
    <row r="246" spans="1:15">
      <c r="A246" s="16">
        <f>VLOOKUP(B246,'[2]Hoja2 (2)'!$C$3:D779,2,FALSE)</f>
        <v>221</v>
      </c>
      <c r="B246" s="17" t="s">
        <v>607</v>
      </c>
      <c r="C246" s="18" t="str">
        <f>VLOOKUP(B246,[2]Hoja2!$D$3:G812,4,FALSE)</f>
        <v>CARACOLI</v>
      </c>
      <c r="D246" s="19" t="s">
        <v>1807</v>
      </c>
      <c r="E246" s="18" t="str">
        <f>VLOOKUP(B246,[2]Hoja2!$D$3:I779,3,FALSE)</f>
        <v>KR 73I 77 29 SUR</v>
      </c>
      <c r="F246" s="20">
        <v>75003207</v>
      </c>
      <c r="G246" s="20" t="str">
        <f>VLOOKUP(B246,[2]Hoja2!$D$3:H779,5,FALSE)</f>
        <v>JESUS ALBERTO OSORIO CIFUENTES</v>
      </c>
      <c r="H246" s="17" t="s">
        <v>607</v>
      </c>
      <c r="I246" s="21">
        <v>10532866.3026683</v>
      </c>
      <c r="J246" s="22">
        <f t="shared" si="6"/>
        <v>2738545.2386937579</v>
      </c>
      <c r="K246" s="23">
        <f t="shared" si="7"/>
        <v>13271411.541362058</v>
      </c>
      <c r="L246" s="21">
        <v>10403323.5032</v>
      </c>
      <c r="M246" s="22">
        <v>2704864.1108320002</v>
      </c>
      <c r="N246" s="23">
        <v>13108187.614032</v>
      </c>
      <c r="O246" s="24"/>
    </row>
    <row r="247" spans="1:15">
      <c r="A247" s="16">
        <f>VLOOKUP(B247,'[2]Hoja2 (2)'!$C$3:D780,2,FALSE)</f>
        <v>222</v>
      </c>
      <c r="B247" s="17" t="s">
        <v>609</v>
      </c>
      <c r="C247" s="18" t="str">
        <f>VLOOKUP(B247,[2]Hoja2!$D$3:G813,4,FALSE)</f>
        <v>CARACOLI</v>
      </c>
      <c r="D247" s="19" t="s">
        <v>1808</v>
      </c>
      <c r="E247" s="18" t="str">
        <f>VLOOKUP(B247,[2]Hoja2!$D$3:I780,3,FALSE)</f>
        <v>KR 75A 76 78 SUR</v>
      </c>
      <c r="F247" s="20">
        <v>20177573</v>
      </c>
      <c r="G247" s="20" t="str">
        <f>VLOOKUP(B247,[2]Hoja2!$D$3:H780,5,FALSE)</f>
        <v>CASILDA PEREZ DE ARIAS</v>
      </c>
      <c r="H247" s="17" t="s">
        <v>609</v>
      </c>
      <c r="I247" s="21">
        <v>9163029.8541705199</v>
      </c>
      <c r="J247" s="22">
        <f t="shared" si="6"/>
        <v>2382387.7620843351</v>
      </c>
      <c r="K247" s="23">
        <f t="shared" si="7"/>
        <v>11545417.616254855</v>
      </c>
      <c r="L247" s="21">
        <v>9050336.8390000015</v>
      </c>
      <c r="M247" s="22">
        <v>2353087.5781400003</v>
      </c>
      <c r="N247" s="23">
        <v>11403424.417140001</v>
      </c>
      <c r="O247" s="24"/>
    </row>
    <row r="248" spans="1:15">
      <c r="A248" s="16">
        <f>VLOOKUP(B248,'[2]Hoja2 (2)'!$C$3:D781,2,FALSE)</f>
        <v>223</v>
      </c>
      <c r="B248" s="17" t="s">
        <v>611</v>
      </c>
      <c r="C248" s="18" t="str">
        <f>VLOOKUP(B248,[2]Hoja2!$D$3:G814,4,FALSE)</f>
        <v>CARACOLI</v>
      </c>
      <c r="D248" s="19" t="s">
        <v>1809</v>
      </c>
      <c r="E248" s="18" t="str">
        <f>VLOOKUP(B248,[2]Hoja2!$D$3:I781,3,FALSE)</f>
        <v>KR 75 76A 81 SUR</v>
      </c>
      <c r="F248" s="20">
        <v>52527539</v>
      </c>
      <c r="G248" s="20" t="str">
        <f>VLOOKUP(B248,[2]Hoja2!$D$3:H781,5,FALSE)</f>
        <v>DAGOBERTO RAMIREZ TORREZ</v>
      </c>
      <c r="H248" s="17" t="s">
        <v>611</v>
      </c>
      <c r="I248" s="21">
        <v>10457376.0180023</v>
      </c>
      <c r="J248" s="22">
        <f t="shared" si="6"/>
        <v>2718917.7646805979</v>
      </c>
      <c r="K248" s="23">
        <f t="shared" si="7"/>
        <v>13176293.782682898</v>
      </c>
      <c r="L248" s="21">
        <v>10328791.160999998</v>
      </c>
      <c r="M248" s="22">
        <v>2685485.7018599999</v>
      </c>
      <c r="N248" s="23">
        <v>13014276.862859998</v>
      </c>
      <c r="O248" s="24"/>
    </row>
    <row r="249" spans="1:15">
      <c r="A249" s="16">
        <f>VLOOKUP(B249,'[2]Hoja2 (2)'!$C$3:D782,2,FALSE)</f>
        <v>224</v>
      </c>
      <c r="B249" s="17" t="s">
        <v>613</v>
      </c>
      <c r="C249" s="18" t="str">
        <f>VLOOKUP(B249,[2]Hoja2!$D$3:G815,4,FALSE)</f>
        <v>CARACOLI</v>
      </c>
      <c r="D249" s="19" t="s">
        <v>1810</v>
      </c>
      <c r="E249" s="18" t="str">
        <f>VLOOKUP(B249,[2]Hoja2!$D$3:I782,3,FALSE)</f>
        <v>KR 73H BIS  76A 45 SUR</v>
      </c>
      <c r="F249" s="20">
        <v>51693711</v>
      </c>
      <c r="G249" s="20" t="str">
        <f>VLOOKUP(B249,[2]Hoja2!$D$3:H782,5,FALSE)</f>
        <v>MATILDE MONTA%A</v>
      </c>
      <c r="H249" s="17" t="s">
        <v>613</v>
      </c>
      <c r="I249" s="21">
        <v>9980012.4688859191</v>
      </c>
      <c r="J249" s="22">
        <f t="shared" si="6"/>
        <v>2594803.2419103389</v>
      </c>
      <c r="K249" s="23">
        <f t="shared" si="7"/>
        <v>12574815.710796257</v>
      </c>
      <c r="L249" s="21">
        <v>9857327.7080000006</v>
      </c>
      <c r="M249" s="22">
        <v>2562905.2040800001</v>
      </c>
      <c r="N249" s="23">
        <v>12420232.912080001</v>
      </c>
      <c r="O249" s="24"/>
    </row>
    <row r="250" spans="1:15">
      <c r="A250" s="16">
        <f>VLOOKUP(B250,'[2]Hoja2 (2)'!$C$3:D783,2,FALSE)</f>
        <v>225</v>
      </c>
      <c r="B250" s="17" t="s">
        <v>615</v>
      </c>
      <c r="C250" s="18" t="str">
        <f>VLOOKUP(B250,[2]Hoja2!$D$3:G816,4,FALSE)</f>
        <v>CARACOLI</v>
      </c>
      <c r="D250" s="19" t="s">
        <v>1811</v>
      </c>
      <c r="E250" s="18" t="str">
        <f>VLOOKUP(B250,[2]Hoja2!$D$3:I783,3,FALSE)</f>
        <v>KR 73H 76A 40 SUR</v>
      </c>
      <c r="F250" s="20">
        <v>5945302</v>
      </c>
      <c r="G250" s="20" t="str">
        <f>VLOOKUP(B250,[2]Hoja2!$D$3:H783,5,FALSE)</f>
        <v>PEDRO LUIS VELASQUEZ</v>
      </c>
      <c r="H250" s="17" t="s">
        <v>615</v>
      </c>
      <c r="I250" s="21">
        <v>10507821.8399032</v>
      </c>
      <c r="J250" s="22">
        <f t="shared" si="6"/>
        <v>2732033.678374832</v>
      </c>
      <c r="K250" s="23">
        <f t="shared" si="7"/>
        <v>13239855.518278033</v>
      </c>
      <c r="L250" s="21">
        <v>10378511.4178</v>
      </c>
      <c r="M250" s="22">
        <v>2698412.968628</v>
      </c>
      <c r="N250" s="23">
        <v>13076924.386428</v>
      </c>
      <c r="O250" s="24"/>
    </row>
    <row r="251" spans="1:15">
      <c r="A251" s="16">
        <f>VLOOKUP(B251,'[2]Hoja2 (2)'!$C$3:D784,2,FALSE)</f>
        <v>226</v>
      </c>
      <c r="B251" s="17" t="s">
        <v>617</v>
      </c>
      <c r="C251" s="18" t="str">
        <f>VLOOKUP(B251,[2]Hoja2!$D$3:G817,4,FALSE)</f>
        <v>CARACOLI</v>
      </c>
      <c r="D251" s="19" t="s">
        <v>1812</v>
      </c>
      <c r="E251" s="18" t="str">
        <f>VLOOKUP(B251,[2]Hoja2!$D$3:I784,3,FALSE)</f>
        <v>KR 73H 76A 34 SUR MJ</v>
      </c>
      <c r="F251" s="20">
        <v>65710712</v>
      </c>
      <c r="G251" s="20" t="str">
        <f>VLOOKUP(B251,[2]Hoja2!$D$3:H784,5,FALSE)</f>
        <v>ROSELLY ZAPATA QUIJANO</v>
      </c>
      <c r="H251" s="17" t="s">
        <v>617</v>
      </c>
      <c r="I251" s="21">
        <v>8465511.2567297108</v>
      </c>
      <c r="J251" s="22">
        <f t="shared" si="6"/>
        <v>2201032.9267497249</v>
      </c>
      <c r="K251" s="23">
        <f t="shared" si="7"/>
        <v>10666544.183479436</v>
      </c>
      <c r="L251" s="21">
        <v>8361389.0707999989</v>
      </c>
      <c r="M251" s="22">
        <v>2173961.1584079997</v>
      </c>
      <c r="N251" s="23">
        <v>10535350.229207998</v>
      </c>
      <c r="O251" s="24"/>
    </row>
    <row r="252" spans="1:15">
      <c r="A252" s="16">
        <f>VLOOKUP(B252,'[2]Hoja2 (2)'!$C$3:D785,2,FALSE)</f>
        <v>227</v>
      </c>
      <c r="B252" s="17" t="s">
        <v>619</v>
      </c>
      <c r="C252" s="18" t="str">
        <f>VLOOKUP(B252,[2]Hoja2!$D$3:G818,4,FALSE)</f>
        <v>CARACOLI</v>
      </c>
      <c r="D252" s="19" t="s">
        <v>1813</v>
      </c>
      <c r="E252" s="18" t="str">
        <f>VLOOKUP(B252,[2]Hoja2!$D$3:I785,3,FALSE)</f>
        <v>KR 75 76 75 SUR</v>
      </c>
      <c r="F252" s="20">
        <v>19348520</v>
      </c>
      <c r="G252" s="20" t="str">
        <f>VLOOKUP(B252,[2]Hoja2!$D$3:H785,5,FALSE)</f>
        <v>GUILLERMO DE JESUS ARIAS PEREZ</v>
      </c>
      <c r="H252" s="17" t="s">
        <v>619</v>
      </c>
      <c r="I252" s="21">
        <v>10434239.409642</v>
      </c>
      <c r="J252" s="22">
        <f t="shared" si="6"/>
        <v>2712902.2465069201</v>
      </c>
      <c r="K252" s="23">
        <f t="shared" si="7"/>
        <v>13147141.65614892</v>
      </c>
      <c r="L252" s="21">
        <v>10305874.9606</v>
      </c>
      <c r="M252" s="22">
        <v>2679527.4897560002</v>
      </c>
      <c r="N252" s="23">
        <v>12985402.450355999</v>
      </c>
      <c r="O252" s="24"/>
    </row>
    <row r="253" spans="1:15">
      <c r="A253" s="16">
        <f>VLOOKUP(B253,'[2]Hoja2 (2)'!$C$3:D786,2,FALSE)</f>
        <v>228</v>
      </c>
      <c r="B253" s="17" t="s">
        <v>621</v>
      </c>
      <c r="C253" s="18" t="str">
        <f>VLOOKUP(B253,[2]Hoja2!$D$3:G819,4,FALSE)</f>
        <v>CARACOLI</v>
      </c>
      <c r="D253" s="19" t="s">
        <v>1814</v>
      </c>
      <c r="E253" s="18" t="str">
        <f>VLOOKUP(B253,[2]Hoja2!$D$3:I786,3,FALSE)</f>
        <v>KR 74D 76A 27 SUR</v>
      </c>
      <c r="F253" s="20">
        <v>24729150</v>
      </c>
      <c r="G253" s="20" t="str">
        <f>VLOOKUP(B253,[2]Hoja2!$D$3:H786,5,FALSE)</f>
        <v>CARLOS ONORIO PATINO JIMENEZ</v>
      </c>
      <c r="H253" s="17" t="s">
        <v>621</v>
      </c>
      <c r="I253" s="21">
        <v>8199612.3071274897</v>
      </c>
      <c r="J253" s="22">
        <f t="shared" si="6"/>
        <v>2131899.1998531474</v>
      </c>
      <c r="K253" s="23">
        <f t="shared" si="7"/>
        <v>10331511.506980637</v>
      </c>
      <c r="L253" s="21">
        <v>8098773.561999999</v>
      </c>
      <c r="M253" s="22">
        <v>2105681.1261199997</v>
      </c>
      <c r="N253" s="23">
        <v>10204454.688119998</v>
      </c>
      <c r="O253" s="24"/>
    </row>
    <row r="254" spans="1:15">
      <c r="A254" s="16">
        <f>VLOOKUP(B254,'[2]Hoja2 (2)'!$C$3:D787,2,FALSE)</f>
        <v>484</v>
      </c>
      <c r="B254" s="17" t="s">
        <v>623</v>
      </c>
      <c r="C254" s="18" t="str">
        <f>VLOOKUP(B254,[2]Hoja2!$D$3:G820,4,FALSE)</f>
        <v>ARBORIZADORA ALTA</v>
      </c>
      <c r="D254" s="19" t="s">
        <v>1815</v>
      </c>
      <c r="E254" s="18" t="str">
        <f>VLOOKUP(B254,[2]Hoja2!$D$3:I787,3,FALSE)</f>
        <v>CL 75 SUR 39 24</v>
      </c>
      <c r="F254" s="20">
        <v>41574672</v>
      </c>
      <c r="G254" s="20" t="str">
        <f>VLOOKUP(B254,[2]Hoja2!$D$3:H787,5,FALSE)</f>
        <v>LUIS ALBERTO CASTILLO GARCIA</v>
      </c>
      <c r="H254" s="17" t="s">
        <v>623</v>
      </c>
      <c r="I254" s="21">
        <v>10538814</v>
      </c>
      <c r="J254" s="22">
        <f t="shared" si="6"/>
        <v>2740091.64</v>
      </c>
      <c r="K254" s="23">
        <f t="shared" si="7"/>
        <v>13278905.640000001</v>
      </c>
      <c r="L254" s="21">
        <v>10409164.679995991</v>
      </c>
      <c r="M254" s="22">
        <v>2706382.816798958</v>
      </c>
      <c r="N254" s="23">
        <v>13115547.49679495</v>
      </c>
      <c r="O254" s="24"/>
    </row>
    <row r="255" spans="1:15">
      <c r="A255" s="16">
        <f>VLOOKUP(B255,'[2]Hoja2 (2)'!$C$3:D788,2,FALSE)</f>
        <v>229</v>
      </c>
      <c r="B255" s="17" t="s">
        <v>625</v>
      </c>
      <c r="C255" s="18" t="str">
        <f>VLOOKUP(B255,[2]Hoja2!$D$3:G821,4,FALSE)</f>
        <v>CARACOLI</v>
      </c>
      <c r="D255" s="19" t="s">
        <v>1816</v>
      </c>
      <c r="E255" s="18" t="str">
        <f>VLOOKUP(B255,[2]Hoja2!$D$3:I788,3,FALSE)</f>
        <v>KR 73I 76 64 SUR</v>
      </c>
      <c r="F255" s="20">
        <v>39793846</v>
      </c>
      <c r="G255" s="20" t="str">
        <f>VLOOKUP(B255,[2]Hoja2!$D$3:H788,5,FALSE)</f>
        <v>GERARDO OVALLE AREVALO</v>
      </c>
      <c r="H255" s="17" t="s">
        <v>625</v>
      </c>
      <c r="I255" s="21">
        <v>10534357.364561601</v>
      </c>
      <c r="J255" s="22">
        <f t="shared" si="6"/>
        <v>2738932.9147860161</v>
      </c>
      <c r="K255" s="23">
        <f t="shared" si="7"/>
        <v>13273290.279347617</v>
      </c>
      <c r="L255" s="21">
        <v>10404759.215</v>
      </c>
      <c r="M255" s="22">
        <v>2705237.3958999999</v>
      </c>
      <c r="N255" s="23">
        <v>13109996.6109</v>
      </c>
      <c r="O255" s="24"/>
    </row>
    <row r="256" spans="1:15">
      <c r="A256" s="16">
        <f>VLOOKUP(B256,'[2]Hoja2 (2)'!$C$3:D789,2,FALSE)</f>
        <v>230</v>
      </c>
      <c r="B256" s="17" t="s">
        <v>627</v>
      </c>
      <c r="C256" s="18" t="str">
        <f>VLOOKUP(B256,[2]Hoja2!$D$3:G822,4,FALSE)</f>
        <v>CARACOLI</v>
      </c>
      <c r="D256" s="19" t="s">
        <v>1817</v>
      </c>
      <c r="E256" s="18" t="str">
        <f>VLOOKUP(B256,[2]Hoja2!$D$3:I789,3,FALSE)</f>
        <v>KR 73H BIS  76 75 SUR</v>
      </c>
      <c r="F256" s="20">
        <v>39714953</v>
      </c>
      <c r="G256" s="20" t="str">
        <f>VLOOKUP(B256,[2]Hoja2!$D$3:H789,5,FALSE)</f>
        <v>LUZ MERY MUNOZ MARIN</v>
      </c>
      <c r="H256" s="17" t="s">
        <v>627</v>
      </c>
      <c r="I256" s="21">
        <v>5235108.7820952702</v>
      </c>
      <c r="J256" s="22">
        <f t="shared" si="6"/>
        <v>1361128.2833447703</v>
      </c>
      <c r="K256" s="23">
        <f t="shared" si="7"/>
        <v>6596237.0654400401</v>
      </c>
      <c r="L256" s="21">
        <v>5170714.8800000008</v>
      </c>
      <c r="M256" s="22">
        <v>1344385.8688000003</v>
      </c>
      <c r="N256" s="23">
        <v>6515100.7488000011</v>
      </c>
      <c r="O256" s="24"/>
    </row>
    <row r="257" spans="1:15">
      <c r="A257" s="16">
        <f>VLOOKUP(B257,'[2]Hoja2 (2)'!$C$3:D790,2,FALSE)</f>
        <v>145</v>
      </c>
      <c r="B257" s="17" t="s">
        <v>629</v>
      </c>
      <c r="C257" s="18" t="str">
        <f>VLOOKUP(B257,[2]Hoja2!$D$3:G823,4,FALSE)</f>
        <v>SANTA VIVIANA</v>
      </c>
      <c r="D257" s="19" t="s">
        <v>1818</v>
      </c>
      <c r="E257" s="18" t="str">
        <f>VLOOKUP(B257,[2]Hoja2!$D$3:I790,3,FALSE)</f>
        <v>CL 75D SUR 73L 09 MJ</v>
      </c>
      <c r="F257" s="20">
        <v>23485103</v>
      </c>
      <c r="G257" s="20" t="str">
        <f>VLOOKUP(B257,[2]Hoja2!$D$3:H790,5,FALSE)</f>
        <v>CARMEN ELISA GAITAN</v>
      </c>
      <c r="H257" s="17" t="s">
        <v>629</v>
      </c>
      <c r="I257" s="21">
        <v>10441676.501326401</v>
      </c>
      <c r="J257" s="22">
        <f t="shared" si="6"/>
        <v>2714835.8903448642</v>
      </c>
      <c r="K257" s="23">
        <f t="shared" si="7"/>
        <v>13156512.391671265</v>
      </c>
      <c r="L257" s="21">
        <v>10313207.865</v>
      </c>
      <c r="M257" s="22">
        <v>2681434.0449000001</v>
      </c>
      <c r="N257" s="23">
        <v>12994641.9099</v>
      </c>
      <c r="O257" s="24"/>
    </row>
    <row r="258" spans="1:15">
      <c r="A258" s="16">
        <f>VLOOKUP(B258,'[2]Hoja2 (2)'!$C$3:D791,2,FALSE)</f>
        <v>231</v>
      </c>
      <c r="B258" s="17" t="s">
        <v>633</v>
      </c>
      <c r="C258" s="18" t="str">
        <f>VLOOKUP(B258,[2]Hoja2!$D$3:G824,4,FALSE)</f>
        <v>CARACOLI</v>
      </c>
      <c r="D258" s="19" t="s">
        <v>1819</v>
      </c>
      <c r="E258" s="18" t="str">
        <f>VLOOKUP(B258,[2]Hoja2!$D$3:I791,3,FALSE)</f>
        <v>KR 73H BIS  77 26 SUR</v>
      </c>
      <c r="F258" s="20">
        <v>5599696</v>
      </c>
      <c r="G258" s="20" t="str">
        <f>VLOOKUP(B258,[2]Hoja2!$D$3:H791,5,FALSE)</f>
        <v>EUCLIDES FONTECHA BARRERA</v>
      </c>
      <c r="H258" s="17" t="s">
        <v>633</v>
      </c>
      <c r="I258" s="21">
        <v>10113923.3719084</v>
      </c>
      <c r="J258" s="22">
        <f t="shared" si="6"/>
        <v>2629620.076696184</v>
      </c>
      <c r="K258" s="23">
        <f t="shared" si="7"/>
        <v>12743543.448604584</v>
      </c>
      <c r="L258" s="21">
        <v>9989478.7524200007</v>
      </c>
      <c r="M258" s="22">
        <v>2597264.4756292002</v>
      </c>
      <c r="N258" s="23">
        <v>12586743.2280492</v>
      </c>
      <c r="O258" s="24"/>
    </row>
    <row r="259" spans="1:15">
      <c r="A259" s="16">
        <f>VLOOKUP(B259,'[2]Hoja2 (2)'!$C$3:D792,2,FALSE)</f>
        <v>146</v>
      </c>
      <c r="B259" s="17" t="s">
        <v>635</v>
      </c>
      <c r="C259" s="18" t="str">
        <f>VLOOKUP(B259,[2]Hoja2!$D$3:G825,4,FALSE)</f>
        <v>SANTA VIVIANA</v>
      </c>
      <c r="D259" s="19" t="s">
        <v>1820</v>
      </c>
      <c r="E259" s="18" t="str">
        <f>VLOOKUP(B259,[2]Hoja2!$D$3:I792,3,FALSE)</f>
        <v>KR 75 75D 38 SUR MJ</v>
      </c>
      <c r="F259" s="20">
        <v>12255802</v>
      </c>
      <c r="G259" s="20" t="str">
        <f>VLOOKUP(B259,[2]Hoja2!$D$3:H792,5,FALSE)</f>
        <v>SAUL PARRA BARRAGAN</v>
      </c>
      <c r="H259" s="17" t="s">
        <v>635</v>
      </c>
      <c r="I259" s="21">
        <v>10447500.21555</v>
      </c>
      <c r="J259" s="22">
        <f t="shared" ref="J259:J322" si="8">+I259*26%</f>
        <v>2716350.056043</v>
      </c>
      <c r="K259" s="23">
        <f t="shared" ref="K259:K322" si="9">+I259+J259</f>
        <v>13163850.271593001</v>
      </c>
      <c r="L259" s="21">
        <v>10318961.681</v>
      </c>
      <c r="M259" s="22">
        <v>2682930.03706</v>
      </c>
      <c r="N259" s="23">
        <v>13001891.71806</v>
      </c>
      <c r="O259" s="24"/>
    </row>
    <row r="260" spans="1:15">
      <c r="A260" s="16">
        <f>VLOOKUP(B260,'[2]Hoja2 (2)'!$C$3:D793,2,FALSE)</f>
        <v>232</v>
      </c>
      <c r="B260" s="17" t="s">
        <v>639</v>
      </c>
      <c r="C260" s="18" t="str">
        <f>VLOOKUP(B260,[2]Hoja2!$D$3:G826,4,FALSE)</f>
        <v>CARACOLI</v>
      </c>
      <c r="D260" s="19" t="s">
        <v>1821</v>
      </c>
      <c r="E260" s="18" t="str">
        <f>VLOOKUP(B260,[2]Hoja2!$D$3:I793,3,FALSE)</f>
        <v>KR 73I 76A 45 SUR</v>
      </c>
      <c r="F260" s="20">
        <v>9800115</v>
      </c>
      <c r="G260" s="20" t="str">
        <f>VLOOKUP(B260,[2]Hoja2!$D$3:H793,5,FALSE)</f>
        <v>FERNANDO HERRERA</v>
      </c>
      <c r="H260" s="17" t="s">
        <v>639</v>
      </c>
      <c r="I260" s="21">
        <v>10534479.1060127</v>
      </c>
      <c r="J260" s="22">
        <f t="shared" si="8"/>
        <v>2738964.5675633023</v>
      </c>
      <c r="K260" s="23">
        <f t="shared" si="9"/>
        <v>13273443.673576003</v>
      </c>
      <c r="L260" s="21">
        <v>10404987.2467</v>
      </c>
      <c r="M260" s="22">
        <v>2705296.684142</v>
      </c>
      <c r="N260" s="23">
        <v>13110283.930842001</v>
      </c>
      <c r="O260" s="24"/>
    </row>
    <row r="261" spans="1:15">
      <c r="A261" s="16">
        <f>VLOOKUP(B261,'[2]Hoja2 (2)'!$C$3:D794,2,FALSE)</f>
        <v>233</v>
      </c>
      <c r="B261" s="17" t="s">
        <v>641</v>
      </c>
      <c r="C261" s="18" t="str">
        <f>VLOOKUP(B261,[2]Hoja2!$D$3:G827,4,FALSE)</f>
        <v>CARACOLI</v>
      </c>
      <c r="D261" s="19" t="s">
        <v>1822</v>
      </c>
      <c r="E261" s="18" t="str">
        <f>VLOOKUP(B261,[2]Hoja2!$D$3:I794,3,FALSE)</f>
        <v>KR 73I 76A 34 SUR</v>
      </c>
      <c r="F261" s="20">
        <v>80320818</v>
      </c>
      <c r="G261" s="20" t="str">
        <f>VLOOKUP(B261,[2]Hoja2!$D$3:H794,5,FALSE)</f>
        <v>CARLOS EMIRO LEON RODRIGUEZ</v>
      </c>
      <c r="H261" s="17" t="s">
        <v>641</v>
      </c>
      <c r="I261" s="21">
        <v>8923151.0343919992</v>
      </c>
      <c r="J261" s="22">
        <f t="shared" si="8"/>
        <v>2320019.2689419198</v>
      </c>
      <c r="K261" s="23">
        <f t="shared" si="9"/>
        <v>11243170.303333919</v>
      </c>
      <c r="L261" s="21">
        <v>8813405.5289999992</v>
      </c>
      <c r="M261" s="22">
        <v>2291485.4375399998</v>
      </c>
      <c r="N261" s="23">
        <v>11104890.966539999</v>
      </c>
      <c r="O261" s="24"/>
    </row>
    <row r="262" spans="1:15">
      <c r="A262" s="16">
        <f>VLOOKUP(B262,'[2]Hoja2 (2)'!$C$3:D795,2,FALSE)</f>
        <v>234</v>
      </c>
      <c r="B262" s="17" t="s">
        <v>643</v>
      </c>
      <c r="C262" s="18" t="str">
        <f>VLOOKUP(B262,[2]Hoja2!$D$3:G828,4,FALSE)</f>
        <v>CARACOLI</v>
      </c>
      <c r="D262" s="19" t="s">
        <v>1823</v>
      </c>
      <c r="E262" s="18" t="str">
        <f>VLOOKUP(B262,[2]Hoja2!$D$3:I795,3,FALSE)</f>
        <v>CL 77 SUR 73H 06</v>
      </c>
      <c r="F262" s="20">
        <v>65716511</v>
      </c>
      <c r="G262" s="20" t="str">
        <f>VLOOKUP(B262,[2]Hoja2!$D$3:H795,5,FALSE)</f>
        <v>LUZ MARINA SILVA</v>
      </c>
      <c r="H262" s="17" t="s">
        <v>643</v>
      </c>
      <c r="I262" s="21">
        <v>9528235.7840402909</v>
      </c>
      <c r="J262" s="22">
        <f t="shared" si="8"/>
        <v>2477341.3038504757</v>
      </c>
      <c r="K262" s="23">
        <f t="shared" si="9"/>
        <v>12005577.087890767</v>
      </c>
      <c r="L262" s="21">
        <v>9410988.9699999988</v>
      </c>
      <c r="M262" s="22">
        <v>2446857.1321999999</v>
      </c>
      <c r="N262" s="23">
        <v>11857846.102199998</v>
      </c>
      <c r="O262" s="24"/>
    </row>
    <row r="263" spans="1:15">
      <c r="A263" s="16">
        <f>VLOOKUP(B263,'[2]Hoja2 (2)'!$C$3:D796,2,FALSE)</f>
        <v>147</v>
      </c>
      <c r="B263" s="17" t="s">
        <v>649</v>
      </c>
      <c r="C263" s="18" t="str">
        <f>VLOOKUP(B263,[2]Hoja2!$D$3:G829,4,FALSE)</f>
        <v>SANTA VIVIANA</v>
      </c>
      <c r="D263" s="19" t="s">
        <v>1824</v>
      </c>
      <c r="E263" s="18" t="str">
        <f>VLOOKUP(B263,[2]Hoja2!$D$3:I796,3,FALSE)</f>
        <v>KR 75G 75F 12 SUR</v>
      </c>
      <c r="F263" s="20">
        <v>65788974</v>
      </c>
      <c r="G263" s="20" t="str">
        <f>VLOOKUP(B263,[2]Hoja2!$D$3:H796,5,FALSE)</f>
        <v>ARELIS AGUJA CUMACO</v>
      </c>
      <c r="H263" s="17" t="s">
        <v>649</v>
      </c>
      <c r="I263" s="21">
        <v>10127719.7355063</v>
      </c>
      <c r="J263" s="22">
        <f t="shared" si="8"/>
        <v>2633207.1312316381</v>
      </c>
      <c r="K263" s="23">
        <f t="shared" si="9"/>
        <v>12760926.866737938</v>
      </c>
      <c r="L263" s="21">
        <v>10003052.712000001</v>
      </c>
      <c r="M263" s="22">
        <v>2600793.7051200005</v>
      </c>
      <c r="N263" s="23">
        <v>12603846.417120002</v>
      </c>
      <c r="O263" s="24"/>
    </row>
    <row r="264" spans="1:15">
      <c r="A264" s="16">
        <f>VLOOKUP(B264,'[2]Hoja2 (2)'!$C$3:D797,2,FALSE)</f>
        <v>235</v>
      </c>
      <c r="B264" s="17" t="s">
        <v>657</v>
      </c>
      <c r="C264" s="18" t="str">
        <f>VLOOKUP(B264,[2]Hoja2!$D$3:G830,4,FALSE)</f>
        <v>CARACOLI</v>
      </c>
      <c r="D264" s="19" t="s">
        <v>1825</v>
      </c>
      <c r="E264" s="18" t="str">
        <f>VLOOKUP(B264,[2]Hoja2!$D$3:I797,3,FALSE)</f>
        <v>KR 74D 76A 69 SUR</v>
      </c>
      <c r="F264" s="20">
        <v>52456808</v>
      </c>
      <c r="G264" s="20" t="str">
        <f>VLOOKUP(B264,[2]Hoja2!$D$3:H797,5,FALSE)</f>
        <v>FERNANDO PULGARIN DUQUE</v>
      </c>
      <c r="H264" s="17" t="s">
        <v>657</v>
      </c>
      <c r="I264" s="21">
        <v>10538814.00347</v>
      </c>
      <c r="J264" s="22">
        <f t="shared" si="8"/>
        <v>2740091.6409022002</v>
      </c>
      <c r="K264" s="23">
        <f t="shared" si="9"/>
        <v>13278905.644372201</v>
      </c>
      <c r="L264" s="21">
        <v>10409157.920963241</v>
      </c>
      <c r="M264" s="22">
        <v>2706381.0594504429</v>
      </c>
      <c r="N264" s="23">
        <v>13115538.980413683</v>
      </c>
      <c r="O264" s="24"/>
    </row>
    <row r="265" spans="1:15">
      <c r="A265" s="16">
        <f>VLOOKUP(B265,'[2]Hoja2 (2)'!$C$3:D798,2,FALSE)</f>
        <v>236</v>
      </c>
      <c r="B265" s="17" t="s">
        <v>659</v>
      </c>
      <c r="C265" s="18" t="str">
        <f>VLOOKUP(B265,[2]Hoja2!$D$3:G831,4,FALSE)</f>
        <v>CARACOLI</v>
      </c>
      <c r="D265" s="19" t="s">
        <v>1826</v>
      </c>
      <c r="E265" s="18" t="str">
        <f>VLOOKUP(B265,[2]Hoja2!$D$3:I798,3,FALSE)</f>
        <v>CL 77 SUR 74C 24</v>
      </c>
      <c r="F265" s="20">
        <v>43044305</v>
      </c>
      <c r="G265" s="20" t="str">
        <f>VLOOKUP(B265,[2]Hoja2!$D$3:H798,5,FALSE)</f>
        <v>MARLENY CORREA</v>
      </c>
      <c r="H265" s="17" t="s">
        <v>659</v>
      </c>
      <c r="I265" s="21">
        <v>10519424.1766435</v>
      </c>
      <c r="J265" s="22">
        <f t="shared" si="8"/>
        <v>2735050.2859273101</v>
      </c>
      <c r="K265" s="23">
        <f t="shared" si="9"/>
        <v>13254474.462570811</v>
      </c>
      <c r="L265" s="21">
        <v>10390077.34</v>
      </c>
      <c r="M265" s="22">
        <v>2701420.1084000003</v>
      </c>
      <c r="N265" s="23">
        <v>13091497.4484</v>
      </c>
      <c r="O265" s="24"/>
    </row>
    <row r="266" spans="1:15">
      <c r="A266" s="16">
        <f>VLOOKUP(B266,'[2]Hoja2 (2)'!$C$3:D799,2,FALSE)</f>
        <v>237</v>
      </c>
      <c r="B266" s="17" t="s">
        <v>661</v>
      </c>
      <c r="C266" s="18" t="str">
        <f>VLOOKUP(B266,[2]Hoja2!$D$3:G832,4,FALSE)</f>
        <v>CARACOLI</v>
      </c>
      <c r="D266" s="19" t="s">
        <v>1827</v>
      </c>
      <c r="E266" s="18" t="str">
        <f>VLOOKUP(B266,[2]Hoja2!$D$3:I799,3,FALSE)</f>
        <v>KR 74G 76 67 SUR</v>
      </c>
      <c r="F266" s="20">
        <v>52229820</v>
      </c>
      <c r="G266" s="20" t="str">
        <f>VLOOKUP(B266,[2]Hoja2!$D$3:H799,5,FALSE)</f>
        <v>JAIRO RODRIGUEZ RODRIGUEZ</v>
      </c>
      <c r="H266" s="17" t="s">
        <v>661</v>
      </c>
      <c r="I266" s="21">
        <v>9543611.9071999993</v>
      </c>
      <c r="J266" s="22">
        <f t="shared" si="8"/>
        <v>2481339.0958719999</v>
      </c>
      <c r="K266" s="23">
        <f t="shared" si="9"/>
        <v>12024951.003071999</v>
      </c>
      <c r="L266" s="21">
        <v>9426214.2383000012</v>
      </c>
      <c r="M266" s="22">
        <v>2450815.7019580002</v>
      </c>
      <c r="N266" s="23">
        <v>11877029.940258002</v>
      </c>
      <c r="O266" s="24"/>
    </row>
    <row r="267" spans="1:15">
      <c r="A267" s="16">
        <f>VLOOKUP(B267,'[2]Hoja2 (2)'!$C$3:D800,2,FALSE)</f>
        <v>485</v>
      </c>
      <c r="B267" s="17" t="s">
        <v>663</v>
      </c>
      <c r="C267" s="18" t="str">
        <f>VLOOKUP(B267,[2]Hoja2!$D$3:G833,4,FALSE)</f>
        <v>ARBORIZADORA ALTA</v>
      </c>
      <c r="D267" s="19" t="s">
        <v>1828</v>
      </c>
      <c r="E267" s="18" t="str">
        <f>VLOOKUP(B267,[2]Hoja2!$D$3:I800,3,FALSE)</f>
        <v>DG 73A BIS  SUR 36D 22 IN 6</v>
      </c>
      <c r="F267" s="20">
        <v>23508405</v>
      </c>
      <c r="G267" s="20" t="str">
        <f>VLOOKUP(B267,[2]Hoja2!$D$3:H800,5,FALSE)</f>
        <v>CONCEPCION CUADROS BARON</v>
      </c>
      <c r="H267" s="17" t="s">
        <v>663</v>
      </c>
      <c r="I267" s="21">
        <v>10530069.37771</v>
      </c>
      <c r="J267" s="22">
        <f t="shared" si="8"/>
        <v>2737818.0382046001</v>
      </c>
      <c r="K267" s="23">
        <f t="shared" si="9"/>
        <v>13267887.415914599</v>
      </c>
      <c r="L267" s="21">
        <v>10400576.729499999</v>
      </c>
      <c r="M267" s="22">
        <v>2704149.94967</v>
      </c>
      <c r="N267" s="23">
        <v>13104726.679169999</v>
      </c>
      <c r="O267" s="24"/>
    </row>
    <row r="268" spans="1:15">
      <c r="A268" s="16">
        <f>VLOOKUP(B268,'[2]Hoja2 (2)'!$C$3:D801,2,FALSE)</f>
        <v>486</v>
      </c>
      <c r="B268" s="17" t="s">
        <v>665</v>
      </c>
      <c r="C268" s="18" t="str">
        <f>VLOOKUP(B268,[2]Hoja2!$D$3:G834,4,FALSE)</f>
        <v>ARBORIZADORA ALTA</v>
      </c>
      <c r="D268" s="19" t="s">
        <v>1829</v>
      </c>
      <c r="E268" s="18" t="str">
        <f>VLOOKUP(B268,[2]Hoja2!$D$3:I801,3,FALSE)</f>
        <v>DG 73A SUR 37 07</v>
      </c>
      <c r="F268" s="20">
        <v>39720265</v>
      </c>
      <c r="G268" s="20" t="str">
        <f>VLOOKUP(B268,[2]Hoja2!$D$3:H801,5,FALSE)</f>
        <v>BERTHA INES PIÑEROS</v>
      </c>
      <c r="H268" s="17" t="s">
        <v>665</v>
      </c>
      <c r="I268" s="21">
        <v>10340921.669206001</v>
      </c>
      <c r="J268" s="22">
        <f t="shared" si="8"/>
        <v>2688639.6339935604</v>
      </c>
      <c r="K268" s="23">
        <f t="shared" si="9"/>
        <v>13029561.303199561</v>
      </c>
      <c r="L268" s="21">
        <v>10213748.7552</v>
      </c>
      <c r="M268" s="22">
        <v>2655574.6763520003</v>
      </c>
      <c r="N268" s="23">
        <v>12869323.431552</v>
      </c>
      <c r="O268" s="24"/>
    </row>
    <row r="269" spans="1:15">
      <c r="A269" s="16">
        <f>VLOOKUP(B269,'[2]Hoja2 (2)'!$C$3:D802,2,FALSE)</f>
        <v>238</v>
      </c>
      <c r="B269" s="17" t="s">
        <v>667</v>
      </c>
      <c r="C269" s="18" t="str">
        <f>VLOOKUP(B269,[2]Hoja2!$D$3:G835,4,FALSE)</f>
        <v>CARACOLI</v>
      </c>
      <c r="D269" s="19" t="s">
        <v>1830</v>
      </c>
      <c r="E269" s="18" t="str">
        <f>VLOOKUP(B269,[2]Hoja2!$D$3:I802,3,FALSE)</f>
        <v>KR 74C 76A 58 SUR</v>
      </c>
      <c r="F269" s="20">
        <v>5947513</v>
      </c>
      <c r="G269" s="20" t="str">
        <f>VLOOKUP(B269,[2]Hoja2!$D$3:H802,5,FALSE)</f>
        <v>MIGUEL LEONARDO ROJAS</v>
      </c>
      <c r="H269" s="17" t="s">
        <v>667</v>
      </c>
      <c r="I269" s="21">
        <v>10529374.194193</v>
      </c>
      <c r="J269" s="22">
        <f t="shared" si="8"/>
        <v>2737637.2904901803</v>
      </c>
      <c r="K269" s="23">
        <f t="shared" si="9"/>
        <v>13267011.48468318</v>
      </c>
      <c r="L269" s="21">
        <v>10399853.422499999</v>
      </c>
      <c r="M269" s="22">
        <v>2703961.8898499999</v>
      </c>
      <c r="N269" s="23">
        <v>13103815.312349999</v>
      </c>
      <c r="O269" s="24"/>
    </row>
    <row r="270" spans="1:15">
      <c r="A270" s="16">
        <f>VLOOKUP(B270,'[2]Hoja2 (2)'!$C$3:D803,2,FALSE)</f>
        <v>239</v>
      </c>
      <c r="B270" s="17" t="s">
        <v>669</v>
      </c>
      <c r="C270" s="18" t="str">
        <f>VLOOKUP(B270,[2]Hoja2!$D$3:G836,4,FALSE)</f>
        <v>CARACOLI</v>
      </c>
      <c r="D270" s="19" t="s">
        <v>1831</v>
      </c>
      <c r="E270" s="18" t="str">
        <f>VLOOKUP(B270,[2]Hoja2!$D$3:I803,3,FALSE)</f>
        <v>KR 73L 76A 39 SUR</v>
      </c>
      <c r="F270" s="20">
        <v>41633177</v>
      </c>
      <c r="G270" s="20" t="str">
        <f>VLOOKUP(B270,[2]Hoja2!$D$3:H803,5,FALSE)</f>
        <v>CONSUELO QUIROGA</v>
      </c>
      <c r="H270" s="17" t="s">
        <v>669</v>
      </c>
      <c r="I270" s="21">
        <v>9213991.9959518798</v>
      </c>
      <c r="J270" s="22">
        <f t="shared" si="8"/>
        <v>2395637.918947489</v>
      </c>
      <c r="K270" s="23">
        <f t="shared" si="9"/>
        <v>11609629.914899368</v>
      </c>
      <c r="L270" s="21">
        <v>9100639.1764999982</v>
      </c>
      <c r="M270" s="22">
        <v>2366166.1858899994</v>
      </c>
      <c r="N270" s="23">
        <v>11466805.362389997</v>
      </c>
      <c r="O270" s="24"/>
    </row>
    <row r="271" spans="1:15">
      <c r="A271" s="16">
        <f>VLOOKUP(B271,'[2]Hoja2 (2)'!$C$3:D804,2,FALSE)</f>
        <v>240</v>
      </c>
      <c r="B271" s="17" t="s">
        <v>671</v>
      </c>
      <c r="C271" s="18" t="str">
        <f>VLOOKUP(B271,[2]Hoja2!$D$3:G837,4,FALSE)</f>
        <v>CARACOLI</v>
      </c>
      <c r="D271" s="19" t="s">
        <v>1832</v>
      </c>
      <c r="E271" s="18" t="str">
        <f>VLOOKUP(B271,[2]Hoja2!$D$3:I804,3,FALSE)</f>
        <v>KR 73L 76A 45 SUR</v>
      </c>
      <c r="F271" s="20">
        <v>7277158</v>
      </c>
      <c r="G271" s="20" t="str">
        <f>VLOOKUP(B271,[2]Hoja2!$D$3:H804,5,FALSE)</f>
        <v>OMAR RODRIGUEZ SOLOZA</v>
      </c>
      <c r="H271" s="17" t="s">
        <v>671</v>
      </c>
      <c r="I271" s="21">
        <v>10488071.599066099</v>
      </c>
      <c r="J271" s="22">
        <f t="shared" si="8"/>
        <v>2726898.615757186</v>
      </c>
      <c r="K271" s="23">
        <f t="shared" si="9"/>
        <v>13214970.214823285</v>
      </c>
      <c r="L271" s="21">
        <v>10359051.1019</v>
      </c>
      <c r="M271" s="22">
        <v>2693353.2864940003</v>
      </c>
      <c r="N271" s="23">
        <v>13052404.388394</v>
      </c>
      <c r="O271" s="24"/>
    </row>
    <row r="272" spans="1:15">
      <c r="A272" s="25">
        <f>VLOOKUP(B272,'[2]Hoja2 (2)'!$C$3:D805,2,FALSE)</f>
        <v>487</v>
      </c>
      <c r="B272" s="26" t="s">
        <v>673</v>
      </c>
      <c r="C272" s="27" t="str">
        <f>VLOOKUP(B272,[2]Hoja2!$D$3:G838,4,FALSE)</f>
        <v>ARBORIZADORA ALTA</v>
      </c>
      <c r="D272" s="28" t="s">
        <v>1833</v>
      </c>
      <c r="E272" s="27" t="str">
        <f>VLOOKUP(B272,[2]Hoja2!$D$3:I805,3,FALSE)</f>
        <v>TV 40B 72A 38 SUR</v>
      </c>
      <c r="F272" s="29">
        <v>20790313</v>
      </c>
      <c r="G272" s="29" t="str">
        <f>VLOOKUP(B272,[2]Hoja2!$D$3:H805,5,FALSE)</f>
        <v>ROSALBA GOMEZ GARCIA</v>
      </c>
      <c r="H272" s="26" t="s">
        <v>673</v>
      </c>
      <c r="I272" s="30">
        <v>10474483.7724535</v>
      </c>
      <c r="J272" s="31">
        <f t="shared" si="8"/>
        <v>2723365.7808379102</v>
      </c>
      <c r="K272" s="32">
        <f t="shared" si="9"/>
        <v>13197849.55329141</v>
      </c>
      <c r="L272" s="30">
        <v>10345631.9015</v>
      </c>
      <c r="M272" s="31">
        <v>2689864.2943899999</v>
      </c>
      <c r="N272" s="32">
        <v>13035496.19589</v>
      </c>
      <c r="O272" s="33"/>
    </row>
    <row r="273" spans="1:15">
      <c r="A273" s="25">
        <f>VLOOKUP(B273,'[2]Hoja2 (2)'!$C$3:D806,2,FALSE)</f>
        <v>488</v>
      </c>
      <c r="B273" s="26" t="s">
        <v>675</v>
      </c>
      <c r="C273" s="27" t="str">
        <f>VLOOKUP(B273,[2]Hoja2!$D$3:G839,4,FALSE)</f>
        <v>ARBORIZADORA ALTA</v>
      </c>
      <c r="D273" s="28" t="s">
        <v>1834</v>
      </c>
      <c r="E273" s="27" t="str">
        <f>VLOOKUP(B273,[2]Hoja2!$D$3:I806,3,FALSE)</f>
        <v xml:space="preserve">TV. 40 N 72 D -78 SUR </v>
      </c>
      <c r="F273" s="29">
        <v>24723181</v>
      </c>
      <c r="G273" s="29" t="str">
        <f>VLOOKUP(B273,[2]Hoja2!$D$3:H806,5,FALSE)</f>
        <v xml:space="preserve">RUBIELA ARISTIZABAL HOYOS </v>
      </c>
      <c r="H273" s="26" t="s">
        <v>675</v>
      </c>
      <c r="I273" s="30">
        <v>10464720.094009999</v>
      </c>
      <c r="J273" s="31">
        <f t="shared" si="8"/>
        <v>2720827.2244425998</v>
      </c>
      <c r="K273" s="32">
        <f t="shared" si="9"/>
        <v>13185547.318452599</v>
      </c>
      <c r="L273" s="30">
        <v>10336017.483999999</v>
      </c>
      <c r="M273" s="31">
        <v>2687364.5458399998</v>
      </c>
      <c r="N273" s="32">
        <v>13023382.02984</v>
      </c>
      <c r="O273" s="33"/>
    </row>
    <row r="274" spans="1:15">
      <c r="A274" s="16">
        <f>VLOOKUP(B274,'[2]Hoja2 (2)'!$C$3:D807,2,FALSE)</f>
        <v>489</v>
      </c>
      <c r="B274" s="17" t="s">
        <v>677</v>
      </c>
      <c r="C274" s="18" t="str">
        <f>VLOOKUP(B274,[2]Hoja2!$D$3:G840,4,FALSE)</f>
        <v>ARBORIZADORA ALTA</v>
      </c>
      <c r="D274" s="19" t="s">
        <v>1835</v>
      </c>
      <c r="E274" s="18" t="str">
        <f>VLOOKUP(B274,[2]Hoja2!$D$3:I807,3,FALSE)</f>
        <v>TV 40 72D 30 SUR</v>
      </c>
      <c r="F274" s="20">
        <v>20699925</v>
      </c>
      <c r="G274" s="20" t="str">
        <f>VLOOKUP(B274,[2]Hoja2!$D$3:H807,5,FALSE)</f>
        <v>LUZ GLADYS BASABE</v>
      </c>
      <c r="H274" s="17" t="s">
        <v>677</v>
      </c>
      <c r="I274" s="21">
        <v>8618872.3523523994</v>
      </c>
      <c r="J274" s="22">
        <f t="shared" si="8"/>
        <v>2240906.811611624</v>
      </c>
      <c r="K274" s="23">
        <f t="shared" si="9"/>
        <v>10859779.163964024</v>
      </c>
      <c r="L274" s="21">
        <v>8512781.1091999989</v>
      </c>
      <c r="M274" s="22">
        <v>2213323.0883919997</v>
      </c>
      <c r="N274" s="23">
        <v>10726104.197591998</v>
      </c>
      <c r="O274" s="24"/>
    </row>
    <row r="275" spans="1:15">
      <c r="A275" s="16">
        <f>VLOOKUP(B275,'[2]Hoja2 (2)'!$C$3:D808,2,FALSE)</f>
        <v>490</v>
      </c>
      <c r="B275" s="17" t="s">
        <v>679</v>
      </c>
      <c r="C275" s="18" t="str">
        <f>VLOOKUP(B275,[2]Hoja2!$D$3:G841,4,FALSE)</f>
        <v>ARBORIZADORA ALTA</v>
      </c>
      <c r="D275" s="19" t="s">
        <v>1836</v>
      </c>
      <c r="E275" s="18" t="str">
        <f>VLOOKUP(B275,[2]Hoja2!$D$3:I808,3,FALSE)</f>
        <v>TV 39A 72D 75 SUR</v>
      </c>
      <c r="F275" s="20">
        <v>39722739</v>
      </c>
      <c r="G275" s="20" t="str">
        <f>VLOOKUP(B275,[2]Hoja2!$D$3:H808,5,FALSE)</f>
        <v>CARMEN ELVIRA CARREDOR</v>
      </c>
      <c r="H275" s="17" t="s">
        <v>679</v>
      </c>
      <c r="I275" s="21">
        <v>9569142.2902723998</v>
      </c>
      <c r="J275" s="22">
        <f t="shared" si="8"/>
        <v>2487976.9954708242</v>
      </c>
      <c r="K275" s="23">
        <f t="shared" si="9"/>
        <v>12057119.285743224</v>
      </c>
      <c r="L275" s="21">
        <v>9451428.2162999995</v>
      </c>
      <c r="M275" s="22">
        <v>2457371.3362380001</v>
      </c>
      <c r="N275" s="23">
        <v>11908799.552538</v>
      </c>
      <c r="O275" s="24"/>
    </row>
    <row r="276" spans="1:15">
      <c r="A276" s="25">
        <f>VLOOKUP(B276,'[2]Hoja2 (2)'!$C$3:D809,2,FALSE)</f>
        <v>491</v>
      </c>
      <c r="B276" s="26" t="s">
        <v>681</v>
      </c>
      <c r="C276" s="27" t="str">
        <f>VLOOKUP(B276,[2]Hoja2!$D$3:G842,4,FALSE)</f>
        <v>ARBORIZADORA ALTA</v>
      </c>
      <c r="D276" s="28" t="s">
        <v>1837</v>
      </c>
      <c r="E276" s="27" t="str">
        <f>VLOOKUP(B276,[2]Hoja2!$D$3:I809,3,FALSE)</f>
        <v>TV 39A 72D 74 SUR</v>
      </c>
      <c r="F276" s="29">
        <v>41760897</v>
      </c>
      <c r="G276" s="29" t="str">
        <f>VLOOKUP(B276,[2]Hoja2!$D$3:H809,5,FALSE)</f>
        <v>LUZ MARINA GRANADOS VELANDIA</v>
      </c>
      <c r="H276" s="26" t="s">
        <v>681</v>
      </c>
      <c r="I276" s="30">
        <v>9530629.9733499996</v>
      </c>
      <c r="J276" s="31">
        <f t="shared" si="8"/>
        <v>2477963.7930709999</v>
      </c>
      <c r="K276" s="32">
        <f t="shared" si="9"/>
        <v>12008593.766421</v>
      </c>
      <c r="L276" s="30">
        <v>9413388.9309</v>
      </c>
      <c r="M276" s="31">
        <v>2447481.1220340002</v>
      </c>
      <c r="N276" s="32">
        <v>11860870.052934</v>
      </c>
      <c r="O276" s="33"/>
    </row>
    <row r="277" spans="1:15">
      <c r="A277" s="25">
        <f>VLOOKUP(B277,'[2]Hoja2 (2)'!$C$3:D810,2,FALSE)</f>
        <v>306</v>
      </c>
      <c r="B277" s="26" t="s">
        <v>683</v>
      </c>
      <c r="C277" s="27" t="str">
        <f>VLOOKUP(B277,[2]Hoja2!$D$3:G843,4,FALSE)</f>
        <v>JERUSALEN</v>
      </c>
      <c r="D277" s="28" t="s">
        <v>1838</v>
      </c>
      <c r="E277" s="27" t="str">
        <f>VLOOKUP(B277,[2]Hoja2!$D$3:I810,3,FALSE)</f>
        <v>CL 79 SUR 41 05</v>
      </c>
      <c r="F277" s="29">
        <v>28961001</v>
      </c>
      <c r="G277" s="29" t="str">
        <f>VLOOKUP(B277,[2]Hoja2!$D$3:H810,5,FALSE)</f>
        <v>CARLOS ALFONSO ESPITIA</v>
      </c>
      <c r="H277" s="26" t="s">
        <v>683</v>
      </c>
      <c r="I277" s="30">
        <v>10526986.8305678</v>
      </c>
      <c r="J277" s="31">
        <f t="shared" si="8"/>
        <v>2737016.5759476279</v>
      </c>
      <c r="K277" s="32">
        <f t="shared" si="9"/>
        <v>13264003.406515427</v>
      </c>
      <c r="L277" s="30">
        <v>10397498.4638</v>
      </c>
      <c r="M277" s="31">
        <v>2703349.6005879999</v>
      </c>
      <c r="N277" s="32">
        <v>13100848.064387999</v>
      </c>
      <c r="O277" s="33"/>
    </row>
    <row r="278" spans="1:15">
      <c r="A278" s="16">
        <f>VLOOKUP(B278,'[2]Hoja2 (2)'!$C$3:D811,2,FALSE)</f>
        <v>492</v>
      </c>
      <c r="B278" s="17" t="s">
        <v>685</v>
      </c>
      <c r="C278" s="18" t="str">
        <f>VLOOKUP(B278,[2]Hoja2!$D$3:G844,4,FALSE)</f>
        <v>ARBORIZADORA ALTA</v>
      </c>
      <c r="D278" s="19" t="s">
        <v>1839</v>
      </c>
      <c r="E278" s="18" t="str">
        <f>VLOOKUP(B278,[2]Hoja2!$D$3:I811,3,FALSE)</f>
        <v>CL 74 SUR 38 A 27</v>
      </c>
      <c r="F278" s="20">
        <v>41912783</v>
      </c>
      <c r="G278" s="20" t="str">
        <f>VLOOKUP(B278,[2]Hoja2!$D$3:H811,5,FALSE)</f>
        <v>NERYLLED SATIZABAL</v>
      </c>
      <c r="H278" s="17" t="s">
        <v>685</v>
      </c>
      <c r="I278" s="21">
        <v>9404108.1258901805</v>
      </c>
      <c r="J278" s="22">
        <f t="shared" si="8"/>
        <v>2445068.112731447</v>
      </c>
      <c r="K278" s="23">
        <f t="shared" si="9"/>
        <v>11849176.238621628</v>
      </c>
      <c r="L278" s="21">
        <v>9288428.1644000001</v>
      </c>
      <c r="M278" s="22">
        <v>2414991.3227440002</v>
      </c>
      <c r="N278" s="23">
        <v>11703419.487144001</v>
      </c>
      <c r="O278" s="24"/>
    </row>
    <row r="279" spans="1:15">
      <c r="A279" s="16">
        <f>VLOOKUP(B279,'[2]Hoja2 (2)'!$C$3:D812,2,FALSE)</f>
        <v>493</v>
      </c>
      <c r="B279" s="17" t="s">
        <v>687</v>
      </c>
      <c r="C279" s="18" t="str">
        <f>VLOOKUP(B279,[2]Hoja2!$D$3:G845,4,FALSE)</f>
        <v>ARBORIZADORA ALTA</v>
      </c>
      <c r="D279" s="19" t="s">
        <v>1840</v>
      </c>
      <c r="E279" s="18" t="str">
        <f>VLOOKUP(B279,[2]Hoja2!$D$3:I812,3,FALSE)</f>
        <v>DG 74A SUR 38A 31</v>
      </c>
      <c r="F279" s="20">
        <v>41765086</v>
      </c>
      <c r="G279" s="20" t="str">
        <f>VLOOKUP(B279,[2]Hoja2!$D$3:H812,5,FALSE)</f>
        <v>LOISDOVER ORDOÑEZ MONTOYA</v>
      </c>
      <c r="H279" s="17" t="s">
        <v>687</v>
      </c>
      <c r="I279" s="21">
        <v>10538393.2350221</v>
      </c>
      <c r="J279" s="22">
        <f t="shared" si="8"/>
        <v>2739982.241105746</v>
      </c>
      <c r="K279" s="23">
        <f t="shared" si="9"/>
        <v>13278375.476127846</v>
      </c>
      <c r="L279" s="21">
        <v>10408777.249199998</v>
      </c>
      <c r="M279" s="22">
        <v>2706282.0847919993</v>
      </c>
      <c r="N279" s="23">
        <v>13115059.333991997</v>
      </c>
      <c r="O279" s="24"/>
    </row>
    <row r="280" spans="1:15">
      <c r="A280" s="16">
        <f>VLOOKUP(B280,'[2]Hoja2 (2)'!$C$3:D813,2,FALSE)</f>
        <v>494</v>
      </c>
      <c r="B280" s="17" t="s">
        <v>689</v>
      </c>
      <c r="C280" s="18" t="str">
        <f>VLOOKUP(B280,[2]Hoja2!$D$3:G846,4,FALSE)</f>
        <v>ARBORIZADORA ALTA</v>
      </c>
      <c r="D280" s="19" t="s">
        <v>1841</v>
      </c>
      <c r="E280" s="18" t="str">
        <f>VLOOKUP(B280,[2]Hoja2!$D$3:I813,3,FALSE)</f>
        <v>CL 73B SUR 38 - 24</v>
      </c>
      <c r="F280" s="20">
        <v>36999122</v>
      </c>
      <c r="G280" s="20" t="str">
        <f>VLOOKUP(B280,[2]Hoja2!$D$3:H813,5,FALSE)</f>
        <v>MARIA CECILIA PORTILLA</v>
      </c>
      <c r="H280" s="17" t="s">
        <v>689</v>
      </c>
      <c r="I280" s="21">
        <v>10442035.867519099</v>
      </c>
      <c r="J280" s="22">
        <f t="shared" si="8"/>
        <v>2714929.325554966</v>
      </c>
      <c r="K280" s="23">
        <f t="shared" si="9"/>
        <v>13156965.193074066</v>
      </c>
      <c r="L280" s="21">
        <v>10313589.180200001</v>
      </c>
      <c r="M280" s="22">
        <v>2681533.1868520002</v>
      </c>
      <c r="N280" s="23">
        <v>12995122.367052002</v>
      </c>
      <c r="O280" s="24"/>
    </row>
    <row r="281" spans="1:15">
      <c r="A281" s="16">
        <f>VLOOKUP(B281,'[2]Hoja2 (2)'!$C$3:D814,2,FALSE)</f>
        <v>241</v>
      </c>
      <c r="B281" s="17" t="s">
        <v>691</v>
      </c>
      <c r="C281" s="18" t="str">
        <f>VLOOKUP(B281,[2]Hoja2!$D$3:G847,4,FALSE)</f>
        <v>CARACOLI</v>
      </c>
      <c r="D281" s="19" t="s">
        <v>1842</v>
      </c>
      <c r="E281" s="18" t="str">
        <f>VLOOKUP(B281,[2]Hoja2!$D$3:I814,3,FALSE)</f>
        <v>KR 74A 76 75 SUR</v>
      </c>
      <c r="F281" s="20">
        <v>93365785</v>
      </c>
      <c r="G281" s="20" t="str">
        <f>VLOOKUP(B281,[2]Hoja2!$D$3:H814,5,FALSE)</f>
        <v>FERNANDO LIZARAZO RUIZ</v>
      </c>
      <c r="H281" s="17" t="s">
        <v>691</v>
      </c>
      <c r="I281" s="21">
        <v>10508312.8119059</v>
      </c>
      <c r="J281" s="22">
        <f t="shared" si="8"/>
        <v>2732161.3310955339</v>
      </c>
      <c r="K281" s="23">
        <f t="shared" si="9"/>
        <v>13240474.143001433</v>
      </c>
      <c r="L281" s="21">
        <v>10379048.139999999</v>
      </c>
      <c r="M281" s="22">
        <v>2698552.5163999996</v>
      </c>
      <c r="N281" s="23">
        <v>13077600.656399999</v>
      </c>
      <c r="O281" s="24"/>
    </row>
    <row r="282" spans="1:15">
      <c r="A282" s="16">
        <f>VLOOKUP(B282,'[2]Hoja2 (2)'!$C$3:D815,2,FALSE)</f>
        <v>242</v>
      </c>
      <c r="B282" s="17" t="s">
        <v>693</v>
      </c>
      <c r="C282" s="18" t="str">
        <f>VLOOKUP(B282,[2]Hoja2!$D$3:G848,4,FALSE)</f>
        <v>CARACOLI</v>
      </c>
      <c r="D282" s="19" t="s">
        <v>1843</v>
      </c>
      <c r="E282" s="18" t="str">
        <f>VLOOKUP(B282,[2]Hoja2!$D$3:I815,3,FALSE)</f>
        <v>KR 75 76 68 SUR</v>
      </c>
      <c r="F282" s="20">
        <v>1147687250</v>
      </c>
      <c r="G282" s="20" t="str">
        <f>VLOOKUP(B282,[2]Hoja2!$D$3:H815,5,FALSE)</f>
        <v>LILIANA ELVIRA FANDI?O BAQUERO</v>
      </c>
      <c r="H282" s="17" t="s">
        <v>693</v>
      </c>
      <c r="I282" s="21">
        <v>10535521.2958875</v>
      </c>
      <c r="J282" s="22">
        <f t="shared" si="8"/>
        <v>2739235.5369307501</v>
      </c>
      <c r="K282" s="23">
        <f t="shared" si="9"/>
        <v>13274756.832818251</v>
      </c>
      <c r="L282" s="21">
        <v>10405919.469999999</v>
      </c>
      <c r="M282" s="22">
        <v>2705539.0621999996</v>
      </c>
      <c r="N282" s="23">
        <v>13111458.532199997</v>
      </c>
      <c r="O282" s="24"/>
    </row>
    <row r="283" spans="1:15">
      <c r="A283" s="16">
        <f>VLOOKUP(B283,'[2]Hoja2 (2)'!$C$3:D816,2,FALSE)</f>
        <v>307</v>
      </c>
      <c r="B283" s="17" t="s">
        <v>699</v>
      </c>
      <c r="C283" s="18" t="str">
        <f>VLOOKUP(B283,[2]Hoja2!$D$3:G849,4,FALSE)</f>
        <v>JERUSALEN</v>
      </c>
      <c r="D283" s="19" t="s">
        <v>1844</v>
      </c>
      <c r="E283" s="18" t="str">
        <f>VLOOKUP(B283,[2]Hoja2!$D$3:I816,3,FALSE)</f>
        <v>CL 81 SUR 42 66 MJ 2</v>
      </c>
      <c r="F283" s="20">
        <v>52210859</v>
      </c>
      <c r="G283" s="20" t="str">
        <f>VLOOKUP(B283,[2]Hoja2!$D$3:H816,5,FALSE)</f>
        <v>SANDRA PATRICIA ORJUELA SANTANA</v>
      </c>
      <c r="H283" s="17" t="s">
        <v>699</v>
      </c>
      <c r="I283" s="21">
        <v>10463560.7723379</v>
      </c>
      <c r="J283" s="22">
        <f t="shared" si="8"/>
        <v>2720525.8008078542</v>
      </c>
      <c r="K283" s="23">
        <f t="shared" si="9"/>
        <v>13184086.573145755</v>
      </c>
      <c r="L283" s="21">
        <v>10334908.2115</v>
      </c>
      <c r="M283" s="22">
        <v>2687076.1349900002</v>
      </c>
      <c r="N283" s="23">
        <v>13021984.346489999</v>
      </c>
      <c r="O283" s="24"/>
    </row>
    <row r="284" spans="1:15">
      <c r="A284" s="16">
        <f>VLOOKUP(B284,'[2]Hoja2 (2)'!$C$3:D817,2,FALSE)</f>
        <v>308</v>
      </c>
      <c r="B284" s="17" t="s">
        <v>701</v>
      </c>
      <c r="C284" s="18" t="str">
        <f>VLOOKUP(B284,[2]Hoja2!$D$3:G850,4,FALSE)</f>
        <v>JERUSALEN</v>
      </c>
      <c r="D284" s="19" t="s">
        <v>1845</v>
      </c>
      <c r="E284" s="18" t="str">
        <f>VLOOKUP(B284,[2]Hoja2!$D$3:I817,3,FALSE)</f>
        <v>CL 82B SUR 44A 89</v>
      </c>
      <c r="F284" s="20">
        <v>79631830</v>
      </c>
      <c r="G284" s="20" t="str">
        <f>VLOOKUP(B284,[2]Hoja2!$D$3:H817,5,FALSE)</f>
        <v>OMAR ALFONSO DIAZ ROJAS</v>
      </c>
      <c r="H284" s="17" t="s">
        <v>701</v>
      </c>
      <c r="I284" s="21">
        <v>10532822.269858001</v>
      </c>
      <c r="J284" s="22">
        <f t="shared" si="8"/>
        <v>2738533.7901630802</v>
      </c>
      <c r="K284" s="23">
        <f t="shared" si="9"/>
        <v>13271356.06002108</v>
      </c>
      <c r="L284" s="21">
        <v>10403264.8533</v>
      </c>
      <c r="M284" s="22">
        <v>2704848.861858</v>
      </c>
      <c r="N284" s="23">
        <v>13108113.715158001</v>
      </c>
      <c r="O284" s="24"/>
    </row>
    <row r="285" spans="1:15">
      <c r="A285" s="16">
        <f>VLOOKUP(B285,'[2]Hoja2 (2)'!$C$3:D818,2,FALSE)</f>
        <v>309</v>
      </c>
      <c r="B285" s="17" t="s">
        <v>705</v>
      </c>
      <c r="C285" s="18" t="str">
        <f>VLOOKUP(B285,[2]Hoja2!$D$3:G851,4,FALSE)</f>
        <v>JERUSALEN</v>
      </c>
      <c r="D285" s="19" t="s">
        <v>1846</v>
      </c>
      <c r="E285" s="18" t="str">
        <f>VLOOKUP(B285,[2]Hoja2!$D$3:I818,3,FALSE)</f>
        <v>KR 45 B 82B 11 SUR</v>
      </c>
      <c r="F285" s="20">
        <v>52272853</v>
      </c>
      <c r="G285" s="20" t="str">
        <f>VLOOKUP(B285,[2]Hoja2!$D$3:H818,5,FALSE)</f>
        <v>LUZ MERY BORRERO VARGAS</v>
      </c>
      <c r="H285" s="17" t="s">
        <v>705</v>
      </c>
      <c r="I285" s="21">
        <v>10501670.616929799</v>
      </c>
      <c r="J285" s="22">
        <f t="shared" si="8"/>
        <v>2730434.3604017477</v>
      </c>
      <c r="K285" s="23">
        <f t="shared" si="9"/>
        <v>13232104.977331547</v>
      </c>
      <c r="L285" s="21">
        <v>10372510.922</v>
      </c>
      <c r="M285" s="22">
        <v>2696852.83972</v>
      </c>
      <c r="N285" s="23">
        <v>13069363.76172</v>
      </c>
      <c r="O285" s="24"/>
    </row>
    <row r="286" spans="1:15">
      <c r="A286" s="16">
        <f>VLOOKUP(B286,'[2]Hoja2 (2)'!$C$3:D819,2,FALSE)</f>
        <v>310</v>
      </c>
      <c r="B286" s="17" t="s">
        <v>707</v>
      </c>
      <c r="C286" s="18" t="str">
        <f>VLOOKUP(B286,[2]Hoja2!$D$3:G852,4,FALSE)</f>
        <v>JERUSALEN</v>
      </c>
      <c r="D286" s="19" t="s">
        <v>1847</v>
      </c>
      <c r="E286" s="18" t="str">
        <f>VLOOKUP(B286,[2]Hoja2!$D$3:I819,3,FALSE)</f>
        <v>CL 82C SUR 45B 12</v>
      </c>
      <c r="F286" s="20">
        <v>12113875</v>
      </c>
      <c r="G286" s="20" t="str">
        <f>VLOOKUP(B286,[2]Hoja2!$D$3:H819,5,FALSE)</f>
        <v>DANIEL MENDOZA YEPES</v>
      </c>
      <c r="H286" s="17" t="s">
        <v>707</v>
      </c>
      <c r="I286" s="21">
        <v>10472621.4287175</v>
      </c>
      <c r="J286" s="22">
        <f t="shared" si="8"/>
        <v>2722881.5714665498</v>
      </c>
      <c r="K286" s="23">
        <f t="shared" si="9"/>
        <v>13195503.00018405</v>
      </c>
      <c r="L286" s="21">
        <v>10343769.5338</v>
      </c>
      <c r="M286" s="22">
        <v>2689380.0787880002</v>
      </c>
      <c r="N286" s="23">
        <v>13033149.612588</v>
      </c>
      <c r="O286" s="24"/>
    </row>
    <row r="287" spans="1:15">
      <c r="A287" s="16">
        <f>VLOOKUP(B287,'[2]Hoja2 (2)'!$C$3:D820,2,FALSE)</f>
        <v>311</v>
      </c>
      <c r="B287" s="17" t="s">
        <v>1848</v>
      </c>
      <c r="C287" s="18" t="str">
        <f>VLOOKUP(B287,[2]Hoja2!$D$3:G853,4,FALSE)</f>
        <v>JERUSALEN</v>
      </c>
      <c r="D287" s="19" t="s">
        <v>1849</v>
      </c>
      <c r="E287" s="18" t="str">
        <f>VLOOKUP(B287,[2]Hoja2!$D$3:I820,3,FALSE)</f>
        <v>KR 45C 82 60 SUR</v>
      </c>
      <c r="F287" s="20">
        <v>23725418</v>
      </c>
      <c r="G287" s="20" t="str">
        <f>VLOOKUP(B287,[2]Hoja2!$D$3:H820,5,FALSE)</f>
        <v>UBALDINA PALACIOS CASTRO</v>
      </c>
      <c r="H287" s="17" t="s">
        <v>1848</v>
      </c>
      <c r="I287" s="21">
        <v>10371198.175671499</v>
      </c>
      <c r="J287" s="22">
        <f t="shared" si="8"/>
        <v>2696511.5256745899</v>
      </c>
      <c r="K287" s="23">
        <f t="shared" si="9"/>
        <v>13067709.701346088</v>
      </c>
      <c r="L287" s="21">
        <v>10243584.1448</v>
      </c>
      <c r="M287" s="22">
        <v>2663331.8776480001</v>
      </c>
      <c r="N287" s="23">
        <v>12906916.022448</v>
      </c>
      <c r="O287" s="24"/>
    </row>
    <row r="288" spans="1:15">
      <c r="A288" s="16">
        <f>VLOOKUP(B288,'[2]Hoja2 (2)'!$C$3:D821,2,FALSE)</f>
        <v>312</v>
      </c>
      <c r="B288" s="17" t="s">
        <v>709</v>
      </c>
      <c r="C288" s="18" t="str">
        <f>VLOOKUP(B288,[2]Hoja2!$D$3:G854,4,FALSE)</f>
        <v>JERUSALEN</v>
      </c>
      <c r="D288" s="19" t="s">
        <v>1850</v>
      </c>
      <c r="E288" s="18" t="str">
        <f>VLOOKUP(B288,[2]Hoja2!$D$3:I821,3,FALSE)</f>
        <v>KR 45C 82 58 SUR</v>
      </c>
      <c r="F288" s="20">
        <v>79450630</v>
      </c>
      <c r="G288" s="20" t="str">
        <f>VLOOKUP(B288,[2]Hoja2!$D$3:H821,5,FALSE)</f>
        <v>LUIS EDUARDO GRISALES PINZON</v>
      </c>
      <c r="H288" s="17" t="s">
        <v>709</v>
      </c>
      <c r="I288" s="21">
        <v>10504748.9065091</v>
      </c>
      <c r="J288" s="22">
        <f t="shared" si="8"/>
        <v>2731234.715692366</v>
      </c>
      <c r="K288" s="23">
        <f t="shared" si="9"/>
        <v>13235983.622201465</v>
      </c>
      <c r="L288" s="21">
        <v>10375538.598415999</v>
      </c>
      <c r="M288" s="22">
        <v>2697640.0355881597</v>
      </c>
      <c r="N288" s="23">
        <v>13073178.634004159</v>
      </c>
      <c r="O288" s="24"/>
    </row>
    <row r="289" spans="1:15">
      <c r="A289" s="16">
        <f>VLOOKUP(B289,'[2]Hoja2 (2)'!$C$3:D822,2,FALSE)</f>
        <v>313</v>
      </c>
      <c r="B289" s="17" t="s">
        <v>711</v>
      </c>
      <c r="C289" s="18" t="str">
        <f>VLOOKUP(B289,[2]Hoja2!$D$3:G855,4,FALSE)</f>
        <v>JERUSALEN</v>
      </c>
      <c r="D289" s="19" t="s">
        <v>1851</v>
      </c>
      <c r="E289" s="18" t="str">
        <f>VLOOKUP(B289,[2]Hoja2!$D$3:I822,3,FALSE)</f>
        <v>KR 45B 82 16 SUR</v>
      </c>
      <c r="F289" s="20">
        <v>35488182</v>
      </c>
      <c r="G289" s="20" t="str">
        <f>VLOOKUP(B289,[2]Hoja2!$D$3:H822,5,FALSE)</f>
        <v>BLANCA FLOR SANCHEZ ROMERO</v>
      </c>
      <c r="H289" s="17" t="s">
        <v>711</v>
      </c>
      <c r="I289" s="21">
        <v>10513643.71618</v>
      </c>
      <c r="J289" s="22">
        <f t="shared" si="8"/>
        <v>2733547.3662068001</v>
      </c>
      <c r="K289" s="23">
        <f t="shared" si="9"/>
        <v>13247191.082386801</v>
      </c>
      <c r="L289" s="21">
        <v>10384332.953600001</v>
      </c>
      <c r="M289" s="22">
        <v>2699926.5679360004</v>
      </c>
      <c r="N289" s="23">
        <v>13084259.521536</v>
      </c>
      <c r="O289" s="24"/>
    </row>
    <row r="290" spans="1:15">
      <c r="A290" s="16">
        <f>VLOOKUP(B290,'[2]Hoja2 (2)'!$C$3:D823,2,FALSE)</f>
        <v>314</v>
      </c>
      <c r="B290" s="17" t="s">
        <v>713</v>
      </c>
      <c r="C290" s="18" t="str">
        <f>VLOOKUP(B290,[2]Hoja2!$D$3:G856,4,FALSE)</f>
        <v>JERUSALEN</v>
      </c>
      <c r="D290" s="19" t="s">
        <v>1852</v>
      </c>
      <c r="E290" s="18" t="str">
        <f>VLOOKUP(B290,[2]Hoja2!$D$3:I823,3,FALSE)</f>
        <v>DG 80 SUR 45 57</v>
      </c>
      <c r="F290" s="20">
        <v>52237247</v>
      </c>
      <c r="G290" s="20" t="str">
        <f>VLOOKUP(B290,[2]Hoja2!$D$3:H823,5,FALSE)</f>
        <v>JOSE DARIO AMEZQUITA</v>
      </c>
      <c r="H290" s="17" t="s">
        <v>713</v>
      </c>
      <c r="I290" s="21">
        <v>10519264.996818099</v>
      </c>
      <c r="J290" s="22">
        <f t="shared" si="8"/>
        <v>2735008.8991727061</v>
      </c>
      <c r="K290" s="23">
        <f t="shared" si="9"/>
        <v>13254273.895990806</v>
      </c>
      <c r="L290" s="21">
        <v>10389939.056299999</v>
      </c>
      <c r="M290" s="22">
        <v>2701384.1546379998</v>
      </c>
      <c r="N290" s="23">
        <v>13091323.210937999</v>
      </c>
      <c r="O290" s="24"/>
    </row>
    <row r="291" spans="1:15">
      <c r="A291" s="16">
        <f>VLOOKUP(B291,'[2]Hoja2 (2)'!$C$3:D824,2,FALSE)</f>
        <v>315</v>
      </c>
      <c r="B291" s="17" t="s">
        <v>717</v>
      </c>
      <c r="C291" s="18" t="str">
        <f>VLOOKUP(B291,[2]Hoja2!$D$3:G857,4,FALSE)</f>
        <v>JERUSALEN</v>
      </c>
      <c r="D291" s="19" t="s">
        <v>1853</v>
      </c>
      <c r="E291" s="18" t="str">
        <f>VLOOKUP(B291,[2]Hoja2!$D$3:I824,3,FALSE)</f>
        <v>DG 79D SUR 45B 45</v>
      </c>
      <c r="F291" s="20">
        <v>51779123</v>
      </c>
      <c r="G291" s="20" t="str">
        <f>VLOOKUP(B291,[2]Hoja2!$D$3:H824,5,FALSE)</f>
        <v>MARTHA PATRICIA VARGAS</v>
      </c>
      <c r="H291" s="17" t="s">
        <v>717</v>
      </c>
      <c r="I291" s="21">
        <v>10346259.0736816</v>
      </c>
      <c r="J291" s="22">
        <f t="shared" si="8"/>
        <v>2690027.3591572163</v>
      </c>
      <c r="K291" s="23">
        <f t="shared" si="9"/>
        <v>13036286.432838816</v>
      </c>
      <c r="L291" s="21">
        <v>10218974.359299999</v>
      </c>
      <c r="M291" s="22">
        <v>2656933.3334179996</v>
      </c>
      <c r="N291" s="23">
        <v>12875907.692717999</v>
      </c>
      <c r="O291" s="24"/>
    </row>
    <row r="292" spans="1:15">
      <c r="A292" s="16">
        <f>VLOOKUP(B292,'[2]Hoja2 (2)'!$C$3:D825,2,FALSE)</f>
        <v>316</v>
      </c>
      <c r="B292" s="17" t="s">
        <v>719</v>
      </c>
      <c r="C292" s="18" t="str">
        <f>VLOOKUP(B292,[2]Hoja2!$D$3:G858,4,FALSE)</f>
        <v>JERUSALEN</v>
      </c>
      <c r="D292" s="19" t="s">
        <v>1854</v>
      </c>
      <c r="E292" s="18" t="str">
        <f>VLOOKUP(B292,[2]Hoja2!$D$3:I825,3,FALSE)</f>
        <v>KR 45A 82 38 SUR</v>
      </c>
      <c r="F292" s="20">
        <v>52128083</v>
      </c>
      <c r="G292" s="20" t="str">
        <f>VLOOKUP(B292,[2]Hoja2!$D$3:H825,5,FALSE)</f>
        <v>CARMENZA RIVERA TRUJILLO</v>
      </c>
      <c r="H292" s="17" t="s">
        <v>719</v>
      </c>
      <c r="I292" s="21">
        <v>9922569.2038759608</v>
      </c>
      <c r="J292" s="22">
        <f t="shared" si="8"/>
        <v>2579867.9930077498</v>
      </c>
      <c r="K292" s="23">
        <f t="shared" si="9"/>
        <v>12502437.19688371</v>
      </c>
      <c r="L292" s="21">
        <v>9800597.0171000008</v>
      </c>
      <c r="M292" s="22">
        <v>2548155.2244460001</v>
      </c>
      <c r="N292" s="23">
        <v>12348752.241546001</v>
      </c>
      <c r="O292" s="24"/>
    </row>
    <row r="293" spans="1:15">
      <c r="A293" s="25">
        <f>VLOOKUP(B293,'[2]Hoja2 (2)'!$C$3:D826,2,FALSE)</f>
        <v>317</v>
      </c>
      <c r="B293" s="26" t="s">
        <v>721</v>
      </c>
      <c r="C293" s="27" t="str">
        <f>VLOOKUP(B293,[2]Hoja2!$D$3:G859,4,FALSE)</f>
        <v>JERUSALEN</v>
      </c>
      <c r="D293" s="28" t="s">
        <v>1855</v>
      </c>
      <c r="E293" s="27" t="str">
        <f>VLOOKUP(B293,[2]Hoja2!$D$3:I826,3,FALSE)</f>
        <v>KR 46A 82B 22 SUR</v>
      </c>
      <c r="F293" s="29">
        <v>80363865</v>
      </c>
      <c r="G293" s="29" t="str">
        <f>VLOOKUP(B293,[2]Hoja2!$D$3:H826,5,FALSE)</f>
        <v>HUGO VELASQUEZ GUATA</v>
      </c>
      <c r="H293" s="26" t="s">
        <v>721</v>
      </c>
      <c r="I293" s="30">
        <v>10315412.071929</v>
      </c>
      <c r="J293" s="31">
        <f t="shared" si="8"/>
        <v>2682007.13870154</v>
      </c>
      <c r="K293" s="32">
        <f t="shared" si="9"/>
        <v>12997419.21063054</v>
      </c>
      <c r="L293" s="30">
        <v>10188569.8891</v>
      </c>
      <c r="M293" s="31">
        <v>2649028.171166</v>
      </c>
      <c r="N293" s="32">
        <v>12837598.060265999</v>
      </c>
      <c r="O293" s="33"/>
    </row>
    <row r="294" spans="1:15">
      <c r="A294" s="16">
        <f>VLOOKUP(B294,'[2]Hoja2 (2)'!$C$3:D827,2,FALSE)</f>
        <v>318</v>
      </c>
      <c r="B294" s="17" t="s">
        <v>727</v>
      </c>
      <c r="C294" s="18" t="str">
        <f>VLOOKUP(B294,[2]Hoja2!$D$3:G860,4,FALSE)</f>
        <v>JERUSALEN</v>
      </c>
      <c r="D294" s="19" t="s">
        <v>1856</v>
      </c>
      <c r="E294" s="18" t="str">
        <f>VLOOKUP(B294,[2]Hoja2!$D$3:I827,3,FALSE)</f>
        <v>KR 42 77 48 SUR</v>
      </c>
      <c r="F294" s="20">
        <v>12224894</v>
      </c>
      <c r="G294" s="20" t="str">
        <f>VLOOKUP(B294,[2]Hoja2!$D$3:H827,5,FALSE)</f>
        <v>GERARDO FIERRO MORENO</v>
      </c>
      <c r="H294" s="17" t="s">
        <v>727</v>
      </c>
      <c r="I294" s="21">
        <v>10535263.598993</v>
      </c>
      <c r="J294" s="22">
        <f t="shared" si="8"/>
        <v>2739168.5357381799</v>
      </c>
      <c r="K294" s="23">
        <f t="shared" si="9"/>
        <v>13274432.134731179</v>
      </c>
      <c r="L294" s="21">
        <v>10405653.423999999</v>
      </c>
      <c r="M294" s="22">
        <v>2705469.8902399996</v>
      </c>
      <c r="N294" s="23">
        <v>13111123.314239997</v>
      </c>
      <c r="O294" s="24"/>
    </row>
    <row r="295" spans="1:15">
      <c r="A295" s="25">
        <f>VLOOKUP(B295,'[2]Hoja2 (2)'!$C$3:D828,2,FALSE)</f>
        <v>319</v>
      </c>
      <c r="B295" s="26" t="s">
        <v>729</v>
      </c>
      <c r="C295" s="27" t="str">
        <f>VLOOKUP(B295,[2]Hoja2!$D$3:G861,4,FALSE)</f>
        <v>JERUSALEN</v>
      </c>
      <c r="D295" s="28" t="s">
        <v>1857</v>
      </c>
      <c r="E295" s="27" t="str">
        <f>VLOOKUP(B295,[2]Hoja2!$D$3:I828,3,FALSE)</f>
        <v>KR 41 77 12 SUR</v>
      </c>
      <c r="F295" s="29">
        <v>20761484</v>
      </c>
      <c r="G295" s="29" t="str">
        <f>VLOOKUP(B295,[2]Hoja2!$D$3:H828,5,FALSE)</f>
        <v>RODOLFO PEDREROS CARBAJAL</v>
      </c>
      <c r="H295" s="26" t="s">
        <v>729</v>
      </c>
      <c r="I295" s="30">
        <v>10489287.145734999</v>
      </c>
      <c r="J295" s="31">
        <f t="shared" si="8"/>
        <v>2727214.6578910998</v>
      </c>
      <c r="K295" s="32">
        <f t="shared" si="9"/>
        <v>13216501.8036261</v>
      </c>
      <c r="L295" s="30">
        <v>10360274.459999999</v>
      </c>
      <c r="M295" s="31">
        <v>2693671.3595999996</v>
      </c>
      <c r="N295" s="32">
        <v>13053945.819599999</v>
      </c>
      <c r="O295" s="33"/>
    </row>
    <row r="296" spans="1:15">
      <c r="A296" s="25">
        <f>VLOOKUP(B296,'[2]Hoja2 (2)'!$C$3:D829,2,FALSE)</f>
        <v>320</v>
      </c>
      <c r="B296" s="26" t="s">
        <v>731</v>
      </c>
      <c r="C296" s="27" t="str">
        <f>VLOOKUP(B296,[2]Hoja2!$D$3:G862,4,FALSE)</f>
        <v>JERUSALEN</v>
      </c>
      <c r="D296" s="28" t="s">
        <v>1858</v>
      </c>
      <c r="E296" s="27" t="str">
        <f>VLOOKUP(B296,[2]Hoja2!$D$3:I829,3,FALSE)</f>
        <v>KR 41 77 09 SUR</v>
      </c>
      <c r="F296" s="29">
        <v>41669981</v>
      </c>
      <c r="G296" s="29" t="str">
        <f>VLOOKUP(B296,[2]Hoja2!$D$3:H829,5,FALSE)</f>
        <v>ANA BELEN GARCIA MARTINEZ</v>
      </c>
      <c r="H296" s="26" t="s">
        <v>731</v>
      </c>
      <c r="I296" s="30">
        <v>9506521.4821842499</v>
      </c>
      <c r="J296" s="31">
        <f t="shared" si="8"/>
        <v>2471695.585367905</v>
      </c>
      <c r="K296" s="32">
        <f t="shared" si="9"/>
        <v>11978217.067552155</v>
      </c>
      <c r="L296" s="30">
        <v>9389612.5015000012</v>
      </c>
      <c r="M296" s="31">
        <v>2441299.2503900002</v>
      </c>
      <c r="N296" s="32">
        <v>11830911.751890002</v>
      </c>
      <c r="O296" s="33"/>
    </row>
    <row r="297" spans="1:15">
      <c r="A297" s="16">
        <f>VLOOKUP(B297,'[2]Hoja2 (2)'!$C$3:D830,2,FALSE)</f>
        <v>321</v>
      </c>
      <c r="B297" s="17" t="s">
        <v>733</v>
      </c>
      <c r="C297" s="18" t="str">
        <f>VLOOKUP(B297,[2]Hoja2!$D$3:G863,4,FALSE)</f>
        <v>JERUSALEN</v>
      </c>
      <c r="D297" s="19" t="s">
        <v>1859</v>
      </c>
      <c r="E297" s="18" t="str">
        <f>VLOOKUP(B297,[2]Hoja2!$D$3:I830,3,FALSE)</f>
        <v>TV 44B 77 90 SUR</v>
      </c>
      <c r="F297" s="20">
        <v>41657643</v>
      </c>
      <c r="G297" s="20" t="str">
        <f>VLOOKUP(B297,[2]Hoja2!$D$3:H830,5,FALSE)</f>
        <v>LUZ ALBA MURILLO HERNANDEZ</v>
      </c>
      <c r="H297" s="17" t="s">
        <v>733</v>
      </c>
      <c r="I297" s="21">
        <v>10324292.569637001</v>
      </c>
      <c r="J297" s="22">
        <f t="shared" si="8"/>
        <v>2684316.0681056203</v>
      </c>
      <c r="K297" s="23">
        <f t="shared" si="9"/>
        <v>13008608.63774262</v>
      </c>
      <c r="L297" s="21">
        <v>10197281.842299998</v>
      </c>
      <c r="M297" s="22">
        <v>2651293.2789979996</v>
      </c>
      <c r="N297" s="23">
        <v>12848575.121297996</v>
      </c>
      <c r="O297" s="24"/>
    </row>
    <row r="298" spans="1:15">
      <c r="A298" s="25">
        <f>VLOOKUP(B298,'[2]Hoja2 (2)'!$C$3:D831,2,FALSE)</f>
        <v>322</v>
      </c>
      <c r="B298" s="26" t="s">
        <v>735</v>
      </c>
      <c r="C298" s="27" t="str">
        <f>VLOOKUP(B298,[2]Hoja2!$D$3:G864,4,FALSE)</f>
        <v>JERUSALEN</v>
      </c>
      <c r="D298" s="28" t="s">
        <v>1860</v>
      </c>
      <c r="E298" s="27" t="str">
        <f>VLOOKUP(B298,[2]Hoja2!$D$3:I831,3,FALSE)</f>
        <v>CL 82B SUR 46A 03</v>
      </c>
      <c r="F298" s="29">
        <v>41720062</v>
      </c>
      <c r="G298" s="29" t="str">
        <f>VLOOKUP(B298,[2]Hoja2!$D$3:H831,5,FALSE)</f>
        <v>JAIRO VASQUEZ SANTAMARIA</v>
      </c>
      <c r="H298" s="26" t="s">
        <v>735</v>
      </c>
      <c r="I298" s="30">
        <v>10537712.1894002</v>
      </c>
      <c r="J298" s="31">
        <f t="shared" si="8"/>
        <v>2739805.1692440519</v>
      </c>
      <c r="K298" s="32">
        <f t="shared" si="9"/>
        <v>13277517.358644251</v>
      </c>
      <c r="L298" s="30">
        <v>10408088.051399998</v>
      </c>
      <c r="M298" s="31">
        <v>2706102.8933639997</v>
      </c>
      <c r="N298" s="32">
        <v>13114190.944763998</v>
      </c>
      <c r="O298" s="33"/>
    </row>
    <row r="299" spans="1:15">
      <c r="A299" s="16">
        <f>VLOOKUP(B299,'[2]Hoja2 (2)'!$C$3:D832,2,FALSE)</f>
        <v>323</v>
      </c>
      <c r="B299" s="17" t="s">
        <v>739</v>
      </c>
      <c r="C299" s="18" t="str">
        <f>VLOOKUP(B299,[2]Hoja2!$D$3:G865,4,FALSE)</f>
        <v>JERUSALEN</v>
      </c>
      <c r="D299" s="19" t="s">
        <v>1861</v>
      </c>
      <c r="E299" s="18" t="str">
        <f>VLOOKUP(B299,[2]Hoja2!$D$3:I832,3,FALSE)</f>
        <v>KR 45B 82B 16 SUR</v>
      </c>
      <c r="F299" s="20">
        <v>51852300</v>
      </c>
      <c r="G299" s="20" t="str">
        <f>VLOOKUP(B299,[2]Hoja2!$D$3:H832,5,FALSE)</f>
        <v>AIDE SILVA FAJARDO</v>
      </c>
      <c r="H299" s="17" t="s">
        <v>739</v>
      </c>
      <c r="I299" s="21">
        <v>10511461.976509999</v>
      </c>
      <c r="J299" s="22">
        <f t="shared" si="8"/>
        <v>2732980.1138925999</v>
      </c>
      <c r="K299" s="23">
        <f t="shared" si="9"/>
        <v>13244442.090402599</v>
      </c>
      <c r="L299" s="21">
        <v>10382215.363799997</v>
      </c>
      <c r="M299" s="22">
        <v>2699375.9945879993</v>
      </c>
      <c r="N299" s="23">
        <v>13081591.358387996</v>
      </c>
      <c r="O299" s="24"/>
    </row>
    <row r="300" spans="1:15">
      <c r="A300" s="16">
        <f>VLOOKUP(B300,'[2]Hoja2 (2)'!$C$3:D833,2,FALSE)</f>
        <v>324</v>
      </c>
      <c r="B300" s="17" t="s">
        <v>741</v>
      </c>
      <c r="C300" s="18" t="str">
        <f>VLOOKUP(B300,[2]Hoja2!$D$3:G866,4,FALSE)</f>
        <v>JERUSALEN</v>
      </c>
      <c r="D300" s="19" t="s">
        <v>1862</v>
      </c>
      <c r="E300" s="18" t="str">
        <f>VLOOKUP(B300,[2]Hoja2!$D$3:I833,3,FALSE)</f>
        <v>CL 81B SUR 45A 10</v>
      </c>
      <c r="F300" s="20">
        <v>41631974</v>
      </c>
      <c r="G300" s="20" t="str">
        <f>VLOOKUP(B300,[2]Hoja2!$D$3:H833,5,FALSE)</f>
        <v>JOSE ALVARO BUITRAGO</v>
      </c>
      <c r="H300" s="17" t="s">
        <v>741</v>
      </c>
      <c r="I300" s="21">
        <v>10538814</v>
      </c>
      <c r="J300" s="22">
        <f t="shared" si="8"/>
        <v>2740091.64</v>
      </c>
      <c r="K300" s="23">
        <f t="shared" si="9"/>
        <v>13278905.640000001</v>
      </c>
      <c r="L300" s="21">
        <v>10409096.714276193</v>
      </c>
      <c r="M300" s="22">
        <v>2706365.1457118103</v>
      </c>
      <c r="N300" s="23">
        <v>13115461.859988004</v>
      </c>
      <c r="O300" s="24"/>
    </row>
    <row r="301" spans="1:15">
      <c r="A301" s="16">
        <f>VLOOKUP(B301,'[2]Hoja2 (2)'!$C$3:D834,2,FALSE)</f>
        <v>325</v>
      </c>
      <c r="B301" s="17" t="s">
        <v>743</v>
      </c>
      <c r="C301" s="18" t="str">
        <f>VLOOKUP(B301,[2]Hoja2!$D$3:G867,4,FALSE)</f>
        <v>JERUSALEN</v>
      </c>
      <c r="D301" s="19" t="s">
        <v>1863</v>
      </c>
      <c r="E301" s="18" t="str">
        <f>VLOOKUP(B301,[2]Hoja2!$D$3:I834,3,FALSE)</f>
        <v>CL 81A SUR 45 16</v>
      </c>
      <c r="F301" s="20">
        <v>41702923</v>
      </c>
      <c r="G301" s="20" t="str">
        <f>VLOOKUP(B301,[2]Hoja2!$D$3:H834,5,FALSE)</f>
        <v>EVANGELINA REYES RINCON</v>
      </c>
      <c r="H301" s="17" t="s">
        <v>743</v>
      </c>
      <c r="I301" s="21">
        <v>9968295.9213606697</v>
      </c>
      <c r="J301" s="22">
        <f t="shared" si="8"/>
        <v>2591756.9395537744</v>
      </c>
      <c r="K301" s="23">
        <f t="shared" si="9"/>
        <v>12560052.860914445</v>
      </c>
      <c r="L301" s="21">
        <v>9845633.6009999998</v>
      </c>
      <c r="M301" s="22">
        <v>2559864.7362600002</v>
      </c>
      <c r="N301" s="23">
        <v>12405498.33726</v>
      </c>
      <c r="O301" s="24"/>
    </row>
    <row r="302" spans="1:15">
      <c r="A302" s="16">
        <f>VLOOKUP(B302,'[2]Hoja2 (2)'!$C$3:D835,2,FALSE)</f>
        <v>326</v>
      </c>
      <c r="B302" s="17" t="s">
        <v>745</v>
      </c>
      <c r="C302" s="18" t="str">
        <f>VLOOKUP(B302,[2]Hoja2!$D$3:G868,4,FALSE)</f>
        <v>JERUSALEN</v>
      </c>
      <c r="D302" s="19" t="s">
        <v>1864</v>
      </c>
      <c r="E302" s="18" t="str">
        <f>VLOOKUP(B302,[2]Hoja2!$D$3:I835,3,FALSE)</f>
        <v>KR 45 80B 09 SUR</v>
      </c>
      <c r="F302" s="20">
        <v>35486651</v>
      </c>
      <c r="G302" s="20" t="str">
        <f>VLOOKUP(B302,[2]Hoja2!$D$3:H835,5,FALSE)</f>
        <v>FLOR ALBA SEPULVEDA</v>
      </c>
      <c r="H302" s="17" t="s">
        <v>745</v>
      </c>
      <c r="I302" s="21">
        <v>8634688.5517028291</v>
      </c>
      <c r="J302" s="22">
        <f t="shared" si="8"/>
        <v>2245019.0234427354</v>
      </c>
      <c r="K302" s="23">
        <f t="shared" si="9"/>
        <v>10879707.575145565</v>
      </c>
      <c r="L302" s="21">
        <v>8528427.9272000007</v>
      </c>
      <c r="M302" s="22">
        <v>2217391.2610720005</v>
      </c>
      <c r="N302" s="23">
        <v>10745819.188272001</v>
      </c>
      <c r="O302" s="24"/>
    </row>
    <row r="303" spans="1:15">
      <c r="A303" s="16">
        <f>VLOOKUP(B303,'[2]Hoja2 (2)'!$C$3:D836,2,FALSE)</f>
        <v>327</v>
      </c>
      <c r="B303" s="17" t="s">
        <v>747</v>
      </c>
      <c r="C303" s="18" t="str">
        <f>VLOOKUP(B303,[2]Hoja2!$D$3:G869,4,FALSE)</f>
        <v>JERUSALEN</v>
      </c>
      <c r="D303" s="19" t="s">
        <v>1865</v>
      </c>
      <c r="E303" s="18" t="str">
        <f>VLOOKUP(B303,[2]Hoja2!$D$3:I836,3,FALSE)</f>
        <v>CL 80B SUR 45 43</v>
      </c>
      <c r="F303" s="20">
        <v>41524897</v>
      </c>
      <c r="G303" s="20" t="str">
        <f>VLOOKUP(B303,[2]Hoja2!$D$3:H836,5,FALSE)</f>
        <v>RITA LEONOR ONOFRE VILLALOBOS</v>
      </c>
      <c r="H303" s="17" t="s">
        <v>747</v>
      </c>
      <c r="I303" s="21">
        <v>5825630.6132875998</v>
      </c>
      <c r="J303" s="22">
        <f t="shared" si="8"/>
        <v>1514663.959454776</v>
      </c>
      <c r="K303" s="23">
        <f t="shared" si="9"/>
        <v>7340294.5727423755</v>
      </c>
      <c r="L303" s="21">
        <v>5753988.2863999987</v>
      </c>
      <c r="M303" s="22">
        <v>1496036.9544639997</v>
      </c>
      <c r="N303" s="23">
        <v>7250025.2408639984</v>
      </c>
      <c r="O303" s="24"/>
    </row>
    <row r="304" spans="1:15">
      <c r="A304" s="16">
        <f>VLOOKUP(B304,'[2]Hoja2 (2)'!$C$3:D837,2,FALSE)</f>
        <v>328</v>
      </c>
      <c r="B304" s="17" t="s">
        <v>749</v>
      </c>
      <c r="C304" s="18" t="str">
        <f>VLOOKUP(B304,[2]Hoja2!$D$3:G870,4,FALSE)</f>
        <v>JERUSALEN</v>
      </c>
      <c r="D304" s="19" t="s">
        <v>1866</v>
      </c>
      <c r="E304" s="18" t="str">
        <f>VLOOKUP(B304,[2]Hoja2!$D$3:I837,3,FALSE)</f>
        <v>KR 41 78 72 SUR</v>
      </c>
      <c r="F304" s="20">
        <v>20293961</v>
      </c>
      <c r="G304" s="20" t="str">
        <f>VLOOKUP(B304,[2]Hoja2!$D$3:H837,5,FALSE)</f>
        <v>MARIA LUISA CHAVARRO JIMENEZ</v>
      </c>
      <c r="H304" s="17" t="s">
        <v>749</v>
      </c>
      <c r="I304" s="21">
        <v>10489382.658002</v>
      </c>
      <c r="J304" s="22">
        <f t="shared" si="8"/>
        <v>2727239.4910805202</v>
      </c>
      <c r="K304" s="23">
        <f t="shared" si="9"/>
        <v>13216622.149082521</v>
      </c>
      <c r="L304" s="21">
        <v>10360400.097099999</v>
      </c>
      <c r="M304" s="22">
        <v>2693704.0252459999</v>
      </c>
      <c r="N304" s="23">
        <v>13054104.122345999</v>
      </c>
      <c r="O304" s="24"/>
    </row>
    <row r="305" spans="1:15">
      <c r="A305" s="25">
        <f>VLOOKUP(B305,'[2]Hoja2 (2)'!$C$3:D838,2,FALSE)</f>
        <v>329</v>
      </c>
      <c r="B305" s="26" t="s">
        <v>751</v>
      </c>
      <c r="C305" s="27" t="str">
        <f>VLOOKUP(B305,[2]Hoja2!$D$3:G871,4,FALSE)</f>
        <v>JERUSALEN</v>
      </c>
      <c r="D305" s="28" t="s">
        <v>1867</v>
      </c>
      <c r="E305" s="27" t="str">
        <f>VLOOKUP(B305,[2]Hoja2!$D$3:I838,3,FALSE)</f>
        <v>KR 41 78 38 SUR</v>
      </c>
      <c r="F305" s="29">
        <v>65498040</v>
      </c>
      <c r="G305" s="29" t="str">
        <f>VLOOKUP(B305,[2]Hoja2!$D$3:H838,5,FALSE)</f>
        <v>LEDY ELIANEGUA MOLANO</v>
      </c>
      <c r="H305" s="26" t="s">
        <v>751</v>
      </c>
      <c r="I305" s="30">
        <v>10535290.361548301</v>
      </c>
      <c r="J305" s="31">
        <f t="shared" si="8"/>
        <v>2739175.4940025583</v>
      </c>
      <c r="K305" s="32">
        <f t="shared" si="9"/>
        <v>13274465.855550859</v>
      </c>
      <c r="L305" s="30">
        <v>10405704.8671</v>
      </c>
      <c r="M305" s="31">
        <v>2705483.2654460003</v>
      </c>
      <c r="N305" s="32">
        <v>13111188.132546</v>
      </c>
      <c r="O305" s="33"/>
    </row>
    <row r="306" spans="1:15">
      <c r="A306" s="16">
        <f>VLOOKUP(B306,'[2]Hoja2 (2)'!$C$3:D839,2,FALSE)</f>
        <v>330</v>
      </c>
      <c r="B306" s="17" t="s">
        <v>753</v>
      </c>
      <c r="C306" s="18" t="str">
        <f>VLOOKUP(B306,[2]Hoja2!$D$3:G872,4,FALSE)</f>
        <v>JERUSALEN</v>
      </c>
      <c r="D306" s="19" t="s">
        <v>1868</v>
      </c>
      <c r="E306" s="18" t="str">
        <f>VLOOKUP(B306,[2]Hoja2!$D$3:I839,3,FALSE)</f>
        <v>KR 41 78 71 SUR</v>
      </c>
      <c r="F306" s="20">
        <v>41526543</v>
      </c>
      <c r="G306" s="20" t="str">
        <f>VLOOKUP(B306,[2]Hoja2!$D$3:H839,5,FALSE)</f>
        <v>JOSE ELICEO FLOREZ LOPEZ</v>
      </c>
      <c r="H306" s="17" t="s">
        <v>753</v>
      </c>
      <c r="I306" s="21">
        <v>10471875.3125707</v>
      </c>
      <c r="J306" s="22">
        <f t="shared" si="8"/>
        <v>2722687.5812683823</v>
      </c>
      <c r="K306" s="23">
        <f t="shared" si="9"/>
        <v>13194562.893839084</v>
      </c>
      <c r="L306" s="21">
        <v>10343046.985599998</v>
      </c>
      <c r="M306" s="22">
        <v>2689192.2162559996</v>
      </c>
      <c r="N306" s="23">
        <v>13032239.201855998</v>
      </c>
      <c r="O306" s="24"/>
    </row>
    <row r="307" spans="1:15">
      <c r="A307" s="16">
        <f>VLOOKUP(B307,'[2]Hoja2 (2)'!$C$3:D840,2,FALSE)</f>
        <v>331</v>
      </c>
      <c r="B307" s="17" t="s">
        <v>755</v>
      </c>
      <c r="C307" s="18" t="str">
        <f>VLOOKUP(B307,[2]Hoja2!$D$3:G873,4,FALSE)</f>
        <v>JERUSALEN</v>
      </c>
      <c r="D307" s="19" t="s">
        <v>1869</v>
      </c>
      <c r="E307" s="18" t="str">
        <f>VLOOKUP(B307,[2]Hoja2!$D$3:I840,3,FALSE)</f>
        <v>CL 79 SUR 41 18</v>
      </c>
      <c r="F307" s="20">
        <v>7210794</v>
      </c>
      <c r="G307" s="20" t="str">
        <f>VLOOKUP(B307,[2]Hoja2!$D$3:H840,5,FALSE)</f>
        <v>JOSE DE JESUS TIRIA</v>
      </c>
      <c r="H307" s="17" t="s">
        <v>755</v>
      </c>
      <c r="I307" s="21">
        <v>10528191.270947199</v>
      </c>
      <c r="J307" s="22">
        <f t="shared" si="8"/>
        <v>2737329.7304462721</v>
      </c>
      <c r="K307" s="23">
        <f t="shared" si="9"/>
        <v>13265521.001393471</v>
      </c>
      <c r="L307" s="21">
        <v>10398693.4606</v>
      </c>
      <c r="M307" s="22">
        <v>2703660.2997560003</v>
      </c>
      <c r="N307" s="23">
        <v>13102353.760356</v>
      </c>
      <c r="O307" s="24"/>
    </row>
    <row r="308" spans="1:15">
      <c r="A308" s="16">
        <f>VLOOKUP(B308,'[2]Hoja2 (2)'!$C$3:D841,2,FALSE)</f>
        <v>332</v>
      </c>
      <c r="B308" s="17" t="s">
        <v>1870</v>
      </c>
      <c r="C308" s="18" t="str">
        <f>VLOOKUP(B308,[2]Hoja2!$D$3:G874,4,FALSE)</f>
        <v>JERUSALEN</v>
      </c>
      <c r="D308" s="19" t="s">
        <v>1871</v>
      </c>
      <c r="E308" s="18" t="str">
        <f>VLOOKUP(B308,[2]Hoja2!$D$3:I841,3,FALSE)</f>
        <v>DG 81A SUR 45B 23</v>
      </c>
      <c r="F308" s="20">
        <v>30348751</v>
      </c>
      <c r="G308" s="20" t="str">
        <f>VLOOKUP(B308,[2]Hoja2!$D$3:H841,5,FALSE)</f>
        <v>JHON JAIRO CASTRILLON GONZALEZ</v>
      </c>
      <c r="H308" s="17" t="s">
        <v>1870</v>
      </c>
      <c r="I308" s="21">
        <v>10463449.281315999</v>
      </c>
      <c r="J308" s="22">
        <f t="shared" si="8"/>
        <v>2720496.81314216</v>
      </c>
      <c r="K308" s="23">
        <f t="shared" si="9"/>
        <v>13183946.094458159</v>
      </c>
      <c r="L308" s="21">
        <v>10334712.037</v>
      </c>
      <c r="M308" s="22">
        <v>2687025.1296200003</v>
      </c>
      <c r="N308" s="23">
        <v>13021737.166620001</v>
      </c>
      <c r="O308" s="24"/>
    </row>
    <row r="309" spans="1:15">
      <c r="A309" s="16">
        <f>VLOOKUP(B309,'[2]Hoja2 (2)'!$C$3:D842,2,FALSE)</f>
        <v>333</v>
      </c>
      <c r="B309" s="17" t="s">
        <v>757</v>
      </c>
      <c r="C309" s="18" t="str">
        <f>VLOOKUP(B309,[2]Hoja2!$D$3:G875,4,FALSE)</f>
        <v>JERUSALEN</v>
      </c>
      <c r="D309" s="19" t="s">
        <v>1872</v>
      </c>
      <c r="E309" s="18" t="str">
        <f>VLOOKUP(B309,[2]Hoja2!$D$3:I842,3,FALSE)</f>
        <v>DG 81A SUR 45B 56</v>
      </c>
      <c r="F309" s="20">
        <v>83115931</v>
      </c>
      <c r="G309" s="20" t="str">
        <f>VLOOKUP(B309,[2]Hoja2!$D$3:H842,5,FALSE)</f>
        <v>CRISANTO LAVAO</v>
      </c>
      <c r="H309" s="17" t="s">
        <v>757</v>
      </c>
      <c r="I309" s="21">
        <v>10494233.5679961</v>
      </c>
      <c r="J309" s="22">
        <f t="shared" si="8"/>
        <v>2728500.7276789858</v>
      </c>
      <c r="K309" s="23">
        <f t="shared" si="9"/>
        <v>13222734.295675086</v>
      </c>
      <c r="L309" s="21">
        <v>10365193.8115</v>
      </c>
      <c r="M309" s="22">
        <v>2694950.3909900002</v>
      </c>
      <c r="N309" s="23">
        <v>13060144.20249</v>
      </c>
      <c r="O309" s="24"/>
    </row>
    <row r="310" spans="1:15">
      <c r="A310" s="16">
        <f>VLOOKUP(B310,'[2]Hoja2 (2)'!$C$3:D843,2,FALSE)</f>
        <v>334</v>
      </c>
      <c r="B310" s="17" t="s">
        <v>759</v>
      </c>
      <c r="C310" s="18" t="str">
        <f>VLOOKUP(B310,[2]Hoja2!$D$3:G876,4,FALSE)</f>
        <v>JERUSALEN</v>
      </c>
      <c r="D310" s="19" t="s">
        <v>1873</v>
      </c>
      <c r="E310" s="18" t="str">
        <f>VLOOKUP(B310,[2]Hoja2!$D$3:I843,3,FALSE)</f>
        <v>DG 80A SUR 45 35</v>
      </c>
      <c r="F310" s="20">
        <v>17156573</v>
      </c>
      <c r="G310" s="20" t="str">
        <f>VLOOKUP(B310,[2]Hoja2!$D$3:H843,5,FALSE)</f>
        <v>POMPILIO MORA DELGADO</v>
      </c>
      <c r="H310" s="17" t="s">
        <v>759</v>
      </c>
      <c r="I310" s="21">
        <v>10400871.780358201</v>
      </c>
      <c r="J310" s="22">
        <f t="shared" si="8"/>
        <v>2704226.6628931323</v>
      </c>
      <c r="K310" s="23">
        <f t="shared" si="9"/>
        <v>13105098.443251334</v>
      </c>
      <c r="L310" s="21">
        <v>10272971.103200002</v>
      </c>
      <c r="M310" s="22">
        <v>2670972.4868320003</v>
      </c>
      <c r="N310" s="23">
        <v>12943943.590032002</v>
      </c>
      <c r="O310" s="24"/>
    </row>
    <row r="311" spans="1:15">
      <c r="A311" s="16">
        <f>VLOOKUP(B311,'[2]Hoja2 (2)'!$C$3:D844,2,FALSE)</f>
        <v>335</v>
      </c>
      <c r="B311" s="17" t="s">
        <v>761</v>
      </c>
      <c r="C311" s="18" t="str">
        <f>VLOOKUP(B311,[2]Hoja2!$D$3:G877,4,FALSE)</f>
        <v>JERUSALEN</v>
      </c>
      <c r="D311" s="19" t="s">
        <v>1874</v>
      </c>
      <c r="E311" s="18" t="str">
        <f>VLOOKUP(B311,[2]Hoja2!$D$3:I844,3,FALSE)</f>
        <v>DG 81 SUR 45B 20</v>
      </c>
      <c r="F311" s="20">
        <v>41513314</v>
      </c>
      <c r="G311" s="20" t="str">
        <f>VLOOKUP(B311,[2]Hoja2!$D$3:H844,5,FALSE)</f>
        <v>ANA LUCIA MARTINEZ DE PEDRAZA</v>
      </c>
      <c r="H311" s="17" t="s">
        <v>761</v>
      </c>
      <c r="I311" s="21">
        <v>10531138.428487999</v>
      </c>
      <c r="J311" s="22">
        <f t="shared" si="8"/>
        <v>2738095.9914068799</v>
      </c>
      <c r="K311" s="23">
        <f t="shared" si="9"/>
        <v>13269234.41989488</v>
      </c>
      <c r="L311" s="21">
        <v>10401596.4582</v>
      </c>
      <c r="M311" s="22">
        <v>2704415.079132</v>
      </c>
      <c r="N311" s="23">
        <v>13106011.537332</v>
      </c>
      <c r="O311" s="24"/>
    </row>
    <row r="312" spans="1:15">
      <c r="A312" s="16">
        <f>VLOOKUP(B312,'[2]Hoja2 (2)'!$C$3:D845,2,FALSE)</f>
        <v>336</v>
      </c>
      <c r="B312" s="17" t="s">
        <v>763</v>
      </c>
      <c r="C312" s="18" t="str">
        <f>VLOOKUP(B312,[2]Hoja2!$D$3:G878,4,FALSE)</f>
        <v>JERUSALEN</v>
      </c>
      <c r="D312" s="19" t="s">
        <v>1875</v>
      </c>
      <c r="E312" s="18" t="str">
        <f>VLOOKUP(B312,[2]Hoja2!$D$3:I845,3,FALSE)</f>
        <v>DG 81 SUR 45B 40</v>
      </c>
      <c r="F312" s="20">
        <v>51660345</v>
      </c>
      <c r="G312" s="20" t="str">
        <f>VLOOKUP(B312,[2]Hoja2!$D$3:H845,5,FALSE)</f>
        <v>MARIA LEONOR FONSECA FERNANDEZ</v>
      </c>
      <c r="H312" s="17" t="s">
        <v>763</v>
      </c>
      <c r="I312" s="21">
        <v>10530158.753888801</v>
      </c>
      <c r="J312" s="22">
        <f t="shared" si="8"/>
        <v>2737841.2760110884</v>
      </c>
      <c r="K312" s="23">
        <f t="shared" si="9"/>
        <v>13268000.02989989</v>
      </c>
      <c r="L312" s="21">
        <v>10400627.885000002</v>
      </c>
      <c r="M312" s="22">
        <v>2704163.2501000003</v>
      </c>
      <c r="N312" s="23">
        <v>13104791.135100001</v>
      </c>
      <c r="O312" s="24"/>
    </row>
    <row r="313" spans="1:15">
      <c r="A313" s="16">
        <f>VLOOKUP(B313,'[2]Hoja2 (2)'!$C$3:D846,2,FALSE)</f>
        <v>337</v>
      </c>
      <c r="B313" s="17" t="s">
        <v>767</v>
      </c>
      <c r="C313" s="18" t="str">
        <f>VLOOKUP(B313,[2]Hoja2!$D$3:G879,4,FALSE)</f>
        <v>JERUSALEN</v>
      </c>
      <c r="D313" s="19" t="s">
        <v>1876</v>
      </c>
      <c r="E313" s="18" t="str">
        <f>VLOOKUP(B313,[2]Hoja2!$D$3:I846,3,FALSE)</f>
        <v>KR 45 80 19 SUR</v>
      </c>
      <c r="F313" s="20">
        <v>1024470853</v>
      </c>
      <c r="G313" s="20" t="str">
        <f>VLOOKUP(B313,[2]Hoja2!$D$3:H846,5,FALSE)</f>
        <v>PEDRO PARDO</v>
      </c>
      <c r="H313" s="17" t="s">
        <v>767</v>
      </c>
      <c r="I313" s="21">
        <v>8651766.5969642494</v>
      </c>
      <c r="J313" s="22">
        <f t="shared" si="8"/>
        <v>2249459.3152107047</v>
      </c>
      <c r="K313" s="23">
        <f t="shared" si="9"/>
        <v>10901225.912174955</v>
      </c>
      <c r="L313" s="21">
        <v>8545359.2349999994</v>
      </c>
      <c r="M313" s="22">
        <v>2221793.4010999999</v>
      </c>
      <c r="N313" s="23">
        <v>10767152.6361</v>
      </c>
      <c r="O313" s="24"/>
    </row>
    <row r="314" spans="1:15">
      <c r="A314" s="16">
        <f>VLOOKUP(B314,'[2]Hoja2 (2)'!$C$3:D847,2,FALSE)</f>
        <v>338</v>
      </c>
      <c r="B314" s="17" t="s">
        <v>771</v>
      </c>
      <c r="C314" s="18" t="str">
        <f>VLOOKUP(B314,[2]Hoja2!$D$3:G880,4,FALSE)</f>
        <v>JERUSALEN</v>
      </c>
      <c r="D314" s="19" t="s">
        <v>1877</v>
      </c>
      <c r="E314" s="18" t="str">
        <f>VLOOKUP(B314,[2]Hoja2!$D$3:I847,3,FALSE)</f>
        <v>CL 82B SUR 44A 93</v>
      </c>
      <c r="F314" s="20">
        <v>79327082</v>
      </c>
      <c r="G314" s="20" t="str">
        <f>VLOOKUP(B314,[2]Hoja2!$D$3:H847,5,FALSE)</f>
        <v>RIGOBERTO BERNAL AGUIRRE</v>
      </c>
      <c r="H314" s="17" t="s">
        <v>771</v>
      </c>
      <c r="I314" s="21">
        <v>9728064.3756933194</v>
      </c>
      <c r="J314" s="22">
        <f t="shared" si="8"/>
        <v>2529296.7376802634</v>
      </c>
      <c r="K314" s="23">
        <f t="shared" si="9"/>
        <v>12257361.113373583</v>
      </c>
      <c r="L314" s="21">
        <v>9608431.5889000017</v>
      </c>
      <c r="M314" s="22">
        <v>2498192.2131140004</v>
      </c>
      <c r="N314" s="23">
        <v>12106623.802014003</v>
      </c>
      <c r="O314" s="24"/>
    </row>
    <row r="315" spans="1:15">
      <c r="A315" s="16">
        <f>VLOOKUP(B315,'[2]Hoja2 (2)'!$C$3:D848,2,FALSE)</f>
        <v>339</v>
      </c>
      <c r="B315" s="17" t="s">
        <v>775</v>
      </c>
      <c r="C315" s="18" t="str">
        <f>VLOOKUP(B315,[2]Hoja2!$D$3:G881,4,FALSE)</f>
        <v>JERUSALEN</v>
      </c>
      <c r="D315" s="19" t="s">
        <v>1878</v>
      </c>
      <c r="E315" s="18" t="str">
        <f>VLOOKUP(B315,[2]Hoja2!$D$3:I848,3,FALSE)</f>
        <v>CL 82 SUR 42 29</v>
      </c>
      <c r="F315" s="20">
        <v>19189909</v>
      </c>
      <c r="G315" s="20" t="str">
        <f>VLOOKUP(B315,[2]Hoja2!$D$3:H848,5,FALSE)</f>
        <v>LUIS HUMBERTO PLAZA RIANO</v>
      </c>
      <c r="H315" s="17" t="s">
        <v>775</v>
      </c>
      <c r="I315" s="21">
        <v>6873740.9236160796</v>
      </c>
      <c r="J315" s="22">
        <f t="shared" si="8"/>
        <v>1787172.6401401807</v>
      </c>
      <c r="K315" s="23">
        <f t="shared" si="9"/>
        <v>8660913.563756261</v>
      </c>
      <c r="L315" s="21">
        <v>6789177.8689499991</v>
      </c>
      <c r="M315" s="22">
        <v>1765186.2459269997</v>
      </c>
      <c r="N315" s="23">
        <v>8554364.1148769986</v>
      </c>
      <c r="O315" s="24"/>
    </row>
    <row r="316" spans="1:15">
      <c r="A316" s="16">
        <f>VLOOKUP(B316,'[2]Hoja2 (2)'!$C$3:D849,2,FALSE)</f>
        <v>340</v>
      </c>
      <c r="B316" s="17" t="s">
        <v>777</v>
      </c>
      <c r="C316" s="18" t="str">
        <f>VLOOKUP(B316,[2]Hoja2!$D$3:G882,4,FALSE)</f>
        <v>JERUSALEN</v>
      </c>
      <c r="D316" s="19" t="s">
        <v>1879</v>
      </c>
      <c r="E316" s="18" t="str">
        <f>VLOOKUP(B316,[2]Hoja2!$D$3:I849,3,FALSE)</f>
        <v>CL 80B SUR 42 76</v>
      </c>
      <c r="F316" s="20">
        <v>2294891</v>
      </c>
      <c r="G316" s="20" t="str">
        <f>VLOOKUP(B316,[2]Hoja2!$D$3:H849,5,FALSE)</f>
        <v>EVELIO MURCIA LLANOS</v>
      </c>
      <c r="H316" s="17" t="s">
        <v>777</v>
      </c>
      <c r="I316" s="21">
        <v>10520647.904196201</v>
      </c>
      <c r="J316" s="22">
        <f t="shared" si="8"/>
        <v>2735368.4550910122</v>
      </c>
      <c r="K316" s="23">
        <f t="shared" si="9"/>
        <v>13256016.359287214</v>
      </c>
      <c r="L316" s="21">
        <v>10391214.273300001</v>
      </c>
      <c r="M316" s="22">
        <v>2701715.7110580006</v>
      </c>
      <c r="N316" s="23">
        <v>13092929.984358002</v>
      </c>
      <c r="O316" s="24"/>
    </row>
    <row r="317" spans="1:15">
      <c r="A317" s="16">
        <f>VLOOKUP(B317,'[2]Hoja2 (2)'!$C$3:D850,2,FALSE)</f>
        <v>341</v>
      </c>
      <c r="B317" s="17" t="s">
        <v>781</v>
      </c>
      <c r="C317" s="18" t="str">
        <f>VLOOKUP(B317,[2]Hoja2!$D$3:G883,4,FALSE)</f>
        <v>JERUSALEN</v>
      </c>
      <c r="D317" s="19" t="s">
        <v>1880</v>
      </c>
      <c r="E317" s="18" t="str">
        <f>VLOOKUP(B317,[2]Hoja2!$D$3:I850,3,FALSE)</f>
        <v>KR 41 79 25 SUR</v>
      </c>
      <c r="F317" s="20">
        <v>65552969</v>
      </c>
      <c r="G317" s="20" t="str">
        <f>VLOOKUP(B317,[2]Hoja2!$D$3:H850,5,FALSE)</f>
        <v>ARLEDY RIVAS MANCHEY</v>
      </c>
      <c r="H317" s="17" t="s">
        <v>781</v>
      </c>
      <c r="I317" s="21">
        <v>10485440.6675213</v>
      </c>
      <c r="J317" s="22">
        <f t="shared" si="8"/>
        <v>2726214.573555538</v>
      </c>
      <c r="K317" s="23">
        <f t="shared" si="9"/>
        <v>13211655.241076838</v>
      </c>
      <c r="L317" s="21">
        <v>10356502.683799999</v>
      </c>
      <c r="M317" s="22">
        <v>2692690.6977879996</v>
      </c>
      <c r="N317" s="23">
        <v>13049193.381587999</v>
      </c>
      <c r="O317" s="24"/>
    </row>
    <row r="318" spans="1:15">
      <c r="A318" s="16">
        <f>VLOOKUP(B318,'[2]Hoja2 (2)'!$C$3:D851,2,FALSE)</f>
        <v>342</v>
      </c>
      <c r="B318" s="17" t="s">
        <v>783</v>
      </c>
      <c r="C318" s="18" t="str">
        <f>VLOOKUP(B318,[2]Hoja2!$D$3:G884,4,FALSE)</f>
        <v>JERUSALEN</v>
      </c>
      <c r="D318" s="19" t="s">
        <v>1881</v>
      </c>
      <c r="E318" s="18" t="str">
        <f>VLOOKUP(B318,[2]Hoja2!$D$3:I851,3,FALSE)</f>
        <v>DG 79A SUR 40 52</v>
      </c>
      <c r="F318" s="20">
        <v>51803599</v>
      </c>
      <c r="G318" s="20" t="str">
        <f>VLOOKUP(B318,[2]Hoja2!$D$3:H851,5,FALSE)</f>
        <v>LUZ MARINA JIMENEZ</v>
      </c>
      <c r="H318" s="17" t="s">
        <v>783</v>
      </c>
      <c r="I318" s="21">
        <v>10506067.273897899</v>
      </c>
      <c r="J318" s="22">
        <f t="shared" si="8"/>
        <v>2731577.4912134539</v>
      </c>
      <c r="K318" s="23">
        <f t="shared" si="9"/>
        <v>13237644.765111353</v>
      </c>
      <c r="L318" s="21">
        <v>10376840.974900002</v>
      </c>
      <c r="M318" s="22">
        <v>2697978.6534740007</v>
      </c>
      <c r="N318" s="23">
        <v>13074819.628374003</v>
      </c>
      <c r="O318" s="24"/>
    </row>
    <row r="319" spans="1:15">
      <c r="A319" s="16">
        <f>VLOOKUP(B319,'[2]Hoja2 (2)'!$C$3:D852,2,FALSE)</f>
        <v>343</v>
      </c>
      <c r="B319" s="17" t="s">
        <v>787</v>
      </c>
      <c r="C319" s="18" t="str">
        <f>VLOOKUP(B319,[2]Hoja2!$D$3:G885,4,FALSE)</f>
        <v>JERUSALEN</v>
      </c>
      <c r="D319" s="19" t="s">
        <v>1882</v>
      </c>
      <c r="E319" s="18" t="str">
        <f>VLOOKUP(B319,[2]Hoja2!$D$3:I852,3,FALSE)</f>
        <v>CL 78A SUR 45 63</v>
      </c>
      <c r="F319" s="20">
        <v>41665485</v>
      </c>
      <c r="G319" s="20" t="str">
        <f>VLOOKUP(B319,[2]Hoja2!$D$3:H852,5,FALSE)</f>
        <v>ANA LUISA PE%UELA</v>
      </c>
      <c r="H319" s="17" t="s">
        <v>787</v>
      </c>
      <c r="I319" s="21">
        <v>10439928.13057</v>
      </c>
      <c r="J319" s="22">
        <f t="shared" si="8"/>
        <v>2714381.3139482001</v>
      </c>
      <c r="K319" s="23">
        <f t="shared" si="9"/>
        <v>13154309.444518201</v>
      </c>
      <c r="L319" s="21">
        <v>10311473.954799999</v>
      </c>
      <c r="M319" s="22">
        <v>2680983.2282479997</v>
      </c>
      <c r="N319" s="23">
        <v>12992457.183047999</v>
      </c>
      <c r="O319" s="24"/>
    </row>
    <row r="320" spans="1:15">
      <c r="A320" s="25">
        <f>VLOOKUP(B320,'[2]Hoja2 (2)'!$C$3:D853,2,FALSE)</f>
        <v>344</v>
      </c>
      <c r="B320" s="26" t="s">
        <v>791</v>
      </c>
      <c r="C320" s="27" t="str">
        <f>VLOOKUP(B320,[2]Hoja2!$D$3:G886,4,FALSE)</f>
        <v>JERUSALEN</v>
      </c>
      <c r="D320" s="28" t="s">
        <v>1883</v>
      </c>
      <c r="E320" s="27" t="str">
        <f>VLOOKUP(B320,[2]Hoja2!$D$3:I853,3,FALSE)</f>
        <v>CL 82A SUR 46A 15</v>
      </c>
      <c r="F320" s="29">
        <v>23559533</v>
      </c>
      <c r="G320" s="29" t="str">
        <f>VLOOKUP(B320,[2]Hoja2!$D$3:H853,5,FALSE)</f>
        <v>MARIA ESTELLA GONZALEZ DE LEGUIZAMON</v>
      </c>
      <c r="H320" s="26" t="s">
        <v>791</v>
      </c>
      <c r="I320" s="30">
        <v>10420205.055025199</v>
      </c>
      <c r="J320" s="31">
        <f t="shared" si="8"/>
        <v>2709253.3143065521</v>
      </c>
      <c r="K320" s="32">
        <f t="shared" si="9"/>
        <v>13129458.369331751</v>
      </c>
      <c r="L320" s="30">
        <v>10291980.559799999</v>
      </c>
      <c r="M320" s="31">
        <v>2675914.9455479998</v>
      </c>
      <c r="N320" s="32">
        <v>12967895.505347999</v>
      </c>
      <c r="O320" s="33"/>
    </row>
    <row r="321" spans="1:15">
      <c r="A321" s="16">
        <f>VLOOKUP(B321,'[2]Hoja2 (2)'!$C$3:D854,2,FALSE)</f>
        <v>345</v>
      </c>
      <c r="B321" s="17" t="s">
        <v>793</v>
      </c>
      <c r="C321" s="18" t="str">
        <f>VLOOKUP(B321,[2]Hoja2!$D$3:G887,4,FALSE)</f>
        <v>JERUSALEN</v>
      </c>
      <c r="D321" s="19" t="s">
        <v>1884</v>
      </c>
      <c r="E321" s="18" t="str">
        <f>VLOOKUP(B321,[2]Hoja2!$D$3:I854,3,FALSE)</f>
        <v>KR 44A 80B 16 SUR</v>
      </c>
      <c r="F321" s="20">
        <v>51804872</v>
      </c>
      <c r="G321" s="20" t="str">
        <f>VLOOKUP(B321,[2]Hoja2!$D$3:H854,5,FALSE)</f>
        <v>MARIA BRICEIDA MARTINEZ</v>
      </c>
      <c r="H321" s="17" t="s">
        <v>793</v>
      </c>
      <c r="I321" s="21">
        <v>10537085.6666614</v>
      </c>
      <c r="J321" s="22">
        <f t="shared" si="8"/>
        <v>2739642.2733319644</v>
      </c>
      <c r="K321" s="23">
        <f t="shared" si="9"/>
        <v>13276727.939993365</v>
      </c>
      <c r="L321" s="21">
        <v>10407450.857300002</v>
      </c>
      <c r="M321" s="22">
        <v>2705937.2228980009</v>
      </c>
      <c r="N321" s="23">
        <v>13113388.080198003</v>
      </c>
      <c r="O321" s="24"/>
    </row>
    <row r="322" spans="1:15">
      <c r="A322" s="16">
        <f>VLOOKUP(B322,'[2]Hoja2 (2)'!$C$3:D855,2,FALSE)</f>
        <v>346</v>
      </c>
      <c r="B322" s="17" t="s">
        <v>795</v>
      </c>
      <c r="C322" s="18" t="str">
        <f>VLOOKUP(B322,[2]Hoja2!$D$3:G888,4,FALSE)</f>
        <v>JERUSALEN</v>
      </c>
      <c r="D322" s="19" t="s">
        <v>1885</v>
      </c>
      <c r="E322" s="18" t="str">
        <f>VLOOKUP(B322,[2]Hoja2!$D$3:I855,3,FALSE)</f>
        <v>KR 44A 80B 10 SUR</v>
      </c>
      <c r="F322" s="20">
        <v>23398182</v>
      </c>
      <c r="G322" s="20" t="str">
        <f>VLOOKUP(B322,[2]Hoja2!$D$3:H855,5,FALSE)</f>
        <v>LUCRECIA MARTIN DE AGUIRRE</v>
      </c>
      <c r="H322" s="17" t="s">
        <v>795</v>
      </c>
      <c r="I322" s="21">
        <v>10525510.036758199</v>
      </c>
      <c r="J322" s="22">
        <f t="shared" si="8"/>
        <v>2736632.6095571318</v>
      </c>
      <c r="K322" s="23">
        <f t="shared" si="9"/>
        <v>13262142.646315331</v>
      </c>
      <c r="L322" s="21">
        <v>10396016.9626</v>
      </c>
      <c r="M322" s="22">
        <v>2702964.4102759999</v>
      </c>
      <c r="N322" s="23">
        <v>13098981.372876</v>
      </c>
      <c r="O322" s="24"/>
    </row>
    <row r="323" spans="1:15">
      <c r="A323" s="16">
        <f>VLOOKUP(B323,'[2]Hoja2 (2)'!$C$3:D856,2,FALSE)</f>
        <v>347</v>
      </c>
      <c r="B323" s="17" t="s">
        <v>797</v>
      </c>
      <c r="C323" s="18" t="str">
        <f>VLOOKUP(B323,[2]Hoja2!$D$3:G889,4,FALSE)</f>
        <v>JERUSALEN</v>
      </c>
      <c r="D323" s="19" t="s">
        <v>1886</v>
      </c>
      <c r="E323" s="18" t="str">
        <f>VLOOKUP(B323,[2]Hoja2!$D$3:I856,3,FALSE)</f>
        <v>CL 81A SUR 42 51</v>
      </c>
      <c r="F323" s="20">
        <v>51687472</v>
      </c>
      <c r="G323" s="20" t="str">
        <f>VLOOKUP(B323,[2]Hoja2!$D$3:H856,5,FALSE)</f>
        <v>BLANCA IRENE HENAO VALENCIA</v>
      </c>
      <c r="H323" s="17" t="s">
        <v>797</v>
      </c>
      <c r="I323" s="21">
        <v>10418083.525139401</v>
      </c>
      <c r="J323" s="22">
        <f t="shared" ref="J323:J386" si="10">+I323*26%</f>
        <v>2708701.7165362444</v>
      </c>
      <c r="K323" s="23">
        <f t="shared" ref="K323:K386" si="11">+I323+J323</f>
        <v>13126785.241675645</v>
      </c>
      <c r="L323" s="21">
        <v>10289969.584000001</v>
      </c>
      <c r="M323" s="22">
        <v>2675392.0918400004</v>
      </c>
      <c r="N323" s="23">
        <v>12965361.675840002</v>
      </c>
      <c r="O323" s="24"/>
    </row>
    <row r="324" spans="1:15">
      <c r="A324" s="16">
        <f>VLOOKUP(B324,'[2]Hoja2 (2)'!$C$3:D857,2,FALSE)</f>
        <v>348</v>
      </c>
      <c r="B324" s="17" t="s">
        <v>799</v>
      </c>
      <c r="C324" s="18" t="str">
        <f>VLOOKUP(B324,[2]Hoja2!$D$3:G890,4,FALSE)</f>
        <v>JERUSALEN</v>
      </c>
      <c r="D324" s="19" t="s">
        <v>1887</v>
      </c>
      <c r="E324" s="18" t="str">
        <f>VLOOKUP(B324,[2]Hoja2!$D$3:I857,3,FALSE)</f>
        <v>KR 44B 82C 37 SUR</v>
      </c>
      <c r="F324" s="20">
        <v>20520228</v>
      </c>
      <c r="G324" s="20" t="str">
        <f>VLOOKUP(B324,[2]Hoja2!$D$3:H857,5,FALSE)</f>
        <v>MARIA ESTER BARON RODRIGUEZ</v>
      </c>
      <c r="H324" s="17" t="s">
        <v>799</v>
      </c>
      <c r="I324" s="21">
        <v>9675369.3064381499</v>
      </c>
      <c r="J324" s="22">
        <f t="shared" si="10"/>
        <v>2515596.0196739188</v>
      </c>
      <c r="K324" s="23">
        <f t="shared" si="11"/>
        <v>12190965.326112069</v>
      </c>
      <c r="L324" s="21">
        <v>9556346.2980000004</v>
      </c>
      <c r="M324" s="22">
        <v>2484650.0374800004</v>
      </c>
      <c r="N324" s="23">
        <v>12040996.335480001</v>
      </c>
      <c r="O324" s="24"/>
    </row>
    <row r="325" spans="1:15">
      <c r="A325" s="16">
        <f>VLOOKUP(B325,'[2]Hoja2 (2)'!$C$3:D858,2,FALSE)</f>
        <v>349</v>
      </c>
      <c r="B325" s="17" t="s">
        <v>803</v>
      </c>
      <c r="C325" s="18" t="str">
        <f>VLOOKUP(B325,[2]Hoja2!$D$3:G891,4,FALSE)</f>
        <v>JERUSALEN</v>
      </c>
      <c r="D325" s="19" t="s">
        <v>1888</v>
      </c>
      <c r="E325" s="18" t="str">
        <f>VLOOKUP(B325,[2]Hoja2!$D$3:I858,3,FALSE)</f>
        <v>CL 82A SUR 44A 83</v>
      </c>
      <c r="F325" s="20">
        <v>41705696</v>
      </c>
      <c r="G325" s="20" t="str">
        <f>VLOOKUP(B325,[2]Hoja2!$D$3:H858,5,FALSE)</f>
        <v>GLORIA ELVIRA CORREA RODRIGUEZ</v>
      </c>
      <c r="H325" s="17" t="s">
        <v>803</v>
      </c>
      <c r="I325" s="21">
        <v>10461583.358780401</v>
      </c>
      <c r="J325" s="22">
        <f t="shared" si="10"/>
        <v>2720011.6732829041</v>
      </c>
      <c r="K325" s="23">
        <f t="shared" si="11"/>
        <v>13181595.032063305</v>
      </c>
      <c r="L325" s="21">
        <v>10332964.762699999</v>
      </c>
      <c r="M325" s="22">
        <v>2686570.838302</v>
      </c>
      <c r="N325" s="23">
        <v>13019535.601001998</v>
      </c>
      <c r="O325" s="24"/>
    </row>
    <row r="326" spans="1:15">
      <c r="A326" s="16">
        <f>VLOOKUP(B326,'[2]Hoja2 (2)'!$C$3:D859,2,FALSE)</f>
        <v>350</v>
      </c>
      <c r="B326" s="17" t="s">
        <v>805</v>
      </c>
      <c r="C326" s="18" t="str">
        <f>VLOOKUP(B326,[2]Hoja2!$D$3:G892,4,FALSE)</f>
        <v>JERUSALEN</v>
      </c>
      <c r="D326" s="19" t="s">
        <v>1889</v>
      </c>
      <c r="E326" s="18" t="str">
        <f>VLOOKUP(B326,[2]Hoja2!$D$3:I859,3,FALSE)</f>
        <v>KR 38 79A 23 SUR</v>
      </c>
      <c r="F326" s="20">
        <v>41591757</v>
      </c>
      <c r="G326" s="20" t="str">
        <f>VLOOKUP(B326,[2]Hoja2!$D$3:H859,5,FALSE)</f>
        <v>ANA MIRIAM VARGAS</v>
      </c>
      <c r="H326" s="17" t="s">
        <v>805</v>
      </c>
      <c r="I326" s="21">
        <v>10396271.789259801</v>
      </c>
      <c r="J326" s="22">
        <f t="shared" si="10"/>
        <v>2703030.6652075481</v>
      </c>
      <c r="K326" s="23">
        <f t="shared" si="11"/>
        <v>13099302.454467349</v>
      </c>
      <c r="L326" s="21">
        <v>10268362.812000001</v>
      </c>
      <c r="M326" s="22">
        <v>2669774.3311200002</v>
      </c>
      <c r="N326" s="23">
        <v>12938137.143120002</v>
      </c>
      <c r="O326" s="24"/>
    </row>
    <row r="327" spans="1:15">
      <c r="A327" s="16">
        <f>VLOOKUP(B327,'[2]Hoja2 (2)'!$C$3:D860,2,FALSE)</f>
        <v>351</v>
      </c>
      <c r="B327" s="17" t="s">
        <v>807</v>
      </c>
      <c r="C327" s="18" t="str">
        <f>VLOOKUP(B327,[2]Hoja2!$D$3:G893,4,FALSE)</f>
        <v>JERUSALEN</v>
      </c>
      <c r="D327" s="19" t="s">
        <v>1890</v>
      </c>
      <c r="E327" s="18" t="str">
        <f>VLOOKUP(B327,[2]Hoja2!$D$3:I860,3,FALSE)</f>
        <v>KR 39 79A 83 SUR</v>
      </c>
      <c r="F327" s="20">
        <v>19264302</v>
      </c>
      <c r="G327" s="20" t="str">
        <f>VLOOKUP(B327,[2]Hoja2!$D$3:H860,5,FALSE)</f>
        <v>DOMINGO AGUILAR</v>
      </c>
      <c r="H327" s="17" t="s">
        <v>807</v>
      </c>
      <c r="I327" s="21">
        <v>9742336.959911</v>
      </c>
      <c r="J327" s="22">
        <f t="shared" si="10"/>
        <v>2533007.60957686</v>
      </c>
      <c r="K327" s="23">
        <f t="shared" si="11"/>
        <v>12275344.56948786</v>
      </c>
      <c r="L327" s="21">
        <v>9622480.8342000004</v>
      </c>
      <c r="M327" s="22">
        <v>2501845.0168920001</v>
      </c>
      <c r="N327" s="23">
        <v>12124325.851092</v>
      </c>
      <c r="O327" s="24"/>
    </row>
    <row r="328" spans="1:15">
      <c r="A328" s="16">
        <f>VLOOKUP(B328,'[2]Hoja2 (2)'!$C$3:D861,2,FALSE)</f>
        <v>352</v>
      </c>
      <c r="B328" s="17" t="s">
        <v>809</v>
      </c>
      <c r="C328" s="18" t="str">
        <f>VLOOKUP(B328,[2]Hoja2!$D$3:G894,4,FALSE)</f>
        <v>JERUSALEN</v>
      </c>
      <c r="D328" s="19" t="s">
        <v>1891</v>
      </c>
      <c r="E328" s="18" t="str">
        <f>VLOOKUP(B328,[2]Hoja2!$D$3:I861,3,FALSE)</f>
        <v>KR 37 80 21 SUR</v>
      </c>
      <c r="F328" s="20">
        <v>79666472</v>
      </c>
      <c r="G328" s="20" t="str">
        <f>VLOOKUP(B328,[2]Hoja2!$D$3:H861,5,FALSE)</f>
        <v>FELICIANO CARO CARO</v>
      </c>
      <c r="H328" s="17" t="s">
        <v>809</v>
      </c>
      <c r="I328" s="21">
        <v>10220063.376038101</v>
      </c>
      <c r="J328" s="22">
        <f t="shared" si="10"/>
        <v>2657216.4777699062</v>
      </c>
      <c r="K328" s="23">
        <f t="shared" si="11"/>
        <v>12877279.853808006</v>
      </c>
      <c r="L328" s="21">
        <v>10094314.928999998</v>
      </c>
      <c r="M328" s="22">
        <v>2624521.8815399995</v>
      </c>
      <c r="N328" s="23">
        <v>12718836.810539998</v>
      </c>
      <c r="O328" s="24"/>
    </row>
    <row r="329" spans="1:15">
      <c r="A329" s="16">
        <f>VLOOKUP(B329,'[2]Hoja2 (2)'!$C$3:D862,2,FALSE)</f>
        <v>353</v>
      </c>
      <c r="B329" s="17" t="s">
        <v>811</v>
      </c>
      <c r="C329" s="18" t="str">
        <f>VLOOKUP(B329,[2]Hoja2!$D$3:G895,4,FALSE)</f>
        <v>JERUSALEN</v>
      </c>
      <c r="D329" s="19" t="s">
        <v>1892</v>
      </c>
      <c r="E329" s="18" t="str">
        <f>VLOOKUP(B329,[2]Hoja2!$D$3:I862,3,FALSE)</f>
        <v>KR 45 80 16 SUR</v>
      </c>
      <c r="F329" s="20">
        <v>52890029</v>
      </c>
      <c r="G329" s="20" t="str">
        <f>VLOOKUP(B329,[2]Hoja2!$D$3:H862,5,FALSE)</f>
        <v>BRICEIDA MARTINEZ</v>
      </c>
      <c r="H329" s="17" t="s">
        <v>811</v>
      </c>
      <c r="I329" s="21">
        <v>10303556.074957199</v>
      </c>
      <c r="J329" s="22">
        <f t="shared" si="10"/>
        <v>2678924.5794888721</v>
      </c>
      <c r="K329" s="23">
        <f t="shared" si="11"/>
        <v>12982480.654446071</v>
      </c>
      <c r="L329" s="21">
        <v>10176787.4034</v>
      </c>
      <c r="M329" s="22">
        <v>2645964.7248840001</v>
      </c>
      <c r="N329" s="23">
        <v>12822752.128284</v>
      </c>
      <c r="O329" s="24"/>
    </row>
    <row r="330" spans="1:15">
      <c r="A330" s="16">
        <f>VLOOKUP(B330,'[2]Hoja2 (2)'!$C$3:D863,2,FALSE)</f>
        <v>354</v>
      </c>
      <c r="B330" s="17" t="s">
        <v>813</v>
      </c>
      <c r="C330" s="18" t="str">
        <f>VLOOKUP(B330,[2]Hoja2!$D$3:G896,4,FALSE)</f>
        <v>JERUSALEN</v>
      </c>
      <c r="D330" s="19" t="s">
        <v>1893</v>
      </c>
      <c r="E330" s="18" t="str">
        <f>VLOOKUP(B330,[2]Hoja2!$D$3:I863,3,FALSE)</f>
        <v>CL 80B SUR 44A 32</v>
      </c>
      <c r="F330" s="20">
        <v>80320090</v>
      </c>
      <c r="G330" s="20" t="str">
        <f>VLOOKUP(B330,[2]Hoja2!$D$3:H863,5,FALSE)</f>
        <v>MIGUEL ANTONIO BELTRAN ZARATE</v>
      </c>
      <c r="H330" s="17" t="s">
        <v>813</v>
      </c>
      <c r="I330" s="21">
        <v>10507285.6656096</v>
      </c>
      <c r="J330" s="22">
        <f t="shared" si="10"/>
        <v>2731894.2730584959</v>
      </c>
      <c r="K330" s="23">
        <f t="shared" si="11"/>
        <v>13239179.938668096</v>
      </c>
      <c r="L330" s="21">
        <v>10378054.595799996</v>
      </c>
      <c r="M330" s="22">
        <v>2698294.1949079991</v>
      </c>
      <c r="N330" s="23">
        <v>13076348.790707994</v>
      </c>
      <c r="O330" s="24"/>
    </row>
    <row r="331" spans="1:15">
      <c r="A331" s="16">
        <f>VLOOKUP(B331,'[2]Hoja2 (2)'!$C$3:D864,2,FALSE)</f>
        <v>355</v>
      </c>
      <c r="B331" s="17" t="s">
        <v>815</v>
      </c>
      <c r="C331" s="18" t="str">
        <f>VLOOKUP(B331,[2]Hoja2!$D$3:G897,4,FALSE)</f>
        <v>JERUSALEN</v>
      </c>
      <c r="D331" s="19" t="s">
        <v>1894</v>
      </c>
      <c r="E331" s="18" t="str">
        <f>VLOOKUP(B331,[2]Hoja2!$D$3:I864,3,FALSE)</f>
        <v>CL 80A SUR 44A 37</v>
      </c>
      <c r="F331" s="20">
        <v>21246133</v>
      </c>
      <c r="G331" s="20" t="str">
        <f>VLOOKUP(B331,[2]Hoja2!$D$3:H864,5,FALSE)</f>
        <v>MARIA DEL CARMEN PULIDO</v>
      </c>
      <c r="H331" s="17" t="s">
        <v>815</v>
      </c>
      <c r="I331" s="21">
        <v>9460887.8813129701</v>
      </c>
      <c r="J331" s="22">
        <f t="shared" si="10"/>
        <v>2459830.8491413724</v>
      </c>
      <c r="K331" s="23">
        <f t="shared" si="11"/>
        <v>11920718.730454342</v>
      </c>
      <c r="L331" s="21">
        <v>9344543.6219000015</v>
      </c>
      <c r="M331" s="22">
        <v>2429581.3416940006</v>
      </c>
      <c r="N331" s="23">
        <v>11774124.963594003</v>
      </c>
      <c r="O331" s="24"/>
    </row>
    <row r="332" spans="1:15">
      <c r="A332" s="16">
        <f>VLOOKUP(B332,'[2]Hoja2 (2)'!$C$3:D865,2,FALSE)</f>
        <v>356</v>
      </c>
      <c r="B332" s="17" t="s">
        <v>817</v>
      </c>
      <c r="C332" s="18" t="str">
        <f>VLOOKUP(B332,[2]Hoja2!$D$3:G898,4,FALSE)</f>
        <v>JERUSALEN</v>
      </c>
      <c r="D332" s="19" t="s">
        <v>1895</v>
      </c>
      <c r="E332" s="18" t="str">
        <f>VLOOKUP(B332,[2]Hoja2!$D$3:I865,3,FALSE)</f>
        <v>CL 81 SUR 44A 44</v>
      </c>
      <c r="F332" s="20">
        <v>51847272</v>
      </c>
      <c r="G332" s="20" t="str">
        <f>VLOOKUP(B332,[2]Hoja2!$D$3:H865,5,FALSE)</f>
        <v>GUILLERMO HERNANDEZ ROJAS</v>
      </c>
      <c r="H332" s="17" t="s">
        <v>817</v>
      </c>
      <c r="I332" s="21">
        <v>9361882.4434416201</v>
      </c>
      <c r="J332" s="22">
        <f t="shared" si="10"/>
        <v>2434089.4352948214</v>
      </c>
      <c r="K332" s="23">
        <f t="shared" si="11"/>
        <v>11795971.878736442</v>
      </c>
      <c r="L332" s="21">
        <v>9246717.8262999989</v>
      </c>
      <c r="M332" s="22">
        <v>2404146.6348379999</v>
      </c>
      <c r="N332" s="23">
        <v>11650864.461137999</v>
      </c>
      <c r="O332" s="24"/>
    </row>
    <row r="333" spans="1:15">
      <c r="A333" s="16">
        <f>VLOOKUP(B333,'[2]Hoja2 (2)'!$C$3:D866,2,FALSE)</f>
        <v>357</v>
      </c>
      <c r="B333" s="17" t="s">
        <v>819</v>
      </c>
      <c r="C333" s="18" t="str">
        <f>VLOOKUP(B333,[2]Hoja2!$D$3:G899,4,FALSE)</f>
        <v>JERUSALEN</v>
      </c>
      <c r="D333" s="19" t="s">
        <v>1896</v>
      </c>
      <c r="E333" s="18" t="str">
        <f>VLOOKUP(B333,[2]Hoja2!$D$3:I866,3,FALSE)</f>
        <v>CL 80A SUR 46A 38</v>
      </c>
      <c r="F333" s="20">
        <v>93287014</v>
      </c>
      <c r="G333" s="20" t="str">
        <f>VLOOKUP(B333,[2]Hoja2!$D$3:H866,5,FALSE)</f>
        <v>MANUEL ALFONSO APOLINAR PINEDA</v>
      </c>
      <c r="H333" s="17" t="s">
        <v>819</v>
      </c>
      <c r="I333" s="21">
        <v>10441233.698204299</v>
      </c>
      <c r="J333" s="22">
        <f t="shared" si="10"/>
        <v>2714720.7615331179</v>
      </c>
      <c r="K333" s="23">
        <f t="shared" si="11"/>
        <v>13155954.459737416</v>
      </c>
      <c r="L333" s="21">
        <v>10312787.030200001</v>
      </c>
      <c r="M333" s="22">
        <v>2681324.6278520003</v>
      </c>
      <c r="N333" s="23">
        <v>12994111.658052001</v>
      </c>
      <c r="O333" s="24"/>
    </row>
    <row r="334" spans="1:15">
      <c r="A334" s="16">
        <f>VLOOKUP(B334,'[2]Hoja2 (2)'!$C$3:D867,2,FALSE)</f>
        <v>358</v>
      </c>
      <c r="B334" s="17" t="s">
        <v>821</v>
      </c>
      <c r="C334" s="18" t="str">
        <f>VLOOKUP(B334,[2]Hoja2!$D$3:G900,4,FALSE)</f>
        <v>JERUSALEN</v>
      </c>
      <c r="D334" s="19" t="s">
        <v>1897</v>
      </c>
      <c r="E334" s="18" t="str">
        <f>VLOOKUP(B334,[2]Hoja2!$D$3:I867,3,FALSE)</f>
        <v>CL 81A SUR 44A 84</v>
      </c>
      <c r="F334" s="20">
        <v>11410510</v>
      </c>
      <c r="G334" s="20" t="str">
        <f>VLOOKUP(B334,[2]Hoja2!$D$3:H867,5,FALSE)</f>
        <v>ORLANDO SANCHEZ TORRES</v>
      </c>
      <c r="H334" s="17" t="s">
        <v>821</v>
      </c>
      <c r="I334" s="21">
        <v>10387600.0462129</v>
      </c>
      <c r="J334" s="22">
        <f t="shared" si="10"/>
        <v>2700776.0120153544</v>
      </c>
      <c r="K334" s="23">
        <f t="shared" si="11"/>
        <v>13088376.058228254</v>
      </c>
      <c r="L334" s="21">
        <v>10259756.390300002</v>
      </c>
      <c r="M334" s="22">
        <v>2667536.6614780007</v>
      </c>
      <c r="N334" s="23">
        <v>12927293.051778004</v>
      </c>
      <c r="O334" s="24"/>
    </row>
    <row r="335" spans="1:15">
      <c r="A335" s="16">
        <f>VLOOKUP(B335,'[2]Hoja2 (2)'!$C$3:D868,2,FALSE)</f>
        <v>359</v>
      </c>
      <c r="B335" s="17" t="s">
        <v>823</v>
      </c>
      <c r="C335" s="18" t="str">
        <f>VLOOKUP(B335,[2]Hoja2!$D$3:G901,4,FALSE)</f>
        <v>JERUSALEN</v>
      </c>
      <c r="D335" s="19" t="s">
        <v>1898</v>
      </c>
      <c r="E335" s="18" t="str">
        <f>VLOOKUP(B335,[2]Hoja2!$D$3:I868,3,FALSE)</f>
        <v>CL 81 SUR 44A 43</v>
      </c>
      <c r="F335" s="20">
        <v>5868046</v>
      </c>
      <c r="G335" s="20" t="str">
        <f>VLOOKUP(B335,[2]Hoja2!$D$3:H868,5,FALSE)</f>
        <v>OMAR TOVAR TAPIERO</v>
      </c>
      <c r="H335" s="17" t="s">
        <v>823</v>
      </c>
      <c r="I335" s="21">
        <v>9042140.8607087899</v>
      </c>
      <c r="J335" s="22">
        <f t="shared" si="10"/>
        <v>2350956.6237842855</v>
      </c>
      <c r="K335" s="23">
        <f t="shared" si="11"/>
        <v>11393097.484493075</v>
      </c>
      <c r="L335" s="21">
        <v>8930894.2484999988</v>
      </c>
      <c r="M335" s="22">
        <v>2322032.5046099997</v>
      </c>
      <c r="N335" s="23">
        <v>11252926.753109999</v>
      </c>
      <c r="O335" s="24"/>
    </row>
    <row r="336" spans="1:15">
      <c r="A336" s="16">
        <f>VLOOKUP(B336,'[2]Hoja2 (2)'!$C$3:D869,2,FALSE)</f>
        <v>360</v>
      </c>
      <c r="B336" s="17" t="s">
        <v>825</v>
      </c>
      <c r="C336" s="18" t="str">
        <f>VLOOKUP(B336,[2]Hoja2!$D$3:G902,4,FALSE)</f>
        <v>JERUSALEN</v>
      </c>
      <c r="D336" s="19" t="s">
        <v>1899</v>
      </c>
      <c r="E336" s="18" t="str">
        <f>VLOOKUP(B336,[2]Hoja2!$D$3:I869,3,FALSE)</f>
        <v>CL 81 SUR 46A 48</v>
      </c>
      <c r="F336" s="20">
        <v>19065587</v>
      </c>
      <c r="G336" s="20" t="str">
        <f>VLOOKUP(B336,[2]Hoja2!$D$3:H869,5,FALSE)</f>
        <v>DOMINGO JOSE RIVEROS</v>
      </c>
      <c r="H336" s="17" t="s">
        <v>825</v>
      </c>
      <c r="I336" s="21">
        <v>10363295.2935852</v>
      </c>
      <c r="J336" s="22">
        <f t="shared" si="10"/>
        <v>2694456.7763321521</v>
      </c>
      <c r="K336" s="23">
        <f t="shared" si="11"/>
        <v>13057752.069917351</v>
      </c>
      <c r="L336" s="21">
        <v>10235794.043500002</v>
      </c>
      <c r="M336" s="22">
        <v>2661306.4513100008</v>
      </c>
      <c r="N336" s="23">
        <v>12897100.494810004</v>
      </c>
      <c r="O336" s="24"/>
    </row>
    <row r="337" spans="1:15">
      <c r="A337" s="16">
        <f>VLOOKUP(B337,'[2]Hoja2 (2)'!$C$3:D870,2,FALSE)</f>
        <v>361</v>
      </c>
      <c r="B337" s="17" t="s">
        <v>827</v>
      </c>
      <c r="C337" s="18" t="str">
        <f>VLOOKUP(B337,[2]Hoja2!$D$3:G903,4,FALSE)</f>
        <v>JERUSALEN</v>
      </c>
      <c r="D337" s="19" t="s">
        <v>1900</v>
      </c>
      <c r="E337" s="18" t="str">
        <f>VLOOKUP(B337,[2]Hoja2!$D$3:I870,3,FALSE)</f>
        <v>CL 80 SUR 40 19</v>
      </c>
      <c r="F337" s="20">
        <v>35508432</v>
      </c>
      <c r="G337" s="20" t="str">
        <f>VLOOKUP(B337,[2]Hoja2!$D$3:H870,5,FALSE)</f>
        <v>MARIA EMMA MONTIEL SILVA</v>
      </c>
      <c r="H337" s="17" t="s">
        <v>827</v>
      </c>
      <c r="I337" s="21">
        <v>5839648.96290881</v>
      </c>
      <c r="J337" s="22">
        <f t="shared" si="10"/>
        <v>1518308.7303562907</v>
      </c>
      <c r="K337" s="23">
        <f t="shared" si="11"/>
        <v>7357957.6932651009</v>
      </c>
      <c r="L337" s="21">
        <v>5767816.4850000003</v>
      </c>
      <c r="M337" s="22">
        <v>1499632.2861000001</v>
      </c>
      <c r="N337" s="23">
        <v>7267448.7711000005</v>
      </c>
      <c r="O337" s="24"/>
    </row>
    <row r="338" spans="1:15">
      <c r="A338" s="16">
        <f>VLOOKUP(B338,'[2]Hoja2 (2)'!$C$3:D871,2,FALSE)</f>
        <v>362</v>
      </c>
      <c r="B338" s="17" t="s">
        <v>1901</v>
      </c>
      <c r="C338" s="18" t="str">
        <f>VLOOKUP(B338,[2]Hoja2!$D$3:G904,4,FALSE)</f>
        <v>JERUSALEN</v>
      </c>
      <c r="D338" s="19" t="s">
        <v>1902</v>
      </c>
      <c r="E338" s="18" t="str">
        <f>VLOOKUP(B338,[2]Hoja2!$D$3:I871,3,FALSE)</f>
        <v>KR 39 81 09 SUR</v>
      </c>
      <c r="F338" s="20">
        <v>13387291</v>
      </c>
      <c r="G338" s="20" t="str">
        <f>VLOOKUP(B338,[2]Hoja2!$D$3:H871,5,FALSE)</f>
        <v>JOSE DE  JESUS GUERRERO DELGADO</v>
      </c>
      <c r="H338" s="17" t="s">
        <v>1901</v>
      </c>
      <c r="I338" s="21">
        <v>10377460.404021399</v>
      </c>
      <c r="J338" s="22">
        <f t="shared" si="10"/>
        <v>2698139.7050455636</v>
      </c>
      <c r="K338" s="23">
        <f t="shared" si="11"/>
        <v>13075600.109066963</v>
      </c>
      <c r="L338" s="21">
        <v>10249813.252664002</v>
      </c>
      <c r="M338" s="22">
        <v>2664951.4456926407</v>
      </c>
      <c r="N338" s="23">
        <v>12914764.698356643</v>
      </c>
      <c r="O338" s="24"/>
    </row>
    <row r="339" spans="1:15">
      <c r="A339" s="16">
        <f>VLOOKUP(B339,'[2]Hoja2 (2)'!$C$3:D872,2,FALSE)</f>
        <v>363</v>
      </c>
      <c r="B339" s="17" t="s">
        <v>829</v>
      </c>
      <c r="C339" s="18" t="str">
        <f>VLOOKUP(B339,[2]Hoja2!$D$3:G905,4,FALSE)</f>
        <v>JERUSALEN</v>
      </c>
      <c r="D339" s="19" t="s">
        <v>1903</v>
      </c>
      <c r="E339" s="18" t="str">
        <f>VLOOKUP(B339,[2]Hoja2!$D$3:I872,3,FALSE)</f>
        <v>KR 40 80B 27 SUR</v>
      </c>
      <c r="F339" s="20">
        <v>46359353</v>
      </c>
      <c r="G339" s="20" t="str">
        <f>VLOOKUP(B339,[2]Hoja2!$D$3:H872,5,FALSE)</f>
        <v>ANA JOAQUINA AVELLA BARRERA</v>
      </c>
      <c r="H339" s="17" t="s">
        <v>829</v>
      </c>
      <c r="I339" s="21">
        <v>7950487.4142983397</v>
      </c>
      <c r="J339" s="22">
        <f t="shared" si="10"/>
        <v>2067126.7277175684</v>
      </c>
      <c r="K339" s="23">
        <f t="shared" si="11"/>
        <v>10017614.142015908</v>
      </c>
      <c r="L339" s="21">
        <v>7852692.6276000012</v>
      </c>
      <c r="M339" s="22">
        <v>2041700.0831760003</v>
      </c>
      <c r="N339" s="23">
        <v>9894392.7107760012</v>
      </c>
      <c r="O339" s="24"/>
    </row>
    <row r="340" spans="1:15">
      <c r="A340" s="16">
        <f>VLOOKUP(B340,'[2]Hoja2 (2)'!$C$3:D873,2,FALSE)</f>
        <v>364</v>
      </c>
      <c r="B340" s="17" t="s">
        <v>833</v>
      </c>
      <c r="C340" s="18" t="str">
        <f>VLOOKUP(B340,[2]Hoja2!$D$3:G906,4,FALSE)</f>
        <v>JERUSALEN</v>
      </c>
      <c r="D340" s="19" t="s">
        <v>1904</v>
      </c>
      <c r="E340" s="18" t="str">
        <f>VLOOKUP(B340,[2]Hoja2!$D$3:I873,3,FALSE)</f>
        <v>CL 82A SUR 44A 32</v>
      </c>
      <c r="F340" s="20">
        <v>3005037</v>
      </c>
      <c r="G340" s="20" t="str">
        <f>VLOOKUP(B340,[2]Hoja2!$D$3:H873,5,FALSE)</f>
        <v>SONIA AMPARO SANABRIA ZORRO</v>
      </c>
      <c r="H340" s="17" t="s">
        <v>833</v>
      </c>
      <c r="I340" s="21">
        <v>10519656.1332851</v>
      </c>
      <c r="J340" s="22">
        <f t="shared" si="10"/>
        <v>2735110.5946541261</v>
      </c>
      <c r="K340" s="23">
        <f t="shared" si="11"/>
        <v>13254766.727939226</v>
      </c>
      <c r="L340" s="21">
        <v>10390241.680699999</v>
      </c>
      <c r="M340" s="22">
        <v>2701462.8369819997</v>
      </c>
      <c r="N340" s="23">
        <v>13091704.517681997</v>
      </c>
      <c r="O340" s="24"/>
    </row>
    <row r="341" spans="1:15">
      <c r="A341" s="16">
        <f>VLOOKUP(B341,'[2]Hoja2 (2)'!$C$3:D874,2,FALSE)</f>
        <v>365</v>
      </c>
      <c r="B341" s="17" t="s">
        <v>835</v>
      </c>
      <c r="C341" s="18" t="str">
        <f>VLOOKUP(B341,[2]Hoja2!$D$3:G907,4,FALSE)</f>
        <v>JERUSALEN</v>
      </c>
      <c r="D341" s="19" t="s">
        <v>1905</v>
      </c>
      <c r="E341" s="18" t="str">
        <f>VLOOKUP(B341,[2]Hoja2!$D$3:I874,3,FALSE)</f>
        <v>CL 82A SUR 44A 38</v>
      </c>
      <c r="F341" s="20">
        <v>39692188</v>
      </c>
      <c r="G341" s="20" t="str">
        <f>VLOOKUP(B341,[2]Hoja2!$D$3:H874,5,FALSE)</f>
        <v>BRICEIDA FONTECHA VARGAS</v>
      </c>
      <c r="H341" s="17" t="s">
        <v>835</v>
      </c>
      <c r="I341" s="21">
        <v>10500074.4687865</v>
      </c>
      <c r="J341" s="22">
        <f t="shared" si="10"/>
        <v>2730019.3618844901</v>
      </c>
      <c r="K341" s="23">
        <f t="shared" si="11"/>
        <v>13230093.83067099</v>
      </c>
      <c r="L341" s="21">
        <v>10370940.997099999</v>
      </c>
      <c r="M341" s="22">
        <v>2696444.659246</v>
      </c>
      <c r="N341" s="23">
        <v>13067385.656345999</v>
      </c>
      <c r="O341" s="24"/>
    </row>
    <row r="342" spans="1:15">
      <c r="A342" s="16">
        <f>VLOOKUP(B342,'[2]Hoja2 (2)'!$C$3:D875,2,FALSE)</f>
        <v>366</v>
      </c>
      <c r="B342" s="17" t="s">
        <v>839</v>
      </c>
      <c r="C342" s="18" t="str">
        <f>VLOOKUP(B342,[2]Hoja2!$D$3:G908,4,FALSE)</f>
        <v>JERUSALEN</v>
      </c>
      <c r="D342" s="19" t="s">
        <v>1906</v>
      </c>
      <c r="E342" s="18" t="str">
        <f>VLOOKUP(B342,[2]Hoja2!$D$3:I875,3,FALSE)</f>
        <v>CL 78A SUR 45 81</v>
      </c>
      <c r="F342" s="20">
        <v>19118965</v>
      </c>
      <c r="G342" s="20" t="str">
        <f>VLOOKUP(B342,[2]Hoja2!$D$3:H875,5,FALSE)</f>
        <v>ELPIDIO ACOSTA SILVA</v>
      </c>
      <c r="H342" s="17" t="s">
        <v>839</v>
      </c>
      <c r="I342" s="21">
        <v>10465620.3525654</v>
      </c>
      <c r="J342" s="22">
        <f t="shared" si="10"/>
        <v>2721061.2916670041</v>
      </c>
      <c r="K342" s="23">
        <f t="shared" si="11"/>
        <v>13186681.644232403</v>
      </c>
      <c r="L342" s="21">
        <v>10336891.707999999</v>
      </c>
      <c r="M342" s="22">
        <v>2687591.8440799997</v>
      </c>
      <c r="N342" s="23">
        <v>13024483.552079998</v>
      </c>
      <c r="O342" s="24"/>
    </row>
    <row r="343" spans="1:15">
      <c r="A343" s="16">
        <f>VLOOKUP(B343,'[2]Hoja2 (2)'!$C$3:D876,2,FALSE)</f>
        <v>367</v>
      </c>
      <c r="B343" s="17" t="s">
        <v>1907</v>
      </c>
      <c r="C343" s="18" t="str">
        <f>VLOOKUP(B343,[2]Hoja2!$D$3:G909,4,FALSE)</f>
        <v>JERUSALEN</v>
      </c>
      <c r="D343" s="19" t="s">
        <v>1908</v>
      </c>
      <c r="E343" s="18" t="str">
        <f>VLOOKUP(B343,[2]Hoja2!$D$3:I876,3,FALSE)</f>
        <v>TV 44B 78A 19 SUR</v>
      </c>
      <c r="F343" s="20">
        <v>52619110</v>
      </c>
      <c r="G343" s="20" t="str">
        <f>VLOOKUP(B343,[2]Hoja2!$D$3:H876,5,FALSE)</f>
        <v>HECTOR JULIO OCAMPO</v>
      </c>
      <c r="H343" s="17" t="s">
        <v>1907</v>
      </c>
      <c r="I343" s="21">
        <v>10538814</v>
      </c>
      <c r="J343" s="22">
        <f t="shared" si="10"/>
        <v>2740091.64</v>
      </c>
      <c r="K343" s="23">
        <f t="shared" si="11"/>
        <v>13278905.640000001</v>
      </c>
      <c r="L343" s="21">
        <v>10409131.793344764</v>
      </c>
      <c r="M343" s="22">
        <v>2706374.2662696387</v>
      </c>
      <c r="N343" s="23">
        <v>13115506.059614403</v>
      </c>
      <c r="O343" s="24"/>
    </row>
    <row r="344" spans="1:15">
      <c r="A344" s="16">
        <f>VLOOKUP(B344,'[2]Hoja2 (2)'!$C$3:D877,2,FALSE)</f>
        <v>368</v>
      </c>
      <c r="B344" s="17" t="s">
        <v>841</v>
      </c>
      <c r="C344" s="18" t="str">
        <f>VLOOKUP(B344,[2]Hoja2!$D$3:G910,4,FALSE)</f>
        <v>JERUSALEN</v>
      </c>
      <c r="D344" s="19" t="s">
        <v>1909</v>
      </c>
      <c r="E344" s="18" t="str">
        <f>VLOOKUP(B344,[2]Hoja2!$D$3:I877,3,FALSE)</f>
        <v>TV 44B 78A 37 SUR</v>
      </c>
      <c r="F344" s="20">
        <v>4172750</v>
      </c>
      <c r="G344" s="20" t="str">
        <f>VLOOKUP(B344,[2]Hoja2!$D$3:H877,5,FALSE)</f>
        <v>JAIRO ALIRIO RODRIGUEZ</v>
      </c>
      <c r="H344" s="17" t="s">
        <v>841</v>
      </c>
      <c r="I344" s="21">
        <v>10480692.892047299</v>
      </c>
      <c r="J344" s="22">
        <f t="shared" si="10"/>
        <v>2724980.1519322977</v>
      </c>
      <c r="K344" s="23">
        <f t="shared" si="11"/>
        <v>13205673.043979596</v>
      </c>
      <c r="L344" s="21">
        <v>10351756.82</v>
      </c>
      <c r="M344" s="22">
        <v>2691456.7732000002</v>
      </c>
      <c r="N344" s="23">
        <v>13043213.5932</v>
      </c>
      <c r="O344" s="24"/>
    </row>
    <row r="345" spans="1:15">
      <c r="A345" s="16">
        <f>VLOOKUP(B345,'[2]Hoja2 (2)'!$C$3:D878,2,FALSE)</f>
        <v>148</v>
      </c>
      <c r="B345" s="17" t="s">
        <v>843</v>
      </c>
      <c r="C345" s="18" t="str">
        <f>VLOOKUP(B345,[2]Hoja2!$D$3:G911,4,FALSE)</f>
        <v>SANTA VIVIANA</v>
      </c>
      <c r="D345" s="19" t="s">
        <v>1910</v>
      </c>
      <c r="E345" s="18" t="str">
        <f>VLOOKUP(B345,[2]Hoja2!$D$3:I878,3,FALSE)</f>
        <v>KR 73H BIS  75C 41 SUR MJ</v>
      </c>
      <c r="F345" s="20">
        <v>39527391</v>
      </c>
      <c r="G345" s="20" t="str">
        <f>VLOOKUP(B345,[2]Hoja2!$D$3:H878,5,FALSE)</f>
        <v>MARIA STELLA MONTANO BALLEN</v>
      </c>
      <c r="H345" s="17" t="s">
        <v>843</v>
      </c>
      <c r="I345" s="21">
        <v>10788420.3251087</v>
      </c>
      <c r="J345" s="22">
        <f t="shared" si="10"/>
        <v>2804989.284528262</v>
      </c>
      <c r="K345" s="23">
        <f t="shared" si="11"/>
        <v>13593409.609636962</v>
      </c>
      <c r="L345" s="21">
        <v>10655737.557599999</v>
      </c>
      <c r="M345" s="22">
        <v>2770491.7649759999</v>
      </c>
      <c r="N345" s="23">
        <v>13426229.322575999</v>
      </c>
      <c r="O345" s="24"/>
    </row>
    <row r="346" spans="1:15">
      <c r="A346" s="16">
        <f>VLOOKUP(B346,'[2]Hoja2 (2)'!$C$3:D879,2,FALSE)</f>
        <v>243</v>
      </c>
      <c r="B346" s="17" t="s">
        <v>847</v>
      </c>
      <c r="C346" s="18" t="str">
        <f>VLOOKUP(B346,[2]Hoja2!$D$3:G912,4,FALSE)</f>
        <v>CARACOLI</v>
      </c>
      <c r="D346" s="19" t="s">
        <v>1911</v>
      </c>
      <c r="E346" s="18" t="str">
        <f>VLOOKUP(B346,[2]Hoja2!$D$3:I879,3,FALSE)</f>
        <v>KR 75B 76A 84 SUR MJ</v>
      </c>
      <c r="F346" s="20">
        <v>35586566</v>
      </c>
      <c r="G346" s="20" t="str">
        <f>VLOOKUP(B346,[2]Hoja2!$D$3:H879,5,FALSE)</f>
        <v>SAIDA PATRICIA GOMEZ LEMUS</v>
      </c>
      <c r="H346" s="17" t="s">
        <v>847</v>
      </c>
      <c r="I346" s="21">
        <v>10532894.424073</v>
      </c>
      <c r="J346" s="22">
        <f t="shared" si="10"/>
        <v>2738552.5502589801</v>
      </c>
      <c r="K346" s="23">
        <f t="shared" si="11"/>
        <v>13271446.974331979</v>
      </c>
      <c r="L346" s="21">
        <v>10403360.432800001</v>
      </c>
      <c r="M346" s="22">
        <v>2704873.7125280001</v>
      </c>
      <c r="N346" s="23">
        <v>13108234.145328</v>
      </c>
      <c r="O346" s="24"/>
    </row>
    <row r="347" spans="1:15">
      <c r="A347" s="16">
        <f>VLOOKUP(B347,'[2]Hoja2 (2)'!$C$3:D880,2,FALSE)</f>
        <v>244</v>
      </c>
      <c r="B347" s="17" t="s">
        <v>849</v>
      </c>
      <c r="C347" s="18" t="str">
        <f>VLOOKUP(B347,[2]Hoja2!$D$3:G913,4,FALSE)</f>
        <v>CARACOLI</v>
      </c>
      <c r="D347" s="19" t="s">
        <v>1912</v>
      </c>
      <c r="E347" s="18" t="str">
        <f>VLOOKUP(B347,[2]Hoja2!$D$3:I880,3,FALSE)</f>
        <v>KR 74B 76A 27 SUR</v>
      </c>
      <c r="F347" s="20">
        <v>20803643</v>
      </c>
      <c r="G347" s="20" t="str">
        <f>VLOOKUP(B347,[2]Hoja2!$D$3:H880,5,FALSE)</f>
        <v>HERMELINDA MURILLO MONTANO</v>
      </c>
      <c r="H347" s="17" t="s">
        <v>849</v>
      </c>
      <c r="I347" s="21">
        <v>8292180.5040431004</v>
      </c>
      <c r="J347" s="22">
        <f t="shared" si="10"/>
        <v>2155966.9310512063</v>
      </c>
      <c r="K347" s="23">
        <f t="shared" si="11"/>
        <v>10448147.435094306</v>
      </c>
      <c r="L347" s="21">
        <v>8190247.9690000005</v>
      </c>
      <c r="M347" s="22">
        <v>2129464.4719400001</v>
      </c>
      <c r="N347" s="23">
        <v>10319712.44094</v>
      </c>
      <c r="O347" s="24"/>
    </row>
    <row r="348" spans="1:15">
      <c r="A348" s="16">
        <f>VLOOKUP(B348,'[2]Hoja2 (2)'!$C$3:D881,2,FALSE)</f>
        <v>245</v>
      </c>
      <c r="B348" s="17" t="s">
        <v>851</v>
      </c>
      <c r="C348" s="18" t="str">
        <f>VLOOKUP(B348,[2]Hoja2!$D$3:G914,4,FALSE)</f>
        <v>CARACOLI</v>
      </c>
      <c r="D348" s="19" t="s">
        <v>1913</v>
      </c>
      <c r="E348" s="18" t="str">
        <f>VLOOKUP(B348,[2]Hoja2!$D$3:I881,3,FALSE)</f>
        <v>CL 77 SUR 73L 02</v>
      </c>
      <c r="F348" s="20">
        <v>19478090</v>
      </c>
      <c r="G348" s="20" t="str">
        <f>VLOOKUP(B348,[2]Hoja2!$D$3:H881,5,FALSE)</f>
        <v>SAMUEL ENRIQUE RODRIGUEZ</v>
      </c>
      <c r="H348" s="17" t="s">
        <v>851</v>
      </c>
      <c r="I348" s="21">
        <v>8832589.5422649998</v>
      </c>
      <c r="J348" s="22">
        <f t="shared" si="10"/>
        <v>2296473.2809889</v>
      </c>
      <c r="K348" s="23">
        <f t="shared" si="11"/>
        <v>11129062.8232539</v>
      </c>
      <c r="L348" s="21">
        <v>8723964.3922000006</v>
      </c>
      <c r="M348" s="22">
        <v>2268230.7419720003</v>
      </c>
      <c r="N348" s="23">
        <v>10992195.134172</v>
      </c>
      <c r="O348" s="24"/>
    </row>
    <row r="349" spans="1:15">
      <c r="A349" s="16">
        <f>VLOOKUP(B349,'[2]Hoja2 (2)'!$C$3:D882,2,FALSE)</f>
        <v>149</v>
      </c>
      <c r="B349" s="17" t="s">
        <v>855</v>
      </c>
      <c r="C349" s="18" t="str">
        <f>VLOOKUP(B349,[2]Hoja2!$D$3:G915,4,FALSE)</f>
        <v>SANTA VIVIANA</v>
      </c>
      <c r="D349" s="19" t="s">
        <v>1914</v>
      </c>
      <c r="E349" s="18" t="str">
        <f>VLOOKUP(B349,[2]Hoja2!$D$3:I882,3,FALSE)</f>
        <v>TV 75H 75C 59 SUR MJ</v>
      </c>
      <c r="F349" s="20">
        <v>14268571</v>
      </c>
      <c r="G349" s="20" t="str">
        <f>VLOOKUP(B349,[2]Hoja2!$D$3:H882,5,FALSE)</f>
        <v>JORGE CASTILLO RAMIREZ</v>
      </c>
      <c r="H349" s="17" t="s">
        <v>855</v>
      </c>
      <c r="I349" s="21">
        <v>9076234.9376756102</v>
      </c>
      <c r="J349" s="22">
        <f t="shared" si="10"/>
        <v>2359821.0837956588</v>
      </c>
      <c r="K349" s="23">
        <f t="shared" si="11"/>
        <v>11436056.021471269</v>
      </c>
      <c r="L349" s="21">
        <v>8964559.2715000007</v>
      </c>
      <c r="M349" s="22">
        <v>2330785.4105900005</v>
      </c>
      <c r="N349" s="23">
        <v>11295344.682090001</v>
      </c>
      <c r="O349" s="24"/>
    </row>
    <row r="350" spans="1:15">
      <c r="A350" s="16">
        <f>VLOOKUP(B350,'[2]Hoja2 (2)'!$C$3:D883,2,FALSE)</f>
        <v>369</v>
      </c>
      <c r="B350" s="17" t="s">
        <v>857</v>
      </c>
      <c r="C350" s="18" t="str">
        <f>VLOOKUP(B350,[2]Hoja2!$D$3:G916,4,FALSE)</f>
        <v>JERUSALEN</v>
      </c>
      <c r="D350" s="19" t="s">
        <v>1915</v>
      </c>
      <c r="E350" s="18" t="str">
        <f>VLOOKUP(B350,[2]Hoja2!$D$3:I883,3,FALSE)</f>
        <v>TV 44B 77 83 SUR MJ</v>
      </c>
      <c r="F350" s="20">
        <v>91133684</v>
      </c>
      <c r="G350" s="20" t="str">
        <f>VLOOKUP(B350,[2]Hoja2!$D$3:H883,5,FALSE)</f>
        <v>EDISON YAYA OLACHICA</v>
      </c>
      <c r="H350" s="17" t="s">
        <v>857</v>
      </c>
      <c r="I350" s="21">
        <v>10535733.7886892</v>
      </c>
      <c r="J350" s="22">
        <f t="shared" si="10"/>
        <v>2739290.7850591922</v>
      </c>
      <c r="K350" s="23">
        <f t="shared" si="11"/>
        <v>13275024.573748391</v>
      </c>
      <c r="L350" s="21">
        <v>10406136.656750001</v>
      </c>
      <c r="M350" s="22">
        <v>2705595.5307550002</v>
      </c>
      <c r="N350" s="23">
        <v>13111732.187505001</v>
      </c>
      <c r="O350" s="24"/>
    </row>
    <row r="351" spans="1:15">
      <c r="A351" s="16">
        <f>VLOOKUP(B351,'[2]Hoja2 (2)'!$C$3:D884,2,FALSE)</f>
        <v>495</v>
      </c>
      <c r="B351" s="17" t="s">
        <v>859</v>
      </c>
      <c r="C351" s="18" t="str">
        <f>VLOOKUP(B351,[2]Hoja2!$D$3:G917,4,FALSE)</f>
        <v>ARBORIZADORA ALTA</v>
      </c>
      <c r="D351" s="19" t="s">
        <v>1916</v>
      </c>
      <c r="E351" s="18" t="str">
        <f>VLOOKUP(B351,[2]Hoja2!$D$3:I884,3,FALSE)</f>
        <v>DG 73A BIS A SUR 38A 36</v>
      </c>
      <c r="F351" s="20">
        <v>52298013</v>
      </c>
      <c r="G351" s="20" t="str">
        <f>VLOOKUP(B351,[2]Hoja2!$D$3:H884,5,FALSE)</f>
        <v>MARIA LORENA AREVALO PULIDO</v>
      </c>
      <c r="H351" s="17" t="s">
        <v>859</v>
      </c>
      <c r="I351" s="21">
        <v>7520227.7695199996</v>
      </c>
      <c r="J351" s="22">
        <f t="shared" si="10"/>
        <v>1955259.2200752001</v>
      </c>
      <c r="K351" s="23">
        <f t="shared" si="11"/>
        <v>9475486.989595199</v>
      </c>
      <c r="L351" s="21">
        <v>7427683.8746000007</v>
      </c>
      <c r="M351" s="22">
        <v>1931197.8073960003</v>
      </c>
      <c r="N351" s="23">
        <v>9358881.6819960009</v>
      </c>
      <c r="O351" s="24"/>
    </row>
    <row r="352" spans="1:15">
      <c r="A352" s="16">
        <f>VLOOKUP(B352,'[2]Hoja2 (2)'!$C$3:D885,2,FALSE)</f>
        <v>40</v>
      </c>
      <c r="B352" s="17" t="s">
        <v>1917</v>
      </c>
      <c r="C352" s="18" t="str">
        <f>VLOOKUP(B352,[2]Hoja2!$D$3:G918,4,FALSE)</f>
        <v>SANTO DOMINGO</v>
      </c>
      <c r="D352" s="19" t="s">
        <v>1918</v>
      </c>
      <c r="E352" s="18" t="str">
        <f>VLOOKUP(B352,[2]Hoja2!$D$3:I885,3,FALSE)</f>
        <v>KR 76 BIS  68A 45 SUR</v>
      </c>
      <c r="F352" s="20">
        <v>52233492</v>
      </c>
      <c r="G352" s="20" t="str">
        <f>VLOOKUP(B352,[2]Hoja2!$D$3:H885,5,FALSE)</f>
        <v>LUCERO ZABALA VARGAS</v>
      </c>
      <c r="H352" s="17" t="s">
        <v>1917</v>
      </c>
      <c r="I352" s="21">
        <v>6918478.8427100005</v>
      </c>
      <c r="J352" s="22">
        <f t="shared" si="10"/>
        <v>1798804.4991046002</v>
      </c>
      <c r="K352" s="23">
        <f t="shared" si="11"/>
        <v>8717283.3418145999</v>
      </c>
      <c r="L352" s="21">
        <v>6833383.7264999999</v>
      </c>
      <c r="M352" s="22">
        <v>1776679.7688899999</v>
      </c>
      <c r="N352" s="23">
        <v>8610063.4953899998</v>
      </c>
      <c r="O352" s="24"/>
    </row>
    <row r="353" spans="1:15">
      <c r="A353" s="16">
        <f>VLOOKUP(B353,'[2]Hoja2 (2)'!$C$3:D886,2,FALSE)</f>
        <v>41</v>
      </c>
      <c r="B353" s="17" t="s">
        <v>863</v>
      </c>
      <c r="C353" s="18" t="str">
        <f>VLOOKUP(B353,[2]Hoja2!$D$3:G919,4,FALSE)</f>
        <v>SANTO DOMINGO</v>
      </c>
      <c r="D353" s="19" t="s">
        <v>1919</v>
      </c>
      <c r="E353" s="18" t="str">
        <f>VLOOKUP(B353,[2]Hoja2!$D$3:I886,3,FALSE)</f>
        <v>CL 68A BIS  SUR 75L 83 MJ 1</v>
      </c>
      <c r="F353" s="20">
        <v>86001004</v>
      </c>
      <c r="G353" s="20" t="str">
        <f>VLOOKUP(B353,[2]Hoja2!$D$3:H886,5,FALSE)</f>
        <v>JOSE ERNESTO BUITRAGO</v>
      </c>
      <c r="H353" s="17" t="s">
        <v>863</v>
      </c>
      <c r="I353" s="21">
        <v>9950717.0113699995</v>
      </c>
      <c r="J353" s="22">
        <f t="shared" si="10"/>
        <v>2587186.4229561999</v>
      </c>
      <c r="K353" s="23">
        <f t="shared" si="11"/>
        <v>12537903.4343262</v>
      </c>
      <c r="L353" s="21">
        <v>9828263.867399998</v>
      </c>
      <c r="M353" s="22">
        <v>2555348.6055239998</v>
      </c>
      <c r="N353" s="23">
        <v>12383612.472923998</v>
      </c>
      <c r="O353" s="24"/>
    </row>
    <row r="354" spans="1:15">
      <c r="A354" s="16">
        <f>VLOOKUP(B354,'[2]Hoja2 (2)'!$C$3:D887,2,FALSE)</f>
        <v>42</v>
      </c>
      <c r="B354" s="17" t="s">
        <v>865</v>
      </c>
      <c r="C354" s="18" t="str">
        <f>VLOOKUP(B354,[2]Hoja2!$D$3:G920,4,FALSE)</f>
        <v>SANTO DOMINGO</v>
      </c>
      <c r="D354" s="19" t="s">
        <v>1920</v>
      </c>
      <c r="E354" s="18" t="str">
        <f>VLOOKUP(B354,[2]Hoja2!$D$3:I887,3,FALSE)</f>
        <v>KR 76 BIS  69 44 SUR MJ 1</v>
      </c>
      <c r="F354" s="20">
        <v>39547099</v>
      </c>
      <c r="G354" s="20" t="str">
        <f>VLOOKUP(B354,[2]Hoja2!$D$3:H887,5,FALSE)</f>
        <v>ANA LUCIA BETANCUR ALVAREZ</v>
      </c>
      <c r="H354" s="17" t="s">
        <v>865</v>
      </c>
      <c r="I354" s="21">
        <v>8762651.4278388899</v>
      </c>
      <c r="J354" s="22">
        <f t="shared" si="10"/>
        <v>2278289.3712381115</v>
      </c>
      <c r="K354" s="23">
        <f t="shared" si="11"/>
        <v>11040940.799077</v>
      </c>
      <c r="L354" s="21">
        <v>8654902.8414000012</v>
      </c>
      <c r="M354" s="22">
        <v>2250274.7387640006</v>
      </c>
      <c r="N354" s="23">
        <v>10905177.580164002</v>
      </c>
      <c r="O354" s="24"/>
    </row>
    <row r="355" spans="1:15">
      <c r="A355" s="16">
        <f>VLOOKUP(B355,'[2]Hoja2 (2)'!$C$3:D888,2,FALSE)</f>
        <v>370</v>
      </c>
      <c r="B355" s="17" t="s">
        <v>867</v>
      </c>
      <c r="C355" s="18" t="str">
        <f>VLOOKUP(B355,[2]Hoja2!$D$3:G921,4,FALSE)</f>
        <v>JERUSALEN</v>
      </c>
      <c r="D355" s="19" t="s">
        <v>1921</v>
      </c>
      <c r="E355" s="18" t="str">
        <f>VLOOKUP(B355,[2]Hoja2!$D$3:I888,3,FALSE)</f>
        <v>KR 46 82C 24 SUR IN 7</v>
      </c>
      <c r="F355" s="20">
        <v>52767834</v>
      </c>
      <c r="G355" s="20" t="str">
        <f>VLOOKUP(B355,[2]Hoja2!$D$3:H888,5,FALSE)</f>
        <v>BELLA MIRA QUIROGA GALEANO</v>
      </c>
      <c r="H355" s="17" t="s">
        <v>867</v>
      </c>
      <c r="I355" s="21">
        <v>10498954.0615725</v>
      </c>
      <c r="J355" s="22">
        <f t="shared" si="10"/>
        <v>2729728.0560088498</v>
      </c>
      <c r="K355" s="23">
        <f t="shared" si="11"/>
        <v>13228682.117581349</v>
      </c>
      <c r="L355" s="21">
        <v>10369882.463450002</v>
      </c>
      <c r="M355" s="22">
        <v>2696169.4404970007</v>
      </c>
      <c r="N355" s="23">
        <v>13066051.903947003</v>
      </c>
      <c r="O355" s="24"/>
    </row>
    <row r="356" spans="1:15">
      <c r="A356" s="16">
        <f>VLOOKUP(B356,'[2]Hoja2 (2)'!$C$3:D889,2,FALSE)</f>
        <v>43</v>
      </c>
      <c r="B356" s="17" t="s">
        <v>869</v>
      </c>
      <c r="C356" s="18" t="str">
        <f>VLOOKUP(B356,[2]Hoja2!$D$3:G922,4,FALSE)</f>
        <v>SANTO DOMINGO</v>
      </c>
      <c r="D356" s="19" t="s">
        <v>1922</v>
      </c>
      <c r="E356" s="18" t="str">
        <f>VLOOKUP(B356,[2]Hoja2!$D$3:I889,3,FALSE)</f>
        <v>CL 68A SUR 76 15 MJ 1</v>
      </c>
      <c r="F356" s="20">
        <v>53092536</v>
      </c>
      <c r="G356" s="20" t="str">
        <f>VLOOKUP(B356,[2]Hoja2!$D$3:H889,5,FALSE)</f>
        <v>SANDRA MILENA MALAMBO LOAIZA</v>
      </c>
      <c r="H356" s="17" t="s">
        <v>869</v>
      </c>
      <c r="I356" s="21">
        <v>10202261.770032</v>
      </c>
      <c r="J356" s="22">
        <f t="shared" si="10"/>
        <v>2652588.0602083202</v>
      </c>
      <c r="K356" s="23">
        <f t="shared" si="11"/>
        <v>12854849.83024032</v>
      </c>
      <c r="L356" s="21">
        <v>10076785.302199999</v>
      </c>
      <c r="M356" s="22">
        <v>2619964.178572</v>
      </c>
      <c r="N356" s="23">
        <v>12696749.480772</v>
      </c>
      <c r="O356" s="24"/>
    </row>
    <row r="357" spans="1:15">
      <c r="A357" s="16">
        <f>VLOOKUP(B357,'[2]Hoja2 (2)'!$C$3:D890,2,FALSE)</f>
        <v>371</v>
      </c>
      <c r="B357" s="17" t="s">
        <v>871</v>
      </c>
      <c r="C357" s="18" t="str">
        <f>VLOOKUP(B357,[2]Hoja2!$D$3:G923,4,FALSE)</f>
        <v>JERUSALEN</v>
      </c>
      <c r="D357" s="19" t="s">
        <v>1923</v>
      </c>
      <c r="E357" s="18" t="str">
        <f>VLOOKUP(B357,[2]Hoja2!$D$3:I890,3,FALSE)</f>
        <v>TV 44B 78A 44 SUR</v>
      </c>
      <c r="F357" s="20">
        <v>52634704</v>
      </c>
      <c r="G357" s="20" t="str">
        <f>VLOOKUP(B357,[2]Hoja2!$D$3:H890,5,FALSE)</f>
        <v>IDALID HERNANDEZ MONCADA</v>
      </c>
      <c r="H357" s="17" t="s">
        <v>871</v>
      </c>
      <c r="I357" s="21">
        <v>10506516.770283099</v>
      </c>
      <c r="J357" s="22">
        <f t="shared" si="10"/>
        <v>2731694.3602736057</v>
      </c>
      <c r="K357" s="23">
        <f t="shared" si="11"/>
        <v>13238211.130556704</v>
      </c>
      <c r="L357" s="21">
        <v>10377285.965</v>
      </c>
      <c r="M357" s="22">
        <v>2698094.3509</v>
      </c>
      <c r="N357" s="23">
        <v>13075380.3159</v>
      </c>
      <c r="O357" s="24"/>
    </row>
    <row r="358" spans="1:15">
      <c r="A358" s="25">
        <f>VLOOKUP(B358,'[2]Hoja2 (2)'!$C$3:D891,2,FALSE)</f>
        <v>372</v>
      </c>
      <c r="B358" s="26" t="s">
        <v>873</v>
      </c>
      <c r="C358" s="27" t="str">
        <f>VLOOKUP(B358,[2]Hoja2!$D$3:G924,4,FALSE)</f>
        <v>JERUSALEN</v>
      </c>
      <c r="D358" s="28" t="s">
        <v>1924</v>
      </c>
      <c r="E358" s="27" t="str">
        <f>VLOOKUP(B358,[2]Hoja2!$D$3:I891,3,FALSE)</f>
        <v>CL 82B SUR 45A 22</v>
      </c>
      <c r="F358" s="29">
        <v>80360837</v>
      </c>
      <c r="G358" s="29" t="str">
        <f>VLOOKUP(B358,[2]Hoja2!$D$3:H891,5,FALSE)</f>
        <v>ANA ISABEL RODRIGUEZ GOMEZ</v>
      </c>
      <c r="H358" s="26" t="s">
        <v>873</v>
      </c>
      <c r="I358" s="30">
        <v>9544642.2175702993</v>
      </c>
      <c r="J358" s="31">
        <f t="shared" si="10"/>
        <v>2481606.9765682779</v>
      </c>
      <c r="K358" s="32">
        <f t="shared" si="11"/>
        <v>12026249.194138577</v>
      </c>
      <c r="L358" s="30">
        <v>9427214.2139999997</v>
      </c>
      <c r="M358" s="31">
        <v>2451075.69564</v>
      </c>
      <c r="N358" s="32">
        <v>11878289.909639999</v>
      </c>
      <c r="O358" s="33"/>
    </row>
    <row r="359" spans="1:15">
      <c r="A359" s="16">
        <f>VLOOKUP(B359,'[2]Hoja2 (2)'!$C$3:D892,2,FALSE)</f>
        <v>44</v>
      </c>
      <c r="B359" s="17" t="s">
        <v>875</v>
      </c>
      <c r="C359" s="18" t="str">
        <f>VLOOKUP(B359,[2]Hoja2!$D$3:G925,4,FALSE)</f>
        <v>SANTO DOMINGO</v>
      </c>
      <c r="D359" s="19" t="s">
        <v>1925</v>
      </c>
      <c r="E359" s="18" t="str">
        <f>VLOOKUP(B359,[2]Hoja2!$D$3:I892,3,FALSE)</f>
        <v>KR 77 69A 13 SUR MJ 1</v>
      </c>
      <c r="F359" s="20">
        <v>28954762</v>
      </c>
      <c r="G359" s="20" t="str">
        <f>VLOOKUP(B359,[2]Hoja2!$D$3:H892,5,FALSE)</f>
        <v>RODRIGO ARENAS TORRES</v>
      </c>
      <c r="H359" s="17" t="s">
        <v>875</v>
      </c>
      <c r="I359" s="21">
        <v>10538814</v>
      </c>
      <c r="J359" s="22">
        <f t="shared" si="10"/>
        <v>2740091.64</v>
      </c>
      <c r="K359" s="23">
        <f t="shared" si="11"/>
        <v>13278905.640000001</v>
      </c>
      <c r="L359" s="21">
        <v>10409182.460125914</v>
      </c>
      <c r="M359" s="22">
        <v>2706387.4396327375</v>
      </c>
      <c r="N359" s="23">
        <v>13115569.899758652</v>
      </c>
      <c r="O359" s="24"/>
    </row>
    <row r="360" spans="1:15">
      <c r="A360" s="16">
        <f>VLOOKUP(B360,'[2]Hoja2 (2)'!$C$3:D893,2,FALSE)</f>
        <v>373</v>
      </c>
      <c r="B360" s="17" t="s">
        <v>883</v>
      </c>
      <c r="C360" s="18" t="str">
        <f>VLOOKUP(B360,[2]Hoja2!$D$3:G926,4,FALSE)</f>
        <v>JERUSALEN</v>
      </c>
      <c r="D360" s="19" t="s">
        <v>1926</v>
      </c>
      <c r="E360" s="18" t="str">
        <f>VLOOKUP(B360,[2]Hoja2!$D$3:I893,3,FALSE)</f>
        <v>DG 80A SUR 45 74</v>
      </c>
      <c r="F360" s="20">
        <v>28034024</v>
      </c>
      <c r="G360" s="20" t="str">
        <f>VLOOKUP(B360,[2]Hoja2!$D$3:H893,5,FALSE)</f>
        <v>NIDIA YAMILE MARIN</v>
      </c>
      <c r="H360" s="17" t="s">
        <v>883</v>
      </c>
      <c r="I360" s="21">
        <v>10526139.1767046</v>
      </c>
      <c r="J360" s="22">
        <f t="shared" si="10"/>
        <v>2736796.1859431961</v>
      </c>
      <c r="K360" s="23">
        <f t="shared" si="11"/>
        <v>13262935.362647796</v>
      </c>
      <c r="L360" s="21">
        <v>10396678.4509</v>
      </c>
      <c r="M360" s="22">
        <v>2703136.3972339998</v>
      </c>
      <c r="N360" s="23">
        <v>13099814.848134</v>
      </c>
      <c r="O360" s="24"/>
    </row>
    <row r="361" spans="1:15">
      <c r="A361" s="16">
        <f>VLOOKUP(B361,'[2]Hoja2 (2)'!$C$3:D894,2,FALSE)</f>
        <v>45</v>
      </c>
      <c r="B361" s="17" t="s">
        <v>885</v>
      </c>
      <c r="C361" s="18" t="str">
        <f>VLOOKUP(B361,[2]Hoja2!$D$3:G927,4,FALSE)</f>
        <v>SANTO DOMINGO</v>
      </c>
      <c r="D361" s="19" t="s">
        <v>1927</v>
      </c>
      <c r="E361" s="18" t="str">
        <f>VLOOKUP(B361,[2]Hoja2!$D$3:I894,3,FALSE)</f>
        <v>CL 68A BIS  SUR 75L 95</v>
      </c>
      <c r="F361" s="20">
        <v>65812837</v>
      </c>
      <c r="G361" s="20" t="str">
        <f>VLOOKUP(B361,[2]Hoja2!$D$3:H894,5,FALSE)</f>
        <v>ARGENY CANGREJO MARENTES</v>
      </c>
      <c r="H361" s="17" t="s">
        <v>885</v>
      </c>
      <c r="I361" s="21">
        <v>8170768.2330548298</v>
      </c>
      <c r="J361" s="22">
        <f t="shared" si="10"/>
        <v>2124399.7405942557</v>
      </c>
      <c r="K361" s="23">
        <f t="shared" si="11"/>
        <v>10295167.973649085</v>
      </c>
      <c r="L361" s="21">
        <v>8070229.5755999992</v>
      </c>
      <c r="M361" s="22">
        <v>2098259.6896559997</v>
      </c>
      <c r="N361" s="23">
        <v>10168489.265255999</v>
      </c>
      <c r="O361" s="24"/>
    </row>
    <row r="362" spans="1:15">
      <c r="A362" s="16">
        <f>VLOOKUP(B362,'[2]Hoja2 (2)'!$C$3:D895,2,FALSE)</f>
        <v>150</v>
      </c>
      <c r="B362" s="17" t="s">
        <v>887</v>
      </c>
      <c r="C362" s="18" t="str">
        <f>VLOOKUP(B362,[2]Hoja2!$D$3:G928,4,FALSE)</f>
        <v>SANTA VIVIANA</v>
      </c>
      <c r="D362" s="19" t="s">
        <v>1928</v>
      </c>
      <c r="E362" s="18" t="str">
        <f>VLOOKUP(B362,[2]Hoja2!$D$3:I895,3,FALSE)</f>
        <v>TV 75G 75C 26 SUR</v>
      </c>
      <c r="F362" s="20">
        <v>74753758</v>
      </c>
      <c r="G362" s="20" t="str">
        <f>VLOOKUP(B362,[2]Hoja2!$D$3:H895,5,FALSE)</f>
        <v>HENDER ANDRES RAMIREZ GUERRERO</v>
      </c>
      <c r="H362" s="17" t="s">
        <v>887</v>
      </c>
      <c r="I362" s="21">
        <v>10497898.572010901</v>
      </c>
      <c r="J362" s="22">
        <f t="shared" si="10"/>
        <v>2729453.6287228344</v>
      </c>
      <c r="K362" s="23">
        <f t="shared" si="11"/>
        <v>13227352.200733736</v>
      </c>
      <c r="L362" s="21">
        <v>10368747.796899999</v>
      </c>
      <c r="M362" s="22">
        <v>2695874.4271939998</v>
      </c>
      <c r="N362" s="23">
        <v>13064622.224093998</v>
      </c>
      <c r="O362" s="24"/>
    </row>
    <row r="363" spans="1:15">
      <c r="A363" s="16">
        <f>VLOOKUP(B363,'[2]Hoja2 (2)'!$C$3:D896,2,FALSE)</f>
        <v>496</v>
      </c>
      <c r="B363" s="17" t="s">
        <v>889</v>
      </c>
      <c r="C363" s="18" t="str">
        <f>VLOOKUP(B363,[2]Hoja2!$D$3:G929,4,FALSE)</f>
        <v>ARBORIZADORA ALTA</v>
      </c>
      <c r="D363" s="19" t="s">
        <v>1929</v>
      </c>
      <c r="E363" s="18" t="str">
        <f>VLOOKUP(B363,[2]Hoja2!$D$3:I896,3,FALSE)</f>
        <v>CARRERA 37 No. 77 - 17 SUR</v>
      </c>
      <c r="F363" s="20">
        <v>51813223</v>
      </c>
      <c r="G363" s="20" t="str">
        <f>VLOOKUP(B363,[2]Hoja2!$D$3:H896,5,FALSE)</f>
        <v>YANET ROJAS SAAVEDRA</v>
      </c>
      <c r="H363" s="17" t="s">
        <v>889</v>
      </c>
      <c r="I363" s="21">
        <v>10538813.972281599</v>
      </c>
      <c r="J363" s="22">
        <f t="shared" si="10"/>
        <v>2740091.632793216</v>
      </c>
      <c r="K363" s="23">
        <f t="shared" si="11"/>
        <v>13278905.605074815</v>
      </c>
      <c r="L363" s="21">
        <v>10409146.51462644</v>
      </c>
      <c r="M363" s="22">
        <v>2706378.0938028744</v>
      </c>
      <c r="N363" s="23">
        <v>13115524.608429315</v>
      </c>
      <c r="O363" s="24"/>
    </row>
    <row r="364" spans="1:15">
      <c r="A364" s="25">
        <f>VLOOKUP(B364,'[2]Hoja2 (2)'!$C$3:D897,2,FALSE)</f>
        <v>374</v>
      </c>
      <c r="B364" s="26" t="s">
        <v>891</v>
      </c>
      <c r="C364" s="27" t="str">
        <f>VLOOKUP(B364,[2]Hoja2!$D$3:G930,4,FALSE)</f>
        <v>JERUSALEN</v>
      </c>
      <c r="D364" s="28" t="s">
        <v>1930</v>
      </c>
      <c r="E364" s="27" t="str">
        <f>VLOOKUP(B364,[2]Hoja2!$D$3:I897,3,FALSE)</f>
        <v>KR 41 78 29 SUR</v>
      </c>
      <c r="F364" s="29">
        <v>35373745</v>
      </c>
      <c r="G364" s="29" t="str">
        <f>VLOOKUP(B364,[2]Hoja2!$D$3:H897,5,FALSE)</f>
        <v>BLANCA GILMA RAMOS</v>
      </c>
      <c r="H364" s="26" t="s">
        <v>891</v>
      </c>
      <c r="I364" s="30">
        <v>10462411.7573053</v>
      </c>
      <c r="J364" s="31">
        <f t="shared" si="10"/>
        <v>2720227.0568993781</v>
      </c>
      <c r="K364" s="32">
        <f t="shared" si="11"/>
        <v>13182638.814204678</v>
      </c>
      <c r="L364" s="30">
        <v>10333682.424399998</v>
      </c>
      <c r="M364" s="31">
        <v>2686757.4303439995</v>
      </c>
      <c r="N364" s="32">
        <v>13020439.854743998</v>
      </c>
      <c r="O364" s="33"/>
    </row>
    <row r="365" spans="1:15">
      <c r="A365" s="16">
        <f>VLOOKUP(B365,'[2]Hoja2 (2)'!$C$3:D898,2,FALSE)</f>
        <v>375</v>
      </c>
      <c r="B365" s="17" t="s">
        <v>893</v>
      </c>
      <c r="C365" s="18" t="str">
        <f>VLOOKUP(B365,[2]Hoja2!$D$3:G931,4,FALSE)</f>
        <v>JERUSALEN</v>
      </c>
      <c r="D365" s="19" t="s">
        <v>1931</v>
      </c>
      <c r="E365" s="18" t="str">
        <f>VLOOKUP(B365,[2]Hoja2!$D$3:I898,3,FALSE)</f>
        <v>CL 79 SUR 37 43</v>
      </c>
      <c r="F365" s="20">
        <v>39713323</v>
      </c>
      <c r="G365" s="20" t="str">
        <f>VLOOKUP(B365,[2]Hoja2!$D$3:H898,5,FALSE)</f>
        <v>MARIA BLANCA LILIA CONTRERAS SANTOS</v>
      </c>
      <c r="H365" s="17" t="s">
        <v>893</v>
      </c>
      <c r="I365" s="21">
        <v>5414359.1056165602</v>
      </c>
      <c r="J365" s="22">
        <f t="shared" si="10"/>
        <v>1407733.3674603058</v>
      </c>
      <c r="K365" s="23">
        <f t="shared" si="11"/>
        <v>6822092.473076866</v>
      </c>
      <c r="L365" s="21">
        <v>5347775.1500000004</v>
      </c>
      <c r="M365" s="22">
        <v>1390421.5390000001</v>
      </c>
      <c r="N365" s="23">
        <v>6738196.6890000002</v>
      </c>
      <c r="O365" s="24"/>
    </row>
    <row r="366" spans="1:15">
      <c r="A366" s="16">
        <f>VLOOKUP(B366,'[2]Hoja2 (2)'!$C$3:D899,2,FALSE)</f>
        <v>151</v>
      </c>
      <c r="B366" s="17" t="s">
        <v>897</v>
      </c>
      <c r="C366" s="18" t="str">
        <f>VLOOKUP(B366,[2]Hoja2!$D$3:G932,4,FALSE)</f>
        <v>SANTA VIVIANA</v>
      </c>
      <c r="D366" s="19" t="s">
        <v>1932</v>
      </c>
      <c r="E366" s="18" t="str">
        <f>VLOOKUP(B366,[2]Hoja2!$D$3:I899,3,FALSE)</f>
        <v>CL 69B SUR 75M 17 MJ</v>
      </c>
      <c r="F366" s="20">
        <v>20737943</v>
      </c>
      <c r="G366" s="20" t="str">
        <f>VLOOKUP(B366,[2]Hoja2!$D$3:H899,5,FALSE)</f>
        <v>AMPARO MORENO LOAIZA</v>
      </c>
      <c r="H366" s="17" t="s">
        <v>897</v>
      </c>
      <c r="I366" s="21">
        <v>10346989.0352831</v>
      </c>
      <c r="J366" s="22">
        <f t="shared" si="10"/>
        <v>2690217.1491736062</v>
      </c>
      <c r="K366" s="23">
        <f t="shared" si="11"/>
        <v>13037206.184456706</v>
      </c>
      <c r="L366" s="21">
        <v>10219696.584000001</v>
      </c>
      <c r="M366" s="22">
        <v>2657121.1118400004</v>
      </c>
      <c r="N366" s="23">
        <v>12876817.695840001</v>
      </c>
      <c r="O366" s="24"/>
    </row>
    <row r="367" spans="1:15">
      <c r="A367" s="16">
        <f>VLOOKUP(B367,'[2]Hoja2 (2)'!$C$3:D900,2,FALSE)</f>
        <v>152</v>
      </c>
      <c r="B367" s="17" t="s">
        <v>899</v>
      </c>
      <c r="C367" s="18" t="str">
        <f>VLOOKUP(B367,[2]Hoja2!$D$3:G933,4,FALSE)</f>
        <v>SANTA VIVIANA</v>
      </c>
      <c r="D367" s="19" t="s">
        <v>1933</v>
      </c>
      <c r="E367" s="18" t="str">
        <f>VLOOKUP(B367,[2]Hoja2!$D$3:I900,3,FALSE)</f>
        <v>TV 75L 75C 17 SUR MJ</v>
      </c>
      <c r="F367" s="20">
        <v>30971966</v>
      </c>
      <c r="G367" s="20" t="str">
        <f>VLOOKUP(B367,[2]Hoja2!$D$3:H900,5,FALSE)</f>
        <v>LUZ NEIDA PEREZ</v>
      </c>
      <c r="H367" s="17" t="s">
        <v>899</v>
      </c>
      <c r="I367" s="21">
        <v>10300883.923356799</v>
      </c>
      <c r="J367" s="22">
        <f t="shared" si="10"/>
        <v>2678229.8200727678</v>
      </c>
      <c r="K367" s="23">
        <f t="shared" si="11"/>
        <v>12979113.743429568</v>
      </c>
      <c r="L367" s="21">
        <v>10174217.245100001</v>
      </c>
      <c r="M367" s="22">
        <v>2645296.4837260004</v>
      </c>
      <c r="N367" s="23">
        <v>12819513.728826001</v>
      </c>
      <c r="O367" s="24"/>
    </row>
    <row r="368" spans="1:15">
      <c r="A368" s="16">
        <f>VLOOKUP(B368,'[2]Hoja2 (2)'!$C$3:D901,2,FALSE)</f>
        <v>153</v>
      </c>
      <c r="B368" s="17" t="s">
        <v>901</v>
      </c>
      <c r="C368" s="18" t="str">
        <f>VLOOKUP(B368,[2]Hoja2!$D$3:G934,4,FALSE)</f>
        <v>SANTA VIVIANA</v>
      </c>
      <c r="D368" s="19" t="s">
        <v>1934</v>
      </c>
      <c r="E368" s="18" t="str">
        <f>VLOOKUP(B368,[2]Hoja2!$D$3:I901,3,FALSE)</f>
        <v>TV 75L 75C 38 SUR MJ</v>
      </c>
      <c r="F368" s="20">
        <v>52109290</v>
      </c>
      <c r="G368" s="20" t="str">
        <f>VLOOKUP(B368,[2]Hoja2!$D$3:H901,5,FALSE)</f>
        <v>ANA JOAQUINA SANABRIA</v>
      </c>
      <c r="H368" s="17" t="s">
        <v>901</v>
      </c>
      <c r="I368" s="21">
        <v>10368268.859772</v>
      </c>
      <c r="J368" s="22">
        <f t="shared" si="10"/>
        <v>2695749.9035407202</v>
      </c>
      <c r="K368" s="23">
        <f t="shared" si="11"/>
        <v>13064018.76331272</v>
      </c>
      <c r="L368" s="21">
        <v>10240721.689999999</v>
      </c>
      <c r="M368" s="22">
        <v>2662587.6393999998</v>
      </c>
      <c r="N368" s="23">
        <v>12903309.329399999</v>
      </c>
      <c r="O368" s="24"/>
    </row>
    <row r="369" spans="1:15">
      <c r="A369" s="16">
        <f>VLOOKUP(B369,'[2]Hoja2 (2)'!$C$3:D902,2,FALSE)</f>
        <v>376</v>
      </c>
      <c r="B369" s="17" t="s">
        <v>905</v>
      </c>
      <c r="C369" s="18" t="str">
        <f>VLOOKUP(B369,[2]Hoja2!$D$3:G935,4,FALSE)</f>
        <v>JERUSALEN</v>
      </c>
      <c r="D369" s="19" t="s">
        <v>1935</v>
      </c>
      <c r="E369" s="18" t="str">
        <f>VLOOKUP(B369,[2]Hoja2!$D$3:I902,3,FALSE)</f>
        <v>CL 79B SUR 42 27</v>
      </c>
      <c r="F369" s="20">
        <v>93292335</v>
      </c>
      <c r="G369" s="20" t="str">
        <f>VLOOKUP(B369,[2]Hoja2!$D$3:H902,5,FALSE)</f>
        <v>JAIME ARIAS CADENA</v>
      </c>
      <c r="H369" s="17" t="s">
        <v>905</v>
      </c>
      <c r="I369" s="21">
        <v>8240036.0364993904</v>
      </c>
      <c r="J369" s="22">
        <f t="shared" si="10"/>
        <v>2142409.3694898416</v>
      </c>
      <c r="K369" s="23">
        <f t="shared" si="11"/>
        <v>10382445.405989232</v>
      </c>
      <c r="L369" s="21">
        <v>8138684.2937000003</v>
      </c>
      <c r="M369" s="22">
        <v>2116057.9163620002</v>
      </c>
      <c r="N369" s="23">
        <v>10254742.210062001</v>
      </c>
      <c r="O369" s="24"/>
    </row>
    <row r="370" spans="1:15">
      <c r="A370" s="16">
        <f>VLOOKUP(B370,'[2]Hoja2 (2)'!$C$3:D903,2,FALSE)</f>
        <v>154</v>
      </c>
      <c r="B370" s="17" t="s">
        <v>907</v>
      </c>
      <c r="C370" s="18" t="str">
        <f>VLOOKUP(B370,[2]Hoja2!$D$3:G936,4,FALSE)</f>
        <v>SANTA VIVIANA</v>
      </c>
      <c r="D370" s="19" t="s">
        <v>1936</v>
      </c>
      <c r="E370" s="18" t="str">
        <f>VLOOKUP(B370,[2]Hoja2!$D$3:I903,3,FALSE)</f>
        <v>TV 75 J 75 C 59 SUR MJ1</v>
      </c>
      <c r="F370" s="20">
        <v>28787656</v>
      </c>
      <c r="G370" s="20" t="str">
        <f>VLOOKUP(B370,[2]Hoja2!$D$3:H903,5,FALSE)</f>
        <v>AMALIA RUIZ</v>
      </c>
      <c r="H370" s="17" t="s">
        <v>907</v>
      </c>
      <c r="I370" s="21">
        <v>10486059.0696813</v>
      </c>
      <c r="J370" s="22">
        <f t="shared" si="10"/>
        <v>2726375.358117138</v>
      </c>
      <c r="K370" s="23">
        <f t="shared" si="11"/>
        <v>13212434.427798439</v>
      </c>
      <c r="L370" s="21">
        <v>10357053.779999999</v>
      </c>
      <c r="M370" s="22">
        <v>2692833.9827999999</v>
      </c>
      <c r="N370" s="23">
        <v>13049887.762799999</v>
      </c>
      <c r="O370" s="24"/>
    </row>
    <row r="371" spans="1:15">
      <c r="A371" s="16">
        <f>VLOOKUP(B371,'[2]Hoja2 (2)'!$C$3:D904,2,FALSE)</f>
        <v>155</v>
      </c>
      <c r="B371" s="17" t="s">
        <v>909</v>
      </c>
      <c r="C371" s="18" t="str">
        <f>VLOOKUP(B371,[2]Hoja2!$D$3:G937,4,FALSE)</f>
        <v>SANTA VIVIANA</v>
      </c>
      <c r="D371" s="19" t="s">
        <v>1937</v>
      </c>
      <c r="E371" s="18" t="str">
        <f>VLOOKUP(B371,[2]Hoja2!$D$3:I904,3,FALSE)</f>
        <v>KR 75B 75D 30 SUR</v>
      </c>
      <c r="F371" s="20">
        <v>38249271</v>
      </c>
      <c r="G371" s="20" t="str">
        <f>VLOOKUP(B371,[2]Hoja2!$D$3:H904,5,FALSE)</f>
        <v>RUTH TORRES NARVAEZ</v>
      </c>
      <c r="H371" s="17" t="s">
        <v>909</v>
      </c>
      <c r="I371" s="21">
        <v>8873195.8712256905</v>
      </c>
      <c r="J371" s="22">
        <f t="shared" si="10"/>
        <v>2307030.9265186796</v>
      </c>
      <c r="K371" s="23">
        <f t="shared" si="11"/>
        <v>11180226.797744371</v>
      </c>
      <c r="L371" s="21">
        <v>8764109.1207000017</v>
      </c>
      <c r="M371" s="22">
        <v>2278668.3713820004</v>
      </c>
      <c r="N371" s="23">
        <v>11042777.492082002</v>
      </c>
      <c r="O371" s="24"/>
    </row>
    <row r="372" spans="1:15">
      <c r="A372" s="16">
        <f>VLOOKUP(B372,'[2]Hoja2 (2)'!$C$3:D905,2,FALSE)</f>
        <v>377</v>
      </c>
      <c r="B372" s="17" t="s">
        <v>915</v>
      </c>
      <c r="C372" s="18" t="str">
        <f>VLOOKUP(B372,[2]Hoja2!$D$3:G938,4,FALSE)</f>
        <v>JERUSALEN</v>
      </c>
      <c r="D372" s="19" t="s">
        <v>1938</v>
      </c>
      <c r="E372" s="18" t="str">
        <f>VLOOKUP(B372,[2]Hoja2!$D$3:I905,3,FALSE)</f>
        <v>CL 82C BIS  SUR 44A 24</v>
      </c>
      <c r="F372" s="20">
        <v>51661507</v>
      </c>
      <c r="G372" s="20" t="str">
        <f>VLOOKUP(B372,[2]Hoja2!$D$3:H905,5,FALSE)</f>
        <v>EVA EUGENIA MARZOLA VIDES</v>
      </c>
      <c r="H372" s="17" t="s">
        <v>915</v>
      </c>
      <c r="I372" s="21">
        <v>10488290.900882199</v>
      </c>
      <c r="J372" s="22">
        <f t="shared" si="10"/>
        <v>2726955.6342293718</v>
      </c>
      <c r="K372" s="23">
        <f t="shared" si="11"/>
        <v>13215246.535111571</v>
      </c>
      <c r="L372" s="21">
        <v>10359236.9702</v>
      </c>
      <c r="M372" s="22">
        <v>2693401.6122520003</v>
      </c>
      <c r="N372" s="23">
        <v>13052638.582452001</v>
      </c>
      <c r="O372" s="24"/>
    </row>
    <row r="373" spans="1:15">
      <c r="A373" s="16">
        <f>VLOOKUP(B373,'[2]Hoja2 (2)'!$C$3:D906,2,FALSE)</f>
        <v>156</v>
      </c>
      <c r="B373" s="17" t="s">
        <v>917</v>
      </c>
      <c r="C373" s="18" t="str">
        <f>VLOOKUP(B373,[2]Hoja2!$D$3:G939,4,FALSE)</f>
        <v>SANTA VIVIANA</v>
      </c>
      <c r="D373" s="19" t="s">
        <v>1939</v>
      </c>
      <c r="E373" s="18" t="str">
        <f>VLOOKUP(B373,[2]Hoja2!$D$3:I906,3,FALSE)</f>
        <v>KR 74A 75C 49 SUR MJ</v>
      </c>
      <c r="F373" s="20">
        <v>28624113</v>
      </c>
      <c r="G373" s="20" t="str">
        <f>VLOOKUP(B373,[2]Hoja2!$D$3:H906,5,FALSE)</f>
        <v>MERCEDES CACAIS CANACUE</v>
      </c>
      <c r="H373" s="17" t="s">
        <v>917</v>
      </c>
      <c r="I373" s="21">
        <v>10519094.6577591</v>
      </c>
      <c r="J373" s="22">
        <f t="shared" si="10"/>
        <v>2734964.6110173659</v>
      </c>
      <c r="K373" s="23">
        <f t="shared" si="11"/>
        <v>13254059.268776465</v>
      </c>
      <c r="L373" s="21">
        <v>10389678.273500001</v>
      </c>
      <c r="M373" s="22">
        <v>2701316.3511100002</v>
      </c>
      <c r="N373" s="23">
        <v>13090994.624610001</v>
      </c>
      <c r="O373" s="24"/>
    </row>
    <row r="374" spans="1:15">
      <c r="A374" s="16">
        <f>VLOOKUP(B374,'[2]Hoja2 (2)'!$C$3:D907,2,FALSE)</f>
        <v>157</v>
      </c>
      <c r="B374" s="17" t="s">
        <v>919</v>
      </c>
      <c r="C374" s="18" t="str">
        <f>VLOOKUP(B374,[2]Hoja2!$D$3:G940,4,FALSE)</f>
        <v>SANTA VIVIANA</v>
      </c>
      <c r="D374" s="19" t="s">
        <v>1940</v>
      </c>
      <c r="E374" s="18" t="str">
        <f>VLOOKUP(B374,[2]Hoja2!$D$3:I907,3,FALSE)</f>
        <v>KR 74A 75C 26 SUR MJ</v>
      </c>
      <c r="F374" s="20">
        <v>52013753</v>
      </c>
      <c r="G374" s="20" t="str">
        <f>VLOOKUP(B374,[2]Hoja2!$D$3:H907,5,FALSE)</f>
        <v>MARTHA EMA OVALLE JIMENEZ</v>
      </c>
      <c r="H374" s="17" t="s">
        <v>919</v>
      </c>
      <c r="I374" s="21">
        <v>10355143.285464801</v>
      </c>
      <c r="J374" s="22">
        <f t="shared" si="10"/>
        <v>2692337.2542208484</v>
      </c>
      <c r="K374" s="23">
        <f t="shared" si="11"/>
        <v>13047480.53968565</v>
      </c>
      <c r="L374" s="21">
        <v>10227770.7852</v>
      </c>
      <c r="M374" s="22">
        <v>2659220.4041519999</v>
      </c>
      <c r="N374" s="23">
        <v>12886991.189352</v>
      </c>
      <c r="O374" s="24"/>
    </row>
    <row r="375" spans="1:15">
      <c r="A375" s="16">
        <f>VLOOKUP(B375,'[2]Hoja2 (2)'!$C$3:D908,2,FALSE)</f>
        <v>497</v>
      </c>
      <c r="B375" s="17" t="s">
        <v>921</v>
      </c>
      <c r="C375" s="18" t="str">
        <f>VLOOKUP(B375,[2]Hoja2!$D$3:G941,4,FALSE)</f>
        <v>ARBORIZADORA ALTA</v>
      </c>
      <c r="D375" s="19" t="s">
        <v>1941</v>
      </c>
      <c r="E375" s="18" t="str">
        <f>VLOOKUP(B375,[2]Hoja2!$D$3:I908,3,FALSE)</f>
        <v>DG 73A BIS  SUR 36D 22 IN 3</v>
      </c>
      <c r="F375" s="20">
        <v>80372951</v>
      </c>
      <c r="G375" s="20" t="str">
        <f>VLOOKUP(B375,[2]Hoja2!$D$3:H908,5,FALSE)</f>
        <v>ERNESTO ARIAS</v>
      </c>
      <c r="H375" s="17" t="s">
        <v>921</v>
      </c>
      <c r="I375" s="21">
        <v>8680379.9926041495</v>
      </c>
      <c r="J375" s="22">
        <f t="shared" si="10"/>
        <v>2256898.798077079</v>
      </c>
      <c r="K375" s="23">
        <f t="shared" si="11"/>
        <v>10937278.790681228</v>
      </c>
      <c r="L375" s="21">
        <v>8573594.7813999988</v>
      </c>
      <c r="M375" s="22">
        <v>2229134.6431639995</v>
      </c>
      <c r="N375" s="23">
        <v>10802729.424563998</v>
      </c>
      <c r="O375" s="24"/>
    </row>
    <row r="376" spans="1:15">
      <c r="A376" s="16">
        <f>VLOOKUP(B376,'[2]Hoja2 (2)'!$C$3:D909,2,FALSE)</f>
        <v>158</v>
      </c>
      <c r="B376" s="17" t="s">
        <v>923</v>
      </c>
      <c r="C376" s="18" t="str">
        <f>VLOOKUP(B376,[2]Hoja2!$D$3:G942,4,FALSE)</f>
        <v>SANTA VIVIANA</v>
      </c>
      <c r="D376" s="19" t="s">
        <v>1942</v>
      </c>
      <c r="E376" s="18" t="str">
        <f>VLOOKUP(B376,[2]Hoja2!$D$3:I909,3,FALSE)</f>
        <v>KR 74C 75D 26 SUR MJ</v>
      </c>
      <c r="F376" s="20">
        <v>286405</v>
      </c>
      <c r="G376" s="20" t="str">
        <f>VLOOKUP(B376,[2]Hoja2!$D$3:H909,5,FALSE)</f>
        <v>FREDY ALONSO CASTILLO BAUTISTA</v>
      </c>
      <c r="H376" s="17" t="s">
        <v>923</v>
      </c>
      <c r="I376" s="21">
        <v>10211606.628985001</v>
      </c>
      <c r="J376" s="22">
        <f t="shared" si="10"/>
        <v>2655017.7235361002</v>
      </c>
      <c r="K376" s="23">
        <f t="shared" si="11"/>
        <v>12866624.352521101</v>
      </c>
      <c r="L376" s="21">
        <v>10085911.013499999</v>
      </c>
      <c r="M376" s="22">
        <v>2622336.8635100001</v>
      </c>
      <c r="N376" s="23">
        <v>12708247.877009999</v>
      </c>
      <c r="O376" s="24"/>
    </row>
    <row r="377" spans="1:15">
      <c r="A377" s="16">
        <f>VLOOKUP(B377,'[2]Hoja2 (2)'!$C$3:D910,2,FALSE)</f>
        <v>159</v>
      </c>
      <c r="B377" s="17" t="s">
        <v>925</v>
      </c>
      <c r="C377" s="18" t="str">
        <f>VLOOKUP(B377,[2]Hoja2!$D$3:G943,4,FALSE)</f>
        <v>SANTA VIVIANA</v>
      </c>
      <c r="D377" s="19" t="s">
        <v>1943</v>
      </c>
      <c r="E377" s="18" t="str">
        <f>VLOOKUP(B377,[2]Hoja2!$D$3:I910,3,FALSE)</f>
        <v>KR 74B 75D 21 SUR MJ</v>
      </c>
      <c r="F377" s="20">
        <v>24300168</v>
      </c>
      <c r="G377" s="20" t="str">
        <f>VLOOKUP(B377,[2]Hoja2!$D$3:H910,5,FALSE)</f>
        <v>MARGARITA FLOREZ HOYOS</v>
      </c>
      <c r="H377" s="17" t="s">
        <v>925</v>
      </c>
      <c r="I377" s="21">
        <v>10030808.784023499</v>
      </c>
      <c r="J377" s="22">
        <f t="shared" si="10"/>
        <v>2608010.2838461096</v>
      </c>
      <c r="K377" s="23">
        <f t="shared" si="11"/>
        <v>12638819.067869609</v>
      </c>
      <c r="L377" s="21">
        <v>9907432.7551999986</v>
      </c>
      <c r="M377" s="22">
        <v>2575932.5163519997</v>
      </c>
      <c r="N377" s="23">
        <v>12483365.271551998</v>
      </c>
      <c r="O377" s="24"/>
    </row>
    <row r="378" spans="1:15">
      <c r="A378" s="16">
        <f>VLOOKUP(B378,'[2]Hoja2 (2)'!$C$3:D911,2,FALSE)</f>
        <v>160</v>
      </c>
      <c r="B378" s="17" t="s">
        <v>929</v>
      </c>
      <c r="C378" s="18" t="str">
        <f>VLOOKUP(B378,[2]Hoja2!$D$3:G944,4,FALSE)</f>
        <v>SANTA VIVIANA</v>
      </c>
      <c r="D378" s="19" t="s">
        <v>1944</v>
      </c>
      <c r="E378" s="18" t="str">
        <f>VLOOKUP(B378,[2]Hoja2!$D$3:I911,3,FALSE)</f>
        <v>KR 74F 75D 55 SUR MJ</v>
      </c>
      <c r="F378" s="20">
        <v>3078358</v>
      </c>
      <c r="G378" s="20" t="str">
        <f>VLOOKUP(B378,[2]Hoja2!$D$3:H911,5,FALSE)</f>
        <v>JOSE ORLANDO AMAYA</v>
      </c>
      <c r="H378" s="17" t="s">
        <v>929</v>
      </c>
      <c r="I378" s="21">
        <v>7941775.4940493703</v>
      </c>
      <c r="J378" s="22">
        <f t="shared" si="10"/>
        <v>2064861.6284528363</v>
      </c>
      <c r="K378" s="23">
        <f t="shared" si="11"/>
        <v>10006637.122502206</v>
      </c>
      <c r="L378" s="21">
        <v>7844050.5914999992</v>
      </c>
      <c r="M378" s="22">
        <v>2039453.1537899999</v>
      </c>
      <c r="N378" s="23">
        <v>9883503.74529</v>
      </c>
      <c r="O378" s="24"/>
    </row>
    <row r="379" spans="1:15">
      <c r="A379" s="16">
        <f>VLOOKUP(B379,'[2]Hoja2 (2)'!$C$3:D912,2,FALSE)</f>
        <v>498</v>
      </c>
      <c r="B379" s="17" t="s">
        <v>931</v>
      </c>
      <c r="C379" s="18" t="str">
        <f>VLOOKUP(B379,[2]Hoja2!$D$3:G945,4,FALSE)</f>
        <v>ARBORIZADORA ALTA</v>
      </c>
      <c r="D379" s="19" t="s">
        <v>1945</v>
      </c>
      <c r="E379" s="18" t="str">
        <f>VLOOKUP(B379,[2]Hoja2!$D$3:I912,3,FALSE)</f>
        <v>DG 73A BIS  SUR 38 28</v>
      </c>
      <c r="F379" s="20">
        <v>52821200</v>
      </c>
      <c r="G379" s="20" t="str">
        <f>VLOOKUP(B379,[2]Hoja2!$D$3:H912,5,FALSE)</f>
        <v>YEINY PAOLA MALDONADO SANCHEZ</v>
      </c>
      <c r="H379" s="17" t="s">
        <v>931</v>
      </c>
      <c r="I379" s="21">
        <v>10399970.258096199</v>
      </c>
      <c r="J379" s="22">
        <f t="shared" si="10"/>
        <v>2703992.2671050117</v>
      </c>
      <c r="K379" s="23">
        <f t="shared" si="11"/>
        <v>13103962.525201211</v>
      </c>
      <c r="L379" s="21">
        <v>10272050.958299998</v>
      </c>
      <c r="M379" s="22">
        <v>2670733.2491579996</v>
      </c>
      <c r="N379" s="23">
        <v>12942784.207457997</v>
      </c>
      <c r="O379" s="24"/>
    </row>
    <row r="380" spans="1:15">
      <c r="A380" s="25">
        <f>VLOOKUP(B380,'[2]Hoja2 (2)'!$C$3:D913,2,FALSE)</f>
        <v>499</v>
      </c>
      <c r="B380" s="26" t="s">
        <v>933</v>
      </c>
      <c r="C380" s="27" t="str">
        <f>VLOOKUP(B380,[2]Hoja2!$D$3:G946,4,FALSE)</f>
        <v>ARBORIZADORA ALTA</v>
      </c>
      <c r="D380" s="28" t="s">
        <v>1946</v>
      </c>
      <c r="E380" s="27" t="str">
        <f>VLOOKUP(B380,[2]Hoja2!$D$3:I913,3,FALSE)</f>
        <v>DG 73A SUR  #38-34</v>
      </c>
      <c r="F380" s="29">
        <v>51581088</v>
      </c>
      <c r="G380" s="29" t="str">
        <f>VLOOKUP(B380,[2]Hoja2!$D$3:H913,5,FALSE)</f>
        <v>MARIA DEL CARMEN VALBUENA</v>
      </c>
      <c r="H380" s="26" t="s">
        <v>933</v>
      </c>
      <c r="I380" s="30">
        <v>10463433.8240468</v>
      </c>
      <c r="J380" s="31">
        <f t="shared" si="10"/>
        <v>2720492.7942521679</v>
      </c>
      <c r="K380" s="32">
        <f t="shared" si="11"/>
        <v>13183926.618298968</v>
      </c>
      <c r="L380" s="30">
        <v>10334744.0054</v>
      </c>
      <c r="M380" s="31">
        <v>2687033.4414039999</v>
      </c>
      <c r="N380" s="32">
        <v>13021777.446804</v>
      </c>
      <c r="O380" s="33"/>
    </row>
    <row r="381" spans="1:15">
      <c r="A381" s="16">
        <f>VLOOKUP(B381,'[2]Hoja2 (2)'!$C$3:D914,2,FALSE)</f>
        <v>161</v>
      </c>
      <c r="B381" s="17" t="s">
        <v>935</v>
      </c>
      <c r="C381" s="18" t="str">
        <f>VLOOKUP(B381,[2]Hoja2!$D$3:G947,4,FALSE)</f>
        <v>SANTA VIVIANA</v>
      </c>
      <c r="D381" s="19" t="s">
        <v>1947</v>
      </c>
      <c r="E381" s="18" t="str">
        <f>VLOOKUP(B381,[2]Hoja2!$D$3:I914,3,FALSE)</f>
        <v>TV 75H 75C 50 SUR MJ</v>
      </c>
      <c r="F381" s="20">
        <v>52274803</v>
      </c>
      <c r="G381" s="20" t="str">
        <f>VLOOKUP(B381,[2]Hoja2!$D$3:H914,5,FALSE)</f>
        <v>CLELIA SOVEIDA VERA USECHE</v>
      </c>
      <c r="H381" s="17" t="s">
        <v>935</v>
      </c>
      <c r="I381" s="21">
        <v>10521147.0190925</v>
      </c>
      <c r="J381" s="22">
        <f t="shared" si="10"/>
        <v>2735498.2249640501</v>
      </c>
      <c r="K381" s="23">
        <f t="shared" si="11"/>
        <v>13256645.244056551</v>
      </c>
      <c r="L381" s="21">
        <v>10391681.592</v>
      </c>
      <c r="M381" s="22">
        <v>2701837.21392</v>
      </c>
      <c r="N381" s="23">
        <v>13093518.805920001</v>
      </c>
      <c r="O381" s="24"/>
    </row>
    <row r="382" spans="1:15">
      <c r="A382" s="16">
        <f>VLOOKUP(B382,'[2]Hoja2 (2)'!$C$3:D915,2,FALSE)</f>
        <v>162</v>
      </c>
      <c r="B382" s="17" t="s">
        <v>937</v>
      </c>
      <c r="C382" s="18" t="str">
        <f>VLOOKUP(B382,[2]Hoja2!$D$3:G948,4,FALSE)</f>
        <v>SANTA VIVIANA</v>
      </c>
      <c r="D382" s="19" t="s">
        <v>1948</v>
      </c>
      <c r="E382" s="18" t="str">
        <f>VLOOKUP(B382,[2]Hoja2!$D$3:I915,3,FALSE)</f>
        <v>TV 75H 75C 32 SUR MJ</v>
      </c>
      <c r="F382" s="20">
        <v>79254697</v>
      </c>
      <c r="G382" s="20" t="str">
        <f>VLOOKUP(B382,[2]Hoja2!$D$3:H915,5,FALSE)</f>
        <v>FANY PULIDO</v>
      </c>
      <c r="H382" s="17" t="s">
        <v>937</v>
      </c>
      <c r="I382" s="21">
        <v>10490727.077048499</v>
      </c>
      <c r="J382" s="22">
        <f t="shared" si="10"/>
        <v>2727589.0400326098</v>
      </c>
      <c r="K382" s="23">
        <f t="shared" si="11"/>
        <v>13218316.117081109</v>
      </c>
      <c r="L382" s="21">
        <v>10361674.6975</v>
      </c>
      <c r="M382" s="22">
        <v>2694035.42135</v>
      </c>
      <c r="N382" s="23">
        <v>13055710.11885</v>
      </c>
      <c r="O382" s="24"/>
    </row>
    <row r="383" spans="1:15">
      <c r="A383" s="16">
        <f>VLOOKUP(B383,'[2]Hoja2 (2)'!$C$3:D916,2,FALSE)</f>
        <v>163</v>
      </c>
      <c r="B383" s="17" t="s">
        <v>939</v>
      </c>
      <c r="C383" s="18" t="str">
        <f>VLOOKUP(B383,[2]Hoja2!$D$3:G949,4,FALSE)</f>
        <v>SANTA VIVIANA</v>
      </c>
      <c r="D383" s="19" t="s">
        <v>1949</v>
      </c>
      <c r="E383" s="18" t="str">
        <f>VLOOKUP(B383,[2]Hoja2!$D$3:I916,3,FALSE)</f>
        <v>TV 75G 75C 17 SUR MJ</v>
      </c>
      <c r="F383" s="20">
        <v>31850559</v>
      </c>
      <c r="G383" s="20" t="str">
        <f>VLOOKUP(B383,[2]Hoja2!$D$3:H916,5,FALSE)</f>
        <v>BLANCA ILIA NARVAEZ</v>
      </c>
      <c r="H383" s="17" t="s">
        <v>939</v>
      </c>
      <c r="I383" s="21">
        <v>10536231.9631806</v>
      </c>
      <c r="J383" s="22">
        <f t="shared" si="10"/>
        <v>2739420.310426956</v>
      </c>
      <c r="K383" s="23">
        <f t="shared" si="11"/>
        <v>13275652.273607556</v>
      </c>
      <c r="L383" s="21">
        <v>10406624.689399999</v>
      </c>
      <c r="M383" s="22">
        <v>2705722.4192439998</v>
      </c>
      <c r="N383" s="23">
        <v>13112347.108643997</v>
      </c>
      <c r="O383" s="24"/>
    </row>
    <row r="384" spans="1:15">
      <c r="A384" s="16">
        <f>VLOOKUP(B384,'[2]Hoja2 (2)'!$C$3:D917,2,FALSE)</f>
        <v>164</v>
      </c>
      <c r="B384" s="17" t="s">
        <v>941</v>
      </c>
      <c r="C384" s="18" t="str">
        <f>VLOOKUP(B384,[2]Hoja2!$D$3:G950,4,FALSE)</f>
        <v>SANTA VIVIANA</v>
      </c>
      <c r="D384" s="19" t="s">
        <v>1950</v>
      </c>
      <c r="E384" s="18" t="str">
        <f>VLOOKUP(B384,[2]Hoja2!$D$3:I917,3,FALSE)</f>
        <v>TV 75G 75C 21 SUR MJ</v>
      </c>
      <c r="F384" s="20">
        <v>52298230</v>
      </c>
      <c r="G384" s="20" t="str">
        <f>VLOOKUP(B384,[2]Hoja2!$D$3:H917,5,FALSE)</f>
        <v>SANDRA PATRICIA PULIDO</v>
      </c>
      <c r="H384" s="17" t="s">
        <v>941</v>
      </c>
      <c r="I384" s="21">
        <v>10533708.8302736</v>
      </c>
      <c r="J384" s="22">
        <f t="shared" si="10"/>
        <v>2738764.2958711362</v>
      </c>
      <c r="K384" s="23">
        <f t="shared" si="11"/>
        <v>13272473.126144737</v>
      </c>
      <c r="L384" s="21">
        <v>10404162.771600001</v>
      </c>
      <c r="M384" s="22">
        <v>2705082.3206160003</v>
      </c>
      <c r="N384" s="23">
        <v>13109245.092216</v>
      </c>
      <c r="O384" s="24"/>
    </row>
    <row r="385" spans="1:15">
      <c r="A385" s="16">
        <f>VLOOKUP(B385,'[2]Hoja2 (2)'!$C$3:D918,2,FALSE)</f>
        <v>165</v>
      </c>
      <c r="B385" s="17" t="s">
        <v>943</v>
      </c>
      <c r="C385" s="18" t="str">
        <f>VLOOKUP(B385,[2]Hoja2!$D$3:G951,4,FALSE)</f>
        <v>SANTA VIVIANA</v>
      </c>
      <c r="D385" s="19" t="s">
        <v>1951</v>
      </c>
      <c r="E385" s="18" t="str">
        <f>VLOOKUP(B385,[2]Hoja2!$D$3:I918,3,FALSE)</f>
        <v>TV 75G 75C 42 SUR MJ</v>
      </c>
      <c r="F385" s="20">
        <v>4281009</v>
      </c>
      <c r="G385" s="20" t="str">
        <f>VLOOKUP(B385,[2]Hoja2!$D$3:H918,5,FALSE)</f>
        <v>JOSE ANTONIO MAYORGA</v>
      </c>
      <c r="H385" s="17" t="s">
        <v>943</v>
      </c>
      <c r="I385" s="21">
        <v>9187295.6311896704</v>
      </c>
      <c r="J385" s="22">
        <f t="shared" si="10"/>
        <v>2388696.8641093145</v>
      </c>
      <c r="K385" s="23">
        <f t="shared" si="11"/>
        <v>11575992.495298985</v>
      </c>
      <c r="L385" s="21">
        <v>9074224.2175999992</v>
      </c>
      <c r="M385" s="22">
        <v>2359298.2965759998</v>
      </c>
      <c r="N385" s="23">
        <v>11433522.514176</v>
      </c>
      <c r="O385" s="24"/>
    </row>
    <row r="386" spans="1:15">
      <c r="A386" s="16">
        <f>VLOOKUP(B386,'[2]Hoja2 (2)'!$C$3:D919,2,FALSE)</f>
        <v>166</v>
      </c>
      <c r="B386" s="17" t="s">
        <v>945</v>
      </c>
      <c r="C386" s="18" t="str">
        <f>VLOOKUP(B386,[2]Hoja2!$D$3:G952,4,FALSE)</f>
        <v>SANTA VIVIANA</v>
      </c>
      <c r="D386" s="19" t="s">
        <v>1952</v>
      </c>
      <c r="E386" s="18" t="str">
        <f>VLOOKUP(B386,[2]Hoja2!$D$3:I919,3,FALSE)</f>
        <v>KR 74D 75C 42 SUR MJ</v>
      </c>
      <c r="F386" s="20">
        <v>35332808</v>
      </c>
      <c r="G386" s="20" t="str">
        <f>VLOOKUP(B386,[2]Hoja2!$D$3:H919,5,FALSE)</f>
        <v>NELLY MALDONADO LONDOÑO</v>
      </c>
      <c r="H386" s="17" t="s">
        <v>945</v>
      </c>
      <c r="I386" s="21">
        <v>9696699.7776232492</v>
      </c>
      <c r="J386" s="22">
        <f t="shared" si="10"/>
        <v>2521141.942182045</v>
      </c>
      <c r="K386" s="23">
        <f t="shared" si="11"/>
        <v>12217841.719805295</v>
      </c>
      <c r="L386" s="21">
        <v>9577407.4090000018</v>
      </c>
      <c r="M386" s="22">
        <v>2490125.9263400007</v>
      </c>
      <c r="N386" s="23">
        <v>12067533.335340003</v>
      </c>
      <c r="O386" s="24"/>
    </row>
    <row r="387" spans="1:15">
      <c r="A387" s="16">
        <f>VLOOKUP(B387,'[2]Hoja2 (2)'!$C$3:D920,2,FALSE)</f>
        <v>167</v>
      </c>
      <c r="B387" s="17" t="s">
        <v>947</v>
      </c>
      <c r="C387" s="18" t="str">
        <f>VLOOKUP(B387,[2]Hoja2!$D$3:G953,4,FALSE)</f>
        <v>SANTA VIVIANA</v>
      </c>
      <c r="D387" s="19" t="s">
        <v>1953</v>
      </c>
      <c r="E387" s="18" t="str">
        <f>VLOOKUP(B387,[2]Hoja2!$D$3:I920,3,FALSE)</f>
        <v>KR 74C 75C 14 SUR MJ</v>
      </c>
      <c r="F387" s="20">
        <v>39620263</v>
      </c>
      <c r="G387" s="20" t="str">
        <f>VLOOKUP(B387,[2]Hoja2!$D$3:H920,5,FALSE)</f>
        <v>ROSALBA CELIS LEMUS</v>
      </c>
      <c r="H387" s="17" t="s">
        <v>947</v>
      </c>
      <c r="I387" s="21">
        <v>9689495.7737339903</v>
      </c>
      <c r="J387" s="22">
        <f t="shared" ref="J387:J450" si="12">+I387*26%</f>
        <v>2519268.9011708377</v>
      </c>
      <c r="K387" s="23">
        <f t="shared" ref="K387:K450" si="13">+I387+J387</f>
        <v>12208764.674904827</v>
      </c>
      <c r="L387" s="21">
        <v>9570307.6488999985</v>
      </c>
      <c r="M387" s="22">
        <v>2488279.9887139997</v>
      </c>
      <c r="N387" s="23">
        <v>12058587.637613999</v>
      </c>
      <c r="O387" s="24"/>
    </row>
    <row r="388" spans="1:15">
      <c r="A388" s="16">
        <f>VLOOKUP(B388,'[2]Hoja2 (2)'!$C$3:D921,2,FALSE)</f>
        <v>378</v>
      </c>
      <c r="B388" s="17" t="s">
        <v>949</v>
      </c>
      <c r="C388" s="18" t="str">
        <f>VLOOKUP(B388,[2]Hoja2!$D$3:G954,4,FALSE)</f>
        <v>JERUSALEN</v>
      </c>
      <c r="D388" s="19" t="s">
        <v>1954</v>
      </c>
      <c r="E388" s="18" t="str">
        <f>VLOOKUP(B388,[2]Hoja2!$D$3:I921,3,FALSE)</f>
        <v>CL 82B SUR 45A 12 MJ</v>
      </c>
      <c r="F388" s="20">
        <v>24711127</v>
      </c>
      <c r="G388" s="20" t="str">
        <f>VLOOKUP(B388,[2]Hoja2!$D$3:H921,5,FALSE)</f>
        <v>AMPARO MARTINEZ LOPEZ</v>
      </c>
      <c r="H388" s="17" t="s">
        <v>949</v>
      </c>
      <c r="I388" s="21">
        <v>10528804.267041501</v>
      </c>
      <c r="J388" s="22">
        <f t="shared" si="12"/>
        <v>2737489.1094307904</v>
      </c>
      <c r="K388" s="23">
        <f t="shared" si="13"/>
        <v>13266293.376472291</v>
      </c>
      <c r="L388" s="21">
        <v>10399390.1307</v>
      </c>
      <c r="M388" s="22">
        <v>2703841.4339820002</v>
      </c>
      <c r="N388" s="23">
        <v>13103231.564681999</v>
      </c>
      <c r="O388" s="24"/>
    </row>
    <row r="389" spans="1:15">
      <c r="A389" s="16">
        <f>VLOOKUP(B389,'[2]Hoja2 (2)'!$C$3:D922,2,FALSE)</f>
        <v>168</v>
      </c>
      <c r="B389" s="17" t="s">
        <v>955</v>
      </c>
      <c r="C389" s="18" t="str">
        <f>VLOOKUP(B389,[2]Hoja2!$D$3:G955,4,FALSE)</f>
        <v>SANTA VIVIANA</v>
      </c>
      <c r="D389" s="19" t="s">
        <v>1955</v>
      </c>
      <c r="E389" s="18" t="str">
        <f>VLOOKUP(B389,[2]Hoja2!$D$3:I922,3,FALSE)</f>
        <v>KR 74A 75C 27 SUR MJ</v>
      </c>
      <c r="F389" s="20">
        <v>21133369</v>
      </c>
      <c r="G389" s="20" t="str">
        <f>VLOOKUP(B389,[2]Hoja2!$D$3:H922,5,FALSE)</f>
        <v>MARIA VICTORIA PINZON</v>
      </c>
      <c r="H389" s="17" t="s">
        <v>955</v>
      </c>
      <c r="I389" s="21">
        <v>10460655.058717901</v>
      </c>
      <c r="J389" s="22">
        <f t="shared" si="12"/>
        <v>2719770.3152666544</v>
      </c>
      <c r="K389" s="23">
        <f t="shared" si="13"/>
        <v>13180425.373984555</v>
      </c>
      <c r="L389" s="21">
        <v>10332045.318500001</v>
      </c>
      <c r="M389" s="22">
        <v>2686331.7828100002</v>
      </c>
      <c r="N389" s="23">
        <v>13018377.101310002</v>
      </c>
      <c r="O389" s="24"/>
    </row>
    <row r="390" spans="1:15">
      <c r="A390" s="25">
        <f>VLOOKUP(B390,'[2]Hoja2 (2)'!$C$3:D923,2,FALSE)</f>
        <v>379</v>
      </c>
      <c r="B390" s="26" t="s">
        <v>957</v>
      </c>
      <c r="C390" s="27" t="str">
        <f>VLOOKUP(B390,[2]Hoja2!$D$3:G956,4,FALSE)</f>
        <v>JERUSALEN</v>
      </c>
      <c r="D390" s="28" t="s">
        <v>1956</v>
      </c>
      <c r="E390" s="27" t="str">
        <f>VLOOKUP(B390,[2]Hoja2!$D$3:I923,3,FALSE)</f>
        <v>KR 42 78 66 SUR</v>
      </c>
      <c r="F390" s="29">
        <v>19102222</v>
      </c>
      <c r="G390" s="29" t="str">
        <f>VLOOKUP(B390,[2]Hoja2!$D$3:H923,5,FALSE)</f>
        <v>JOSE ORLANDO OSPINA OSPINA</v>
      </c>
      <c r="H390" s="26" t="s">
        <v>957</v>
      </c>
      <c r="I390" s="30">
        <v>7135080.6441955501</v>
      </c>
      <c r="J390" s="31">
        <f t="shared" si="12"/>
        <v>1855120.967490843</v>
      </c>
      <c r="K390" s="32">
        <f t="shared" si="13"/>
        <v>8990201.6116863936</v>
      </c>
      <c r="L390" s="30">
        <v>7047321.9595000017</v>
      </c>
      <c r="M390" s="31">
        <v>1832303.7094700006</v>
      </c>
      <c r="N390" s="32">
        <v>8879625.6689700019</v>
      </c>
      <c r="O390" s="33"/>
    </row>
    <row r="391" spans="1:15">
      <c r="A391" s="16">
        <f>VLOOKUP(B391,'[2]Hoja2 (2)'!$C$3:D924,2,FALSE)</f>
        <v>380</v>
      </c>
      <c r="B391" s="17" t="s">
        <v>959</v>
      </c>
      <c r="C391" s="18" t="str">
        <f>VLOOKUP(B391,[2]Hoja2!$D$3:G957,4,FALSE)</f>
        <v>JERUSALEN</v>
      </c>
      <c r="D391" s="19" t="s">
        <v>1957</v>
      </c>
      <c r="E391" s="18" t="str">
        <f>VLOOKUP(B391,[2]Hoja2!$D$3:I924,3,FALSE)</f>
        <v>CL 79 SUR 37 35</v>
      </c>
      <c r="F391" s="20">
        <v>28038407</v>
      </c>
      <c r="G391" s="20" t="str">
        <f>VLOOKUP(B391,[2]Hoja2!$D$3:H924,5,FALSE)</f>
        <v>BEATRIZ VARGAS MENDOZA</v>
      </c>
      <c r="H391" s="17" t="s">
        <v>959</v>
      </c>
      <c r="I391" s="21">
        <v>10528049.617288999</v>
      </c>
      <c r="J391" s="22">
        <f t="shared" si="12"/>
        <v>2737292.9004951399</v>
      </c>
      <c r="K391" s="23">
        <f t="shared" si="13"/>
        <v>13265342.517784139</v>
      </c>
      <c r="L391" s="21">
        <v>10398543.471499998</v>
      </c>
      <c r="M391" s="22">
        <v>2703621.3025899995</v>
      </c>
      <c r="N391" s="23">
        <v>13102164.774089998</v>
      </c>
      <c r="O391" s="24"/>
    </row>
    <row r="392" spans="1:15">
      <c r="A392" s="16">
        <f>VLOOKUP(B392,'[2]Hoja2 (2)'!$C$3:D925,2,FALSE)</f>
        <v>246</v>
      </c>
      <c r="B392" s="17" t="s">
        <v>1958</v>
      </c>
      <c r="C392" s="18" t="str">
        <f>VLOOKUP(B392,[2]Hoja2!$D$3:G958,4,FALSE)</f>
        <v>CARACOLI</v>
      </c>
      <c r="D392" s="19" t="s">
        <v>1959</v>
      </c>
      <c r="E392" s="18" t="str">
        <f>VLOOKUP(B392,[2]Hoja2!$D$3:I925,3,FALSE)</f>
        <v>KR 74C 76A 57 SUR MJ 1</v>
      </c>
      <c r="F392" s="20">
        <v>52853493</v>
      </c>
      <c r="G392" s="20" t="str">
        <f>VLOOKUP(B392,[2]Hoja2!$D$3:H925,5,FALSE)</f>
        <v>JESUS MARIA SILVA CAMACHO</v>
      </c>
      <c r="H392" s="17" t="s">
        <v>1958</v>
      </c>
      <c r="I392" s="21">
        <v>10406922.9367011</v>
      </c>
      <c r="J392" s="22">
        <f t="shared" si="12"/>
        <v>2705799.9635422863</v>
      </c>
      <c r="K392" s="23">
        <f t="shared" si="13"/>
        <v>13112722.900243387</v>
      </c>
      <c r="L392" s="21">
        <v>10278890.824000001</v>
      </c>
      <c r="M392" s="22">
        <v>2672511.6142400005</v>
      </c>
      <c r="N392" s="23">
        <v>12951402.438240001</v>
      </c>
      <c r="O392" s="24"/>
    </row>
    <row r="393" spans="1:15">
      <c r="A393" s="25">
        <f>VLOOKUP(B393,'[2]Hoja2 (2)'!$C$3:D926,2,FALSE)</f>
        <v>381</v>
      </c>
      <c r="B393" s="26" t="s">
        <v>963</v>
      </c>
      <c r="C393" s="27" t="str">
        <f>VLOOKUP(B393,[2]Hoja2!$D$3:G959,4,FALSE)</f>
        <v>JERUSALEN</v>
      </c>
      <c r="D393" s="28" t="s">
        <v>1960</v>
      </c>
      <c r="E393" s="27" t="str">
        <f>VLOOKUP(B393,[2]Hoja2!$D$3:I926,3,FALSE)</f>
        <v>CL 77 SUR 41 11</v>
      </c>
      <c r="F393" s="29">
        <v>28879297</v>
      </c>
      <c r="G393" s="29" t="str">
        <f>VLOOKUP(B393,[2]Hoja2!$D$3:H926,5,FALSE)</f>
        <v>ANA ALCIRA LOPEZ PERALTA</v>
      </c>
      <c r="H393" s="26" t="s">
        <v>963</v>
      </c>
      <c r="I393" s="30">
        <v>10537418.548418799</v>
      </c>
      <c r="J393" s="31">
        <f t="shared" si="12"/>
        <v>2739728.822588888</v>
      </c>
      <c r="K393" s="32">
        <f t="shared" si="13"/>
        <v>13277147.371007688</v>
      </c>
      <c r="L393" s="30">
        <v>10407827.221000001</v>
      </c>
      <c r="M393" s="31">
        <v>2706035.0774600003</v>
      </c>
      <c r="N393" s="32">
        <v>13113862.298460001</v>
      </c>
      <c r="O393" s="33"/>
    </row>
    <row r="394" spans="1:15">
      <c r="A394" s="25">
        <f>VLOOKUP(B394,'[2]Hoja2 (2)'!$C$3:D927,2,FALSE)</f>
        <v>382</v>
      </c>
      <c r="B394" s="26" t="s">
        <v>965</v>
      </c>
      <c r="C394" s="27" t="str">
        <f>VLOOKUP(B394,[2]Hoja2!$D$3:G960,4,FALSE)</f>
        <v>JERUSALEN</v>
      </c>
      <c r="D394" s="28" t="s">
        <v>1961</v>
      </c>
      <c r="E394" s="27" t="str">
        <f>VLOOKUP(B394,[2]Hoja2!$D$3:I927,3,FALSE)</f>
        <v>KR 46A 82A 03 SUR</v>
      </c>
      <c r="F394" s="29">
        <v>41747380</v>
      </c>
      <c r="G394" s="29" t="str">
        <f>VLOOKUP(B394,[2]Hoja2!$D$3:H927,5,FALSE)</f>
        <v>ANA LUCIA PE%A GARAVITO</v>
      </c>
      <c r="H394" s="26" t="s">
        <v>965</v>
      </c>
      <c r="I394" s="30">
        <v>10538814</v>
      </c>
      <c r="J394" s="31">
        <f t="shared" si="12"/>
        <v>2740091.64</v>
      </c>
      <c r="K394" s="32">
        <f t="shared" si="13"/>
        <v>13278905.640000001</v>
      </c>
      <c r="L394" s="30">
        <v>10409060.850178868</v>
      </c>
      <c r="M394" s="31">
        <v>2706355.8210465056</v>
      </c>
      <c r="N394" s="32">
        <v>13115416.671225373</v>
      </c>
      <c r="O394" s="33"/>
    </row>
    <row r="395" spans="1:15">
      <c r="A395" s="16">
        <f>VLOOKUP(B395,'[2]Hoja2 (2)'!$C$3:D928,2,FALSE)</f>
        <v>383</v>
      </c>
      <c r="B395" s="17" t="s">
        <v>969</v>
      </c>
      <c r="C395" s="18" t="str">
        <f>VLOOKUP(B395,[2]Hoja2!$D$3:G961,4,FALSE)</f>
        <v>JERUSALEN</v>
      </c>
      <c r="D395" s="19" t="s">
        <v>1962</v>
      </c>
      <c r="E395" s="18" t="str">
        <f>VLOOKUP(B395,[2]Hoja2!$D$3:I928,3,FALSE)</f>
        <v>CL 82C BIS  SUR 44A 32</v>
      </c>
      <c r="F395" s="20">
        <v>53093465</v>
      </c>
      <c r="G395" s="20" t="str">
        <f>VLOOKUP(B395,[2]Hoja2!$D$3:H928,5,FALSE)</f>
        <v>JUAN CARLOS DUARTE BERNAL</v>
      </c>
      <c r="H395" s="17" t="s">
        <v>969</v>
      </c>
      <c r="I395" s="21">
        <v>10524525.770966699</v>
      </c>
      <c r="J395" s="22">
        <f t="shared" si="12"/>
        <v>2736376.7004513419</v>
      </c>
      <c r="K395" s="23">
        <f t="shared" si="13"/>
        <v>13260902.471418042</v>
      </c>
      <c r="L395" s="21">
        <v>10395051.3431</v>
      </c>
      <c r="M395" s="22">
        <v>2702713.3492060001</v>
      </c>
      <c r="N395" s="23">
        <v>13097764.692306001</v>
      </c>
      <c r="O395" s="24"/>
    </row>
    <row r="396" spans="1:15">
      <c r="A396" s="16">
        <f>VLOOKUP(B396,'[2]Hoja2 (2)'!$C$3:D929,2,FALSE)</f>
        <v>500</v>
      </c>
      <c r="B396" s="17" t="s">
        <v>971</v>
      </c>
      <c r="C396" s="18" t="str">
        <f>VLOOKUP(B396,[2]Hoja2!$D$3:G962,4,FALSE)</f>
        <v>ARBORIZADORA ALTA</v>
      </c>
      <c r="D396" s="19" t="s">
        <v>1963</v>
      </c>
      <c r="E396" s="18" t="str">
        <f>VLOOKUP(B396,[2]Hoja2!$D$3:I929,3,FALSE)</f>
        <v>CL 76 SUR 34 40</v>
      </c>
      <c r="F396" s="20">
        <v>80894821</v>
      </c>
      <c r="G396" s="20" t="str">
        <f>VLOOKUP(B396,[2]Hoja2!$D$3:H929,5,FALSE)</f>
        <v>LEONEL ENRIQUE BRIÑEZ</v>
      </c>
      <c r="H396" s="17" t="s">
        <v>971</v>
      </c>
      <c r="I396" s="21">
        <v>10528317.9478251</v>
      </c>
      <c r="J396" s="22">
        <f t="shared" si="12"/>
        <v>2737362.666434526</v>
      </c>
      <c r="K396" s="23">
        <f t="shared" si="13"/>
        <v>13265680.614259627</v>
      </c>
      <c r="L396" s="21">
        <v>10398887.272399997</v>
      </c>
      <c r="M396" s="22">
        <v>2703710.6908239992</v>
      </c>
      <c r="N396" s="23">
        <v>13102597.963223998</v>
      </c>
      <c r="O396" s="24"/>
    </row>
    <row r="397" spans="1:15">
      <c r="A397" s="16">
        <f>VLOOKUP(B397,'[2]Hoja2 (2)'!$C$3:D930,2,FALSE)</f>
        <v>247</v>
      </c>
      <c r="B397" s="17" t="s">
        <v>973</v>
      </c>
      <c r="C397" s="18" t="str">
        <f>VLOOKUP(B397,[2]Hoja2!$D$3:G963,4,FALSE)</f>
        <v>CARACOLI</v>
      </c>
      <c r="D397" s="19" t="s">
        <v>1964</v>
      </c>
      <c r="E397" s="18" t="str">
        <f>VLOOKUP(B397,[2]Hoja2!$D$3:I930,3,FALSE)</f>
        <v>KR 74B 76 59 SUR</v>
      </c>
      <c r="F397" s="20">
        <v>26592243</v>
      </c>
      <c r="G397" s="20" t="str">
        <f>VLOOKUP(B397,[2]Hoja2!$D$3:H930,5,FALSE)</f>
        <v>LEONOR CUENCA LADINO</v>
      </c>
      <c r="H397" s="17" t="s">
        <v>973</v>
      </c>
      <c r="I397" s="21">
        <v>3659762.2456013998</v>
      </c>
      <c r="J397" s="22">
        <f t="shared" si="12"/>
        <v>951538.18385636399</v>
      </c>
      <c r="K397" s="23">
        <f t="shared" si="13"/>
        <v>4611300.4294577641</v>
      </c>
      <c r="L397" s="21">
        <v>3614761.8299999996</v>
      </c>
      <c r="M397" s="22">
        <v>939838.07579999988</v>
      </c>
      <c r="N397" s="23">
        <v>4554599.9057999998</v>
      </c>
      <c r="O397" s="24"/>
    </row>
    <row r="398" spans="1:15">
      <c r="A398" s="25">
        <f>VLOOKUP(B398,'[2]Hoja2 (2)'!$C$3:D931,2,FALSE)</f>
        <v>384</v>
      </c>
      <c r="B398" s="26" t="s">
        <v>975</v>
      </c>
      <c r="C398" s="27" t="str">
        <f>VLOOKUP(B398,[2]Hoja2!$D$3:G964,4,FALSE)</f>
        <v>JERUSALEN</v>
      </c>
      <c r="D398" s="28" t="s">
        <v>1965</v>
      </c>
      <c r="E398" s="27" t="str">
        <f>VLOOKUP(B398,[2]Hoja2!$D$3:I931,3,FALSE)</f>
        <v>CL 82B SUR 45C 04 MJ</v>
      </c>
      <c r="F398" s="29">
        <v>5887316</v>
      </c>
      <c r="G398" s="29" t="str">
        <f>VLOOKUP(B398,[2]Hoja2!$D$3:H931,5,FALSE)</f>
        <v>OVIDIO TORRES GUTIERREZ</v>
      </c>
      <c r="H398" s="26" t="s">
        <v>975</v>
      </c>
      <c r="I398" s="30">
        <v>6663449.9533197703</v>
      </c>
      <c r="J398" s="31">
        <f t="shared" si="12"/>
        <v>1732496.9878631404</v>
      </c>
      <c r="K398" s="32">
        <f t="shared" si="13"/>
        <v>8395946.9411829114</v>
      </c>
      <c r="L398" s="30">
        <v>6581471.5577999996</v>
      </c>
      <c r="M398" s="31">
        <v>1711182.605028</v>
      </c>
      <c r="N398" s="32">
        <v>8292654.1628279993</v>
      </c>
      <c r="O398" s="33"/>
    </row>
    <row r="399" spans="1:15">
      <c r="A399" s="16">
        <f>VLOOKUP(B399,'[2]Hoja2 (2)'!$C$3:D932,2,FALSE)</f>
        <v>385</v>
      </c>
      <c r="B399" s="17" t="s">
        <v>977</v>
      </c>
      <c r="C399" s="18" t="str">
        <f>VLOOKUP(B399,[2]Hoja2!$D$3:G965,4,FALSE)</f>
        <v>JERUSALEN</v>
      </c>
      <c r="D399" s="19" t="s">
        <v>1966</v>
      </c>
      <c r="E399" s="18" t="str">
        <f>VLOOKUP(B399,[2]Hoja2!$D$3:I932,3,FALSE)</f>
        <v>CL 80B SUR 40 30</v>
      </c>
      <c r="F399" s="20">
        <v>30276577</v>
      </c>
      <c r="G399" s="20" t="str">
        <f>VLOOKUP(B399,[2]Hoja2!$D$3:H932,5,FALSE)</f>
        <v>MARIA LUCIA ACOSTA</v>
      </c>
      <c r="H399" s="17" t="s">
        <v>977</v>
      </c>
      <c r="I399" s="21">
        <v>8000982.1596758403</v>
      </c>
      <c r="J399" s="22">
        <f t="shared" si="12"/>
        <v>2080255.3615157185</v>
      </c>
      <c r="K399" s="23">
        <f t="shared" si="13"/>
        <v>10081237.52119156</v>
      </c>
      <c r="L399" s="21">
        <v>7902551.9830320003</v>
      </c>
      <c r="M399" s="22">
        <v>2054663.5155883201</v>
      </c>
      <c r="N399" s="23">
        <v>9957215.4986203201</v>
      </c>
      <c r="O399" s="24"/>
    </row>
    <row r="400" spans="1:15">
      <c r="A400" s="16">
        <f>VLOOKUP(B400,'[2]Hoja2 (2)'!$C$3:D933,2,FALSE)</f>
        <v>386</v>
      </c>
      <c r="B400" s="17" t="s">
        <v>981</v>
      </c>
      <c r="C400" s="18" t="str">
        <f>VLOOKUP(B400,[2]Hoja2!$D$3:G966,4,FALSE)</f>
        <v>JERUSALEN</v>
      </c>
      <c r="D400" s="19" t="s">
        <v>1967</v>
      </c>
      <c r="E400" s="18" t="str">
        <f>VLOOKUP(B400,[2]Hoja2!$D$3:I933,3,FALSE)</f>
        <v>CL 80B SUR 40 09</v>
      </c>
      <c r="F400" s="20">
        <v>4527209</v>
      </c>
      <c r="G400" s="20" t="str">
        <f>VLOOKUP(B400,[2]Hoja2!$D$3:H933,5,FALSE)</f>
        <v>SIGIFREDO MORENO MONTOYA</v>
      </c>
      <c r="H400" s="17" t="s">
        <v>981</v>
      </c>
      <c r="I400" s="21">
        <v>10526564.258739701</v>
      </c>
      <c r="J400" s="22">
        <f t="shared" si="12"/>
        <v>2736906.7072723224</v>
      </c>
      <c r="K400" s="23">
        <f t="shared" si="13"/>
        <v>13263470.966012023</v>
      </c>
      <c r="L400" s="21">
        <v>10397059.7371</v>
      </c>
      <c r="M400" s="22">
        <v>2703235.5316459998</v>
      </c>
      <c r="N400" s="23">
        <v>13100295.268746</v>
      </c>
      <c r="O400" s="24"/>
    </row>
    <row r="401" spans="1:15">
      <c r="A401" s="16">
        <f>VLOOKUP(B401,'[2]Hoja2 (2)'!$C$3:D934,2,FALSE)</f>
        <v>387</v>
      </c>
      <c r="B401" s="17" t="s">
        <v>985</v>
      </c>
      <c r="C401" s="18" t="str">
        <f>VLOOKUP(B401,[2]Hoja2!$D$3:G967,4,FALSE)</f>
        <v>JERUSALEN</v>
      </c>
      <c r="D401" s="19" t="s">
        <v>1968</v>
      </c>
      <c r="E401" s="18" t="str">
        <f>VLOOKUP(B401,[2]Hoja2!$D$3:I934,3,FALSE)</f>
        <v>CL 80A SUR 46A 43</v>
      </c>
      <c r="F401" s="20">
        <v>20351420</v>
      </c>
      <c r="G401" s="20" t="str">
        <f>VLOOKUP(B401,[2]Hoja2!$D$3:H934,5,FALSE)</f>
        <v>LUZ AMIRA NINO LEMUS</v>
      </c>
      <c r="H401" s="17" t="s">
        <v>985</v>
      </c>
      <c r="I401" s="21">
        <v>10533524.970234901</v>
      </c>
      <c r="J401" s="22">
        <f t="shared" si="12"/>
        <v>2738716.4922610745</v>
      </c>
      <c r="K401" s="23">
        <f t="shared" si="13"/>
        <v>13272241.462495975</v>
      </c>
      <c r="L401" s="21">
        <v>10403957.508199999</v>
      </c>
      <c r="M401" s="22">
        <v>2705028.9521319997</v>
      </c>
      <c r="N401" s="23">
        <v>13108986.460331999</v>
      </c>
      <c r="O401" s="24"/>
    </row>
    <row r="402" spans="1:15">
      <c r="A402" s="16">
        <f>VLOOKUP(B402,'[2]Hoja2 (2)'!$C$3:D935,2,FALSE)</f>
        <v>388</v>
      </c>
      <c r="B402" s="17" t="s">
        <v>987</v>
      </c>
      <c r="C402" s="18" t="str">
        <f>VLOOKUP(B402,[2]Hoja2!$D$3:G968,4,FALSE)</f>
        <v>JERUSALEN</v>
      </c>
      <c r="D402" s="19" t="s">
        <v>1969</v>
      </c>
      <c r="E402" s="18" t="str">
        <f>VLOOKUP(B402,[2]Hoja2!$D$3:I935,3,FALSE)</f>
        <v>KR 46A 81 16 SUR</v>
      </c>
      <c r="F402" s="20">
        <v>39658194</v>
      </c>
      <c r="G402" s="20" t="str">
        <f>VLOOKUP(B402,[2]Hoja2!$D$3:H935,5,FALSE)</f>
        <v>EDUARDO AVILA BASTO</v>
      </c>
      <c r="H402" s="17" t="s">
        <v>987</v>
      </c>
      <c r="I402" s="21">
        <v>10536130.032481801</v>
      </c>
      <c r="J402" s="22">
        <f t="shared" si="12"/>
        <v>2739393.8084452683</v>
      </c>
      <c r="K402" s="23">
        <f t="shared" si="13"/>
        <v>13275523.840927068</v>
      </c>
      <c r="L402" s="21">
        <v>10406533.891500002</v>
      </c>
      <c r="M402" s="22">
        <v>2705698.8117900006</v>
      </c>
      <c r="N402" s="23">
        <v>13112232.703290002</v>
      </c>
      <c r="O402" s="24"/>
    </row>
    <row r="403" spans="1:15">
      <c r="A403" s="16">
        <f>VLOOKUP(B403,'[2]Hoja2 (2)'!$C$3:D936,2,FALSE)</f>
        <v>389</v>
      </c>
      <c r="B403" s="17" t="s">
        <v>989</v>
      </c>
      <c r="C403" s="18" t="str">
        <f>VLOOKUP(B403,[2]Hoja2!$D$3:G969,4,FALSE)</f>
        <v>JERUSALEN</v>
      </c>
      <c r="D403" s="19" t="s">
        <v>1970</v>
      </c>
      <c r="E403" s="18" t="str">
        <f>VLOOKUP(B403,[2]Hoja2!$D$3:I936,3,FALSE)</f>
        <v>DG 81 SUR 45B 23</v>
      </c>
      <c r="F403" s="20">
        <v>13483124</v>
      </c>
      <c r="G403" s="20" t="str">
        <f>VLOOKUP(B403,[2]Hoja2!$D$3:H936,5,FALSE)</f>
        <v>JUAN DE JESUS MOLINA PEREZ</v>
      </c>
      <c r="H403" s="17" t="s">
        <v>989</v>
      </c>
      <c r="I403" s="21">
        <v>10390823.201313701</v>
      </c>
      <c r="J403" s="22">
        <f t="shared" si="12"/>
        <v>2701614.0323415622</v>
      </c>
      <c r="K403" s="23">
        <f t="shared" si="13"/>
        <v>13092437.233655263</v>
      </c>
      <c r="L403" s="21">
        <v>10262986.001599999</v>
      </c>
      <c r="M403" s="22">
        <v>2668376.3604159998</v>
      </c>
      <c r="N403" s="23">
        <v>12931362.362016</v>
      </c>
      <c r="O403" s="24"/>
    </row>
    <row r="404" spans="1:15">
      <c r="A404" s="16">
        <f>VLOOKUP(B404,'[2]Hoja2 (2)'!$C$3:D937,2,FALSE)</f>
        <v>390</v>
      </c>
      <c r="B404" s="17" t="s">
        <v>991</v>
      </c>
      <c r="C404" s="18" t="str">
        <f>VLOOKUP(B404,[2]Hoja2!$D$3:G970,4,FALSE)</f>
        <v>JERUSALEN</v>
      </c>
      <c r="D404" s="19" t="s">
        <v>1971</v>
      </c>
      <c r="E404" s="18" t="str">
        <f>VLOOKUP(B404,[2]Hoja2!$D$3:I937,3,FALSE)</f>
        <v>CL 81 SUR 44A 32</v>
      </c>
      <c r="F404" s="20">
        <v>79639183</v>
      </c>
      <c r="G404" s="20" t="str">
        <f>VLOOKUP(B404,[2]Hoja2!$D$3:H937,5,FALSE)</f>
        <v>OSCAR ODIN LARA MALDONADO</v>
      </c>
      <c r="H404" s="17" t="s">
        <v>991</v>
      </c>
      <c r="I404" s="21">
        <v>10323383.749824001</v>
      </c>
      <c r="J404" s="22">
        <f t="shared" si="12"/>
        <v>2684079.7749542403</v>
      </c>
      <c r="K404" s="23">
        <f t="shared" si="13"/>
        <v>13007463.524778241</v>
      </c>
      <c r="L404" s="21">
        <v>10196390.501899999</v>
      </c>
      <c r="M404" s="22">
        <v>2651061.5304939998</v>
      </c>
      <c r="N404" s="23">
        <v>12847452.032393999</v>
      </c>
      <c r="O404" s="24"/>
    </row>
    <row r="405" spans="1:15">
      <c r="A405" s="16">
        <f>VLOOKUP(B405,'[2]Hoja2 (2)'!$C$3:D938,2,FALSE)</f>
        <v>391</v>
      </c>
      <c r="B405" s="17" t="s">
        <v>993</v>
      </c>
      <c r="C405" s="18" t="str">
        <f>VLOOKUP(B405,[2]Hoja2!$D$3:G971,4,FALSE)</f>
        <v>JERUSALEN</v>
      </c>
      <c r="D405" s="19" t="s">
        <v>1972</v>
      </c>
      <c r="E405" s="18" t="str">
        <f>VLOOKUP(B405,[2]Hoja2!$D$3:I938,3,FALSE)</f>
        <v>CL 80 SUR 37 17</v>
      </c>
      <c r="F405" s="20">
        <v>1006947</v>
      </c>
      <c r="G405" s="20" t="str">
        <f>VLOOKUP(B405,[2]Hoja2!$D$3:H938,5,FALSE)</f>
        <v>LUIS GUSTAVO MARTINEZ ROSAS</v>
      </c>
      <c r="H405" s="17" t="s">
        <v>993</v>
      </c>
      <c r="I405" s="21">
        <v>10532956.2051799</v>
      </c>
      <c r="J405" s="22">
        <f t="shared" si="12"/>
        <v>2738568.6133467741</v>
      </c>
      <c r="K405" s="23">
        <f t="shared" si="13"/>
        <v>13271524.818526674</v>
      </c>
      <c r="L405" s="21">
        <v>10403346.9408</v>
      </c>
      <c r="M405" s="22">
        <v>2704870.2046079999</v>
      </c>
      <c r="N405" s="23">
        <v>13108217.145408001</v>
      </c>
      <c r="O405" s="24"/>
    </row>
    <row r="406" spans="1:15">
      <c r="A406" s="16">
        <f>VLOOKUP(B406,'[2]Hoja2 (2)'!$C$3:D939,2,FALSE)</f>
        <v>392</v>
      </c>
      <c r="B406" s="17" t="s">
        <v>995</v>
      </c>
      <c r="C406" s="18" t="str">
        <f>VLOOKUP(B406,[2]Hoja2!$D$3:G972,4,FALSE)</f>
        <v>JERUSALEN</v>
      </c>
      <c r="D406" s="19" t="s">
        <v>1973</v>
      </c>
      <c r="E406" s="18" t="str">
        <f>VLOOKUP(B406,[2]Hoja2!$D$3:I939,3,FALSE)</f>
        <v>DG 80 SUR 45 62</v>
      </c>
      <c r="F406" s="20">
        <v>30971881</v>
      </c>
      <c r="G406" s="20" t="str">
        <f>VLOOKUP(B406,[2]Hoja2!$D$3:H939,5,FALSE)</f>
        <v>MARLEN CAPERA GUZMAN</v>
      </c>
      <c r="H406" s="17" t="s">
        <v>995</v>
      </c>
      <c r="I406" s="21">
        <v>10485071.8586688</v>
      </c>
      <c r="J406" s="22">
        <f t="shared" si="12"/>
        <v>2726118.683253888</v>
      </c>
      <c r="K406" s="23">
        <f t="shared" si="13"/>
        <v>13211190.541922688</v>
      </c>
      <c r="L406" s="21">
        <v>10356083.5316</v>
      </c>
      <c r="M406" s="22">
        <v>2692581.7182160001</v>
      </c>
      <c r="N406" s="23">
        <v>13048665.249816</v>
      </c>
      <c r="O406" s="24"/>
    </row>
    <row r="407" spans="1:15">
      <c r="A407" s="16">
        <f>VLOOKUP(B407,'[2]Hoja2 (2)'!$C$3:D940,2,FALSE)</f>
        <v>393</v>
      </c>
      <c r="B407" s="17" t="s">
        <v>997</v>
      </c>
      <c r="C407" s="18" t="str">
        <f>VLOOKUP(B407,[2]Hoja2!$D$3:G973,4,FALSE)</f>
        <v>JERUSALEN</v>
      </c>
      <c r="D407" s="19" t="s">
        <v>1974</v>
      </c>
      <c r="E407" s="18" t="str">
        <f>VLOOKUP(B407,[2]Hoja2!$D$3:I940,3,FALSE)</f>
        <v>DG 80 SUR 45 74</v>
      </c>
      <c r="F407" s="20">
        <v>41627012</v>
      </c>
      <c r="G407" s="20" t="str">
        <f>VLOOKUP(B407,[2]Hoja2!$D$3:H940,5,FALSE)</f>
        <v>DORIS ELENA RIVAS SANTAMARIA</v>
      </c>
      <c r="H407" s="17" t="s">
        <v>997</v>
      </c>
      <c r="I407" s="21">
        <v>10536068.271717999</v>
      </c>
      <c r="J407" s="22">
        <f t="shared" si="12"/>
        <v>2739377.7506466797</v>
      </c>
      <c r="K407" s="23">
        <f t="shared" si="13"/>
        <v>13275446.02236468</v>
      </c>
      <c r="L407" s="21">
        <v>10406460.310800003</v>
      </c>
      <c r="M407" s="22">
        <v>2705679.6808080007</v>
      </c>
      <c r="N407" s="23">
        <v>13112139.991608003</v>
      </c>
      <c r="O407" s="24"/>
    </row>
    <row r="408" spans="1:15">
      <c r="A408" s="16">
        <f>VLOOKUP(B408,'[2]Hoja2 (2)'!$C$3:D941,2,FALSE)</f>
        <v>394</v>
      </c>
      <c r="B408" s="17" t="s">
        <v>999</v>
      </c>
      <c r="C408" s="18" t="str">
        <f>VLOOKUP(B408,[2]Hoja2!$D$3:G974,4,FALSE)</f>
        <v>JERUSALEN</v>
      </c>
      <c r="D408" s="19" t="s">
        <v>1975</v>
      </c>
      <c r="E408" s="18" t="str">
        <f>VLOOKUP(B408,[2]Hoja2!$D$3:I941,3,FALSE)</f>
        <v>TV 44A 78A 33 SUR</v>
      </c>
      <c r="F408" s="20">
        <v>20705034</v>
      </c>
      <c r="G408" s="20" t="str">
        <f>VLOOKUP(B408,[2]Hoja2!$D$3:H941,5,FALSE)</f>
        <v>DOLY SANCHEZ SAAVEDRA</v>
      </c>
      <c r="H408" s="17" t="s">
        <v>999</v>
      </c>
      <c r="I408" s="21">
        <v>10464036.130793899</v>
      </c>
      <c r="J408" s="22">
        <f t="shared" si="12"/>
        <v>2720649.3940064139</v>
      </c>
      <c r="K408" s="23">
        <f t="shared" si="13"/>
        <v>13184685.524800314</v>
      </c>
      <c r="L408" s="21">
        <v>10335310.209800001</v>
      </c>
      <c r="M408" s="22">
        <v>2687180.6545480005</v>
      </c>
      <c r="N408" s="23">
        <v>13022490.864348002</v>
      </c>
      <c r="O408" s="24"/>
    </row>
    <row r="409" spans="1:15">
      <c r="A409" s="16">
        <f>VLOOKUP(B409,'[2]Hoja2 (2)'!$C$3:D942,2,FALSE)</f>
        <v>395</v>
      </c>
      <c r="B409" s="17" t="s">
        <v>1001</v>
      </c>
      <c r="C409" s="18" t="str">
        <f>VLOOKUP(B409,[2]Hoja2!$D$3:G975,4,FALSE)</f>
        <v>JERUSALEN</v>
      </c>
      <c r="D409" s="19" t="s">
        <v>1976</v>
      </c>
      <c r="E409" s="18" t="str">
        <f>VLOOKUP(B409,[2]Hoja2!$D$3:I942,3,FALSE)</f>
        <v>DG 79 SUR 41 31</v>
      </c>
      <c r="F409" s="20">
        <v>79101926</v>
      </c>
      <c r="G409" s="20" t="str">
        <f>VLOOKUP(B409,[2]Hoja2!$D$3:H942,5,FALSE)</f>
        <v>ABRAHAM MENDEZ ORTIZ</v>
      </c>
      <c r="H409" s="17" t="s">
        <v>1001</v>
      </c>
      <c r="I409" s="21">
        <v>10533380.1711853</v>
      </c>
      <c r="J409" s="22">
        <f t="shared" si="12"/>
        <v>2738678.8445081781</v>
      </c>
      <c r="K409" s="23">
        <f t="shared" si="13"/>
        <v>13272059.015693478</v>
      </c>
      <c r="L409" s="21">
        <v>10403790.087399999</v>
      </c>
      <c r="M409" s="22">
        <v>2704985.4227239997</v>
      </c>
      <c r="N409" s="23">
        <v>13108775.510123998</v>
      </c>
      <c r="O409" s="24"/>
    </row>
    <row r="410" spans="1:15">
      <c r="A410" s="16">
        <f>VLOOKUP(B410,'[2]Hoja2 (2)'!$C$3:D943,2,FALSE)</f>
        <v>169</v>
      </c>
      <c r="B410" s="17" t="s">
        <v>1003</v>
      </c>
      <c r="C410" s="18" t="str">
        <f>VLOOKUP(B410,[2]Hoja2!$D$3:G976,4,FALSE)</f>
        <v>SANTA VIVIANA</v>
      </c>
      <c r="D410" s="19" t="s">
        <v>1977</v>
      </c>
      <c r="E410" s="18" t="str">
        <f>VLOOKUP(B410,[2]Hoja2!$D$3:I943,3,FALSE)</f>
        <v>KR 73L 75C 09 MJ</v>
      </c>
      <c r="F410" s="20">
        <v>71214816</v>
      </c>
      <c r="G410" s="20" t="str">
        <f>VLOOKUP(B410,[2]Hoja2!$D$3:H943,5,FALSE)</f>
        <v>ELKIN DARIO FRANCO RENDON</v>
      </c>
      <c r="H410" s="17" t="s">
        <v>1003</v>
      </c>
      <c r="I410" s="21">
        <v>9050561.0087772794</v>
      </c>
      <c r="J410" s="22">
        <f t="shared" si="12"/>
        <v>2353145.8622820927</v>
      </c>
      <c r="K410" s="23">
        <f t="shared" si="13"/>
        <v>11403706.871059373</v>
      </c>
      <c r="L410" s="21">
        <v>8939213.9618000016</v>
      </c>
      <c r="M410" s="22">
        <v>2324195.6300680004</v>
      </c>
      <c r="N410" s="23">
        <v>11263409.591868002</v>
      </c>
      <c r="O410" s="24"/>
    </row>
    <row r="411" spans="1:15">
      <c r="A411" s="25">
        <f>VLOOKUP(B411,'[2]Hoja2 (2)'!$C$3:D944,2,FALSE)</f>
        <v>396</v>
      </c>
      <c r="B411" s="26" t="s">
        <v>1005</v>
      </c>
      <c r="C411" s="27" t="str">
        <f>VLOOKUP(B411,[2]Hoja2!$D$3:G977,4,FALSE)</f>
        <v>JERUSALEN</v>
      </c>
      <c r="D411" s="28" t="s">
        <v>1978</v>
      </c>
      <c r="E411" s="27" t="str">
        <f>VLOOKUP(B411,[2]Hoja2!$D$3:I944,3,FALSE)</f>
        <v>CL 78 SUR 40 12</v>
      </c>
      <c r="F411" s="29">
        <v>41765809</v>
      </c>
      <c r="G411" s="29" t="str">
        <f>VLOOKUP(B411,[2]Hoja2!$D$3:H944,5,FALSE)</f>
        <v>CLARA INES GAITAN</v>
      </c>
      <c r="H411" s="26" t="s">
        <v>1005</v>
      </c>
      <c r="I411" s="30">
        <v>7902805.1612403402</v>
      </c>
      <c r="J411" s="31">
        <f t="shared" si="12"/>
        <v>2054729.3419224885</v>
      </c>
      <c r="K411" s="32">
        <f t="shared" si="13"/>
        <v>9957534.5031628292</v>
      </c>
      <c r="L411" s="30">
        <v>7805587.1519000009</v>
      </c>
      <c r="M411" s="31">
        <v>2029452.6594940003</v>
      </c>
      <c r="N411" s="32">
        <v>9835039.8113940004</v>
      </c>
      <c r="O411" s="33"/>
    </row>
    <row r="412" spans="1:15">
      <c r="A412" s="16">
        <f>VLOOKUP(B412,'[2]Hoja2 (2)'!$C$3:D945,2,FALSE)</f>
        <v>501</v>
      </c>
      <c r="B412" s="17" t="s">
        <v>1007</v>
      </c>
      <c r="C412" s="18" t="str">
        <f>VLOOKUP(B412,[2]Hoja2!$D$3:G978,4,FALSE)</f>
        <v>ARBORIZADORA ALTA</v>
      </c>
      <c r="D412" s="19" t="s">
        <v>1979</v>
      </c>
      <c r="E412" s="18" t="str">
        <f>VLOOKUP(B412,[2]Hoja2!$D$3:I945,3,FALSE)</f>
        <v>CL 76 SUR 33 19</v>
      </c>
      <c r="F412" s="20">
        <v>80205928</v>
      </c>
      <c r="G412" s="20" t="str">
        <f>VLOOKUP(B412,[2]Hoja2!$D$3:H945,5,FALSE)</f>
        <v>JOSE MANUEL JIMENEZ DIAZ</v>
      </c>
      <c r="H412" s="17" t="s">
        <v>1007</v>
      </c>
      <c r="I412" s="21">
        <v>8319738.8624734897</v>
      </c>
      <c r="J412" s="22">
        <f t="shared" si="12"/>
        <v>2163132.1042431076</v>
      </c>
      <c r="K412" s="23">
        <f t="shared" si="13"/>
        <v>10482870.966716597</v>
      </c>
      <c r="L412" s="21">
        <v>8217438.318</v>
      </c>
      <c r="M412" s="22">
        <v>2136533.9626799999</v>
      </c>
      <c r="N412" s="23">
        <v>10353972.280680001</v>
      </c>
      <c r="O412" s="24"/>
    </row>
    <row r="413" spans="1:15">
      <c r="A413" s="16">
        <f>VLOOKUP(B413,'[2]Hoja2 (2)'!$C$3:D946,2,FALSE)</f>
        <v>170</v>
      </c>
      <c r="B413" s="17" t="s">
        <v>1009</v>
      </c>
      <c r="C413" s="18" t="str">
        <f>VLOOKUP(B413,[2]Hoja2!$D$3:G979,4,FALSE)</f>
        <v>SANTA VIVIANA</v>
      </c>
      <c r="D413" s="19" t="s">
        <v>1980</v>
      </c>
      <c r="E413" s="18" t="str">
        <f>VLOOKUP(B413,[2]Hoja2!$D$3:I946,3,FALSE)</f>
        <v>KR 74C 75D 34 SUR</v>
      </c>
      <c r="F413" s="20">
        <v>17357215</v>
      </c>
      <c r="G413" s="20" t="str">
        <f>VLOOKUP(B413,[2]Hoja2!$D$3:H946,5,FALSE)</f>
        <v>JOSE ELBER MORENO DIAZ</v>
      </c>
      <c r="H413" s="17" t="s">
        <v>1009</v>
      </c>
      <c r="I413" s="21">
        <v>10122750.276508801</v>
      </c>
      <c r="J413" s="22">
        <f t="shared" si="12"/>
        <v>2631915.071892288</v>
      </c>
      <c r="K413" s="23">
        <f t="shared" si="13"/>
        <v>12754665.348401088</v>
      </c>
      <c r="L413" s="21">
        <v>9998305.5898000002</v>
      </c>
      <c r="M413" s="22">
        <v>2599559.4533480001</v>
      </c>
      <c r="N413" s="23">
        <v>12597865.043148</v>
      </c>
      <c r="O413" s="24"/>
    </row>
    <row r="414" spans="1:15">
      <c r="A414" s="16">
        <f>VLOOKUP(B414,'[2]Hoja2 (2)'!$C$3:D947,2,FALSE)</f>
        <v>397</v>
      </c>
      <c r="B414" s="17" t="s">
        <v>1011</v>
      </c>
      <c r="C414" s="18" t="str">
        <f>VLOOKUP(B414,[2]Hoja2!$D$3:G980,4,FALSE)</f>
        <v>JERUSALEN</v>
      </c>
      <c r="D414" s="19" t="s">
        <v>1981</v>
      </c>
      <c r="E414" s="18" t="str">
        <f>VLOOKUP(B414,[2]Hoja2!$D$3:I947,3,FALSE)</f>
        <v>CL 79A SUR 37 16</v>
      </c>
      <c r="F414" s="20">
        <v>52092747</v>
      </c>
      <c r="G414" s="20" t="str">
        <f>VLOOKUP(B414,[2]Hoja2!$D$3:H947,5,FALSE)</f>
        <v>MARIA EDILSE MORENO TAPIERO</v>
      </c>
      <c r="H414" s="17" t="s">
        <v>1011</v>
      </c>
      <c r="I414" s="21">
        <v>10538090.058300201</v>
      </c>
      <c r="J414" s="22">
        <f t="shared" si="12"/>
        <v>2739903.4151580525</v>
      </c>
      <c r="K414" s="23">
        <f t="shared" si="13"/>
        <v>13277993.473458253</v>
      </c>
      <c r="L414" s="21">
        <v>10408459.484650001</v>
      </c>
      <c r="M414" s="22">
        <v>2706199.4660090003</v>
      </c>
      <c r="N414" s="23">
        <v>13114658.950659001</v>
      </c>
      <c r="O414" s="24"/>
    </row>
    <row r="415" spans="1:15">
      <c r="A415" s="16">
        <f>VLOOKUP(B415,'[2]Hoja2 (2)'!$C$3:D948,2,FALSE)</f>
        <v>398</v>
      </c>
      <c r="B415" s="17" t="s">
        <v>1015</v>
      </c>
      <c r="C415" s="18" t="str">
        <f>VLOOKUP(B415,[2]Hoja2!$D$3:G981,4,FALSE)</f>
        <v>JERUSALEN</v>
      </c>
      <c r="D415" s="19" t="s">
        <v>1982</v>
      </c>
      <c r="E415" s="18" t="str">
        <f>VLOOKUP(B415,[2]Hoja2!$D$3:I948,3,FALSE)</f>
        <v>CL 81A SUR 44A 44</v>
      </c>
      <c r="F415" s="20">
        <v>52239732</v>
      </c>
      <c r="G415" s="20" t="str">
        <f>VLOOKUP(B415,[2]Hoja2!$D$3:H948,5,FALSE)</f>
        <v>ANGELICA LUNA BENITES</v>
      </c>
      <c r="H415" s="17" t="s">
        <v>1015</v>
      </c>
      <c r="I415" s="21">
        <v>10253860.0600002</v>
      </c>
      <c r="J415" s="22">
        <f t="shared" si="12"/>
        <v>2666003.6156000518</v>
      </c>
      <c r="K415" s="23">
        <f t="shared" si="13"/>
        <v>12919863.675600251</v>
      </c>
      <c r="L415" s="21">
        <v>10127732.658</v>
      </c>
      <c r="M415" s="22">
        <v>2633210.4910800001</v>
      </c>
      <c r="N415" s="23">
        <v>12760943.149080001</v>
      </c>
      <c r="O415" s="24"/>
    </row>
    <row r="416" spans="1:15">
      <c r="A416" s="16">
        <f>VLOOKUP(B416,'[2]Hoja2 (2)'!$C$3:D949,2,FALSE)</f>
        <v>248</v>
      </c>
      <c r="B416" s="17" t="s">
        <v>1017</v>
      </c>
      <c r="C416" s="18" t="str">
        <f>VLOOKUP(B416,[2]Hoja2!$D$3:G982,4,FALSE)</f>
        <v>CARACOLI</v>
      </c>
      <c r="D416" s="19" t="s">
        <v>1983</v>
      </c>
      <c r="E416" s="18" t="str">
        <f>VLOOKUP(B416,[2]Hoja2!$D$3:I949,3,FALSE)</f>
        <v>CL 77 SUR 73L 12</v>
      </c>
      <c r="F416" s="20">
        <v>25221708</v>
      </c>
      <c r="G416" s="20" t="str">
        <f>VLOOKUP(B416,[2]Hoja2!$D$3:H949,5,FALSE)</f>
        <v>MIRYAM MUNOZ ARISTIZABAL</v>
      </c>
      <c r="H416" s="17" t="s">
        <v>1017</v>
      </c>
      <c r="I416" s="21">
        <v>10515391.905535899</v>
      </c>
      <c r="J416" s="22">
        <f t="shared" si="12"/>
        <v>2734001.8954393337</v>
      </c>
      <c r="K416" s="23">
        <f t="shared" si="13"/>
        <v>13249393.800975233</v>
      </c>
      <c r="L416" s="21">
        <v>10386073.700299999</v>
      </c>
      <c r="M416" s="22">
        <v>2700379.1620779997</v>
      </c>
      <c r="N416" s="23">
        <v>13086452.862377997</v>
      </c>
      <c r="O416" s="24"/>
    </row>
    <row r="417" spans="1:15">
      <c r="A417" s="16">
        <f>VLOOKUP(B417,'[2]Hoja2 (2)'!$C$3:D950,2,FALSE)</f>
        <v>399</v>
      </c>
      <c r="B417" s="17" t="s">
        <v>1019</v>
      </c>
      <c r="C417" s="18" t="str">
        <f>VLOOKUP(B417,[2]Hoja2!$D$3:G983,4,FALSE)</f>
        <v>JERUSALEN</v>
      </c>
      <c r="D417" s="19" t="s">
        <v>1984</v>
      </c>
      <c r="E417" s="18" t="str">
        <f>VLOOKUP(B417,[2]Hoja2!$D$3:I950,3,FALSE)</f>
        <v>KR 39 79A 48 SUR</v>
      </c>
      <c r="F417" s="20">
        <v>79153667</v>
      </c>
      <c r="G417" s="20" t="str">
        <f>VLOOKUP(B417,[2]Hoja2!$D$3:H950,5,FALSE)</f>
        <v>MAXIMINO RAMIREZ GUITERREZ</v>
      </c>
      <c r="H417" s="17" t="s">
        <v>1019</v>
      </c>
      <c r="I417" s="21">
        <v>10537060.643926401</v>
      </c>
      <c r="J417" s="22">
        <f t="shared" si="12"/>
        <v>2739635.7674208642</v>
      </c>
      <c r="K417" s="23">
        <f t="shared" si="13"/>
        <v>13276696.411347264</v>
      </c>
      <c r="L417" s="21">
        <v>10407504.395000003</v>
      </c>
      <c r="M417" s="22">
        <v>2705951.1427000011</v>
      </c>
      <c r="N417" s="23">
        <v>13113455.537700005</v>
      </c>
      <c r="O417" s="24"/>
    </row>
    <row r="418" spans="1:15">
      <c r="A418" s="16">
        <f>VLOOKUP(B418,'[2]Hoja2 (2)'!$C$3:D951,2,FALSE)</f>
        <v>171</v>
      </c>
      <c r="B418" s="17" t="s">
        <v>1021</v>
      </c>
      <c r="C418" s="18" t="str">
        <f>VLOOKUP(B418,[2]Hoja2!$D$3:G984,4,FALSE)</f>
        <v>SANTA VIVIANA</v>
      </c>
      <c r="D418" s="19" t="s">
        <v>1985</v>
      </c>
      <c r="E418" s="18" t="str">
        <f>VLOOKUP(B418,[2]Hoja2!$D$3:I951,3,FALSE)</f>
        <v>KR 74G 75D 62 SUR MJ</v>
      </c>
      <c r="F418" s="20">
        <v>51686545</v>
      </c>
      <c r="G418" s="20" t="str">
        <f>VLOOKUP(B418,[2]Hoja2!$D$3:H951,5,FALSE)</f>
        <v>MARIA HELENA QUINTANA CRUZ</v>
      </c>
      <c r="H418" s="17" t="s">
        <v>1021</v>
      </c>
      <c r="I418" s="21">
        <v>10474479.6031985</v>
      </c>
      <c r="J418" s="22">
        <f t="shared" si="12"/>
        <v>2723364.6968316101</v>
      </c>
      <c r="K418" s="23">
        <f t="shared" si="13"/>
        <v>13197844.30003011</v>
      </c>
      <c r="L418" s="21">
        <v>10345695.7874</v>
      </c>
      <c r="M418" s="22">
        <v>2689880.904724</v>
      </c>
      <c r="N418" s="23">
        <v>13035576.692124</v>
      </c>
      <c r="O418" s="24"/>
    </row>
    <row r="419" spans="1:15">
      <c r="A419" s="16">
        <f>VLOOKUP(B419,'[2]Hoja2 (2)'!$C$3:D952,2,FALSE)</f>
        <v>172</v>
      </c>
      <c r="B419" s="17" t="s">
        <v>1023</v>
      </c>
      <c r="C419" s="18" t="str">
        <f>VLOOKUP(B419,[2]Hoja2!$D$3:G985,4,FALSE)</f>
        <v>SANTA VIVIANA</v>
      </c>
      <c r="D419" s="19" t="s">
        <v>1986</v>
      </c>
      <c r="E419" s="18" t="str">
        <f>VLOOKUP(B419,[2]Hoja2!$D$3:I952,3,FALSE)</f>
        <v>TV 73G 75C 13 SUR MJ</v>
      </c>
      <c r="F419" s="20">
        <v>1024570782</v>
      </c>
      <c r="G419" s="20" t="str">
        <f>VLOOKUP(B419,[2]Hoja2!$D$3:H952,5,FALSE)</f>
        <v>JOSE WILSON ORTIZ DUCUARA</v>
      </c>
      <c r="H419" s="17" t="s">
        <v>1023</v>
      </c>
      <c r="I419" s="21">
        <v>9875420.9823220707</v>
      </c>
      <c r="J419" s="22">
        <f t="shared" si="12"/>
        <v>2567609.4554037387</v>
      </c>
      <c r="K419" s="23">
        <f t="shared" si="13"/>
        <v>12443030.437725808</v>
      </c>
      <c r="L419" s="21">
        <v>9753991.7359999977</v>
      </c>
      <c r="M419" s="22">
        <v>2536037.8513599993</v>
      </c>
      <c r="N419" s="23">
        <v>12290029.587359997</v>
      </c>
      <c r="O419" s="24"/>
    </row>
    <row r="420" spans="1:15">
      <c r="A420" s="16">
        <f>VLOOKUP(B420,'[2]Hoja2 (2)'!$C$3:D953,2,FALSE)</f>
        <v>502</v>
      </c>
      <c r="B420" s="17" t="s">
        <v>1025</v>
      </c>
      <c r="C420" s="18" t="str">
        <f>VLOOKUP(B420,[2]Hoja2!$D$3:G986,4,FALSE)</f>
        <v>ARBORIZADORA ALTA</v>
      </c>
      <c r="D420" s="19" t="s">
        <v>1987</v>
      </c>
      <c r="E420" s="18" t="str">
        <f>VLOOKUP(B420,[2]Hoja2!$D$3:I953,3,FALSE)</f>
        <v>CLL 73B SUR 38A 45</v>
      </c>
      <c r="F420" s="20">
        <v>1024526653</v>
      </c>
      <c r="G420" s="20" t="str">
        <f>VLOOKUP(B420,[2]Hoja2!$D$3:H953,5,FALSE)</f>
        <v>DIANA MARCELA ÑUSTES RODRIGUEZ</v>
      </c>
      <c r="H420" s="17" t="s">
        <v>1025</v>
      </c>
      <c r="I420" s="21">
        <v>10012624.3268528</v>
      </c>
      <c r="J420" s="22">
        <f t="shared" si="12"/>
        <v>2603282.3249817281</v>
      </c>
      <c r="K420" s="23">
        <f t="shared" si="13"/>
        <v>12615906.651834529</v>
      </c>
      <c r="L420" s="21">
        <v>9889464.8973999992</v>
      </c>
      <c r="M420" s="22">
        <v>2571260.8733239998</v>
      </c>
      <c r="N420" s="23">
        <v>12460725.770723999</v>
      </c>
      <c r="O420" s="24"/>
    </row>
    <row r="421" spans="1:15">
      <c r="A421" s="16">
        <f>VLOOKUP(B421,'[2]Hoja2 (2)'!$C$3:D954,2,FALSE)</f>
        <v>503</v>
      </c>
      <c r="B421" s="17" t="s">
        <v>1027</v>
      </c>
      <c r="C421" s="18" t="str">
        <f>VLOOKUP(B421,[2]Hoja2!$D$3:G987,4,FALSE)</f>
        <v>ARBORIZADORA ALTA</v>
      </c>
      <c r="D421" s="19" t="s">
        <v>1988</v>
      </c>
      <c r="E421" s="18" t="str">
        <f>VLOOKUP(B421,[2]Hoja2!$D$3:I954,3,FALSE)</f>
        <v>DG 73A BIS  SUR 36D 31 IN 13</v>
      </c>
      <c r="F421" s="20">
        <v>79966327</v>
      </c>
      <c r="G421" s="20" t="str">
        <f>VLOOKUP(B421,[2]Hoja2!$D$3:H954,5,FALSE)</f>
        <v>GIOVANNY MORENO DIAZ</v>
      </c>
      <c r="H421" s="17" t="s">
        <v>1027</v>
      </c>
      <c r="I421" s="21">
        <v>9289083.7536947802</v>
      </c>
      <c r="J421" s="22">
        <f t="shared" si="12"/>
        <v>2415161.7759606428</v>
      </c>
      <c r="K421" s="23">
        <f t="shared" si="13"/>
        <v>11704245.529655423</v>
      </c>
      <c r="L421" s="21">
        <v>9174828.7363999989</v>
      </c>
      <c r="M421" s="22">
        <v>2385455.4714639997</v>
      </c>
      <c r="N421" s="23">
        <v>11560284.207863998</v>
      </c>
      <c r="O421" s="24"/>
    </row>
    <row r="422" spans="1:15">
      <c r="A422" s="16">
        <f>VLOOKUP(B422,'[2]Hoja2 (2)'!$C$3:D955,2,FALSE)</f>
        <v>46</v>
      </c>
      <c r="B422" s="17" t="s">
        <v>1031</v>
      </c>
      <c r="C422" s="18" t="str">
        <f>VLOOKUP(B422,[2]Hoja2!$D$3:G988,4,FALSE)</f>
        <v>SANTO DOMINGO</v>
      </c>
      <c r="D422" s="19" t="s">
        <v>1989</v>
      </c>
      <c r="E422" s="18" t="str">
        <f>VLOOKUP(B422,[2]Hoja2!$D$3:I955,3,FALSE)</f>
        <v>CL 68C SUR 76 47 MJ 1</v>
      </c>
      <c r="F422" s="20">
        <v>20915877</v>
      </c>
      <c r="G422" s="20" t="str">
        <f>VLOOKUP(B422,[2]Hoja2!$D$3:H955,5,FALSE)</f>
        <v>LUZ MERY SILVA</v>
      </c>
      <c r="H422" s="17" t="s">
        <v>1031</v>
      </c>
      <c r="I422" s="21">
        <v>10537519.6580956</v>
      </c>
      <c r="J422" s="22">
        <f t="shared" si="12"/>
        <v>2739755.1111048562</v>
      </c>
      <c r="K422" s="23">
        <f t="shared" si="13"/>
        <v>13277274.769200455</v>
      </c>
      <c r="L422" s="21">
        <v>10407871.286</v>
      </c>
      <c r="M422" s="22">
        <v>2706046.5343600004</v>
      </c>
      <c r="N422" s="23">
        <v>13113917.820360001</v>
      </c>
      <c r="O422" s="24"/>
    </row>
    <row r="423" spans="1:15">
      <c r="A423" s="16">
        <f>VLOOKUP(B423,'[2]Hoja2 (2)'!$C$3:D956,2,FALSE)</f>
        <v>173</v>
      </c>
      <c r="B423" s="17" t="s">
        <v>1033</v>
      </c>
      <c r="C423" s="18" t="str">
        <f>VLOOKUP(B423,[2]Hoja2!$D$3:G989,4,FALSE)</f>
        <v>SANTA VIVIANA</v>
      </c>
      <c r="D423" s="19" t="s">
        <v>1990</v>
      </c>
      <c r="E423" s="18" t="str">
        <f>VLOOKUP(B423,[2]Hoja2!$D$3:I956,3,FALSE)</f>
        <v>KR 74C 75C 69 SUR MJ1</v>
      </c>
      <c r="F423" s="20">
        <v>5986760</v>
      </c>
      <c r="G423" s="20" t="str">
        <f>VLOOKUP(B423,[2]Hoja2!$D$3:H956,5,FALSE)</f>
        <v>DONALDO LOAIZA MALAMBO</v>
      </c>
      <c r="H423" s="17" t="s">
        <v>1033</v>
      </c>
      <c r="I423" s="21">
        <v>10240235.298639899</v>
      </c>
      <c r="J423" s="22">
        <f t="shared" si="12"/>
        <v>2662461.1776463739</v>
      </c>
      <c r="K423" s="23">
        <f t="shared" si="13"/>
        <v>12902696.476286273</v>
      </c>
      <c r="L423" s="21">
        <v>10114317.804599999</v>
      </c>
      <c r="M423" s="22">
        <v>2629722.6291959998</v>
      </c>
      <c r="N423" s="23">
        <v>12744040.433795998</v>
      </c>
      <c r="O423" s="24"/>
    </row>
    <row r="424" spans="1:15">
      <c r="A424" s="16">
        <f>VLOOKUP(B424,'[2]Hoja2 (2)'!$C$3:D957,2,FALSE)</f>
        <v>249</v>
      </c>
      <c r="B424" s="17" t="s">
        <v>1035</v>
      </c>
      <c r="C424" s="18" t="str">
        <f>VLOOKUP(B424,[2]Hoja2!$D$3:G990,4,FALSE)</f>
        <v>CARACOLI</v>
      </c>
      <c r="D424" s="19" t="s">
        <v>1991</v>
      </c>
      <c r="E424" s="18" t="str">
        <f>VLOOKUP(B424,[2]Hoja2!$D$3:I957,3,FALSE)</f>
        <v>KR 75 76A 75 SUR</v>
      </c>
      <c r="F424" s="20">
        <v>39751064</v>
      </c>
      <c r="G424" s="20" t="str">
        <f>VLOOKUP(B424,[2]Hoja2!$D$3:H957,5,FALSE)</f>
        <v>MARIA DEL PILAR DIAZ CONTRERAS</v>
      </c>
      <c r="H424" s="17" t="s">
        <v>1035</v>
      </c>
      <c r="I424" s="21">
        <v>10526119.8720758</v>
      </c>
      <c r="J424" s="22">
        <f t="shared" si="12"/>
        <v>2736791.1667397083</v>
      </c>
      <c r="K424" s="23">
        <f t="shared" si="13"/>
        <v>13262911.038815508</v>
      </c>
      <c r="L424" s="21">
        <v>10396644.036999999</v>
      </c>
      <c r="M424" s="22">
        <v>2703127.4496199996</v>
      </c>
      <c r="N424" s="23">
        <v>13099771.486619998</v>
      </c>
      <c r="O424" s="24"/>
    </row>
    <row r="425" spans="1:15">
      <c r="A425" s="16">
        <f>VLOOKUP(B425,'[2]Hoja2 (2)'!$C$3:D958,2,FALSE)</f>
        <v>174</v>
      </c>
      <c r="B425" s="17" t="s">
        <v>1039</v>
      </c>
      <c r="C425" s="18" t="str">
        <f>VLOOKUP(B425,[2]Hoja2!$D$3:G991,4,FALSE)</f>
        <v>SANTA VIVIANA</v>
      </c>
      <c r="D425" s="19" t="s">
        <v>1992</v>
      </c>
      <c r="E425" s="18" t="str">
        <f>VLOOKUP(B425,[2]Hoja2!$D$3:I958,3,FALSE)</f>
        <v>CL 75D SUR 73H 04 MJ</v>
      </c>
      <c r="F425" s="20">
        <v>53088166</v>
      </c>
      <c r="G425" s="20" t="str">
        <f>VLOOKUP(B425,[2]Hoja2!$D$3:H958,5,FALSE)</f>
        <v>YOLIMA ABRIL SEGURA</v>
      </c>
      <c r="H425" s="17" t="s">
        <v>1039</v>
      </c>
      <c r="I425" s="21">
        <v>10534273.646767801</v>
      </c>
      <c r="J425" s="22">
        <f t="shared" si="12"/>
        <v>2738911.1481596283</v>
      </c>
      <c r="K425" s="23">
        <f t="shared" si="13"/>
        <v>13273184.794927429</v>
      </c>
      <c r="L425" s="21">
        <v>10404663.362399999</v>
      </c>
      <c r="M425" s="22">
        <v>2705212.4742239998</v>
      </c>
      <c r="N425" s="23">
        <v>13109875.836623998</v>
      </c>
      <c r="O425" s="24"/>
    </row>
    <row r="426" spans="1:15">
      <c r="A426" s="16">
        <f>VLOOKUP(B426,'[2]Hoja2 (2)'!$C$3:D959,2,FALSE)</f>
        <v>400</v>
      </c>
      <c r="B426" s="17" t="s">
        <v>1043</v>
      </c>
      <c r="C426" s="18" t="str">
        <f>VLOOKUP(B426,[2]Hoja2!$D$3:G992,4,FALSE)</f>
        <v>JERUSALEN</v>
      </c>
      <c r="D426" s="19" t="s">
        <v>1993</v>
      </c>
      <c r="E426" s="18" t="str">
        <f>VLOOKUP(B426,[2]Hoja2!$D$3:I959,3,FALSE)</f>
        <v>CL 81 SUR 44A 31</v>
      </c>
      <c r="F426" s="20">
        <v>39712615</v>
      </c>
      <c r="G426" s="20" t="str">
        <f>VLOOKUP(B426,[2]Hoja2!$D$3:H959,5,FALSE)</f>
        <v>MARGARITA GUZMAN TOVAR</v>
      </c>
      <c r="H426" s="17" t="s">
        <v>1043</v>
      </c>
      <c r="I426" s="21">
        <v>7069418.2260108702</v>
      </c>
      <c r="J426" s="22">
        <f t="shared" si="12"/>
        <v>1838048.7387628264</v>
      </c>
      <c r="K426" s="23">
        <f t="shared" si="13"/>
        <v>8907466.9647736959</v>
      </c>
      <c r="L426" s="21">
        <v>6982490.574</v>
      </c>
      <c r="M426" s="22">
        <v>1815447.5492400001</v>
      </c>
      <c r="N426" s="23">
        <v>8797938.1232399996</v>
      </c>
      <c r="O426" s="24"/>
    </row>
    <row r="427" spans="1:15">
      <c r="A427" s="16">
        <f>VLOOKUP(B427,'[2]Hoja2 (2)'!$C$3:D960,2,FALSE)</f>
        <v>47</v>
      </c>
      <c r="B427" s="17" t="s">
        <v>1045</v>
      </c>
      <c r="C427" s="18" t="str">
        <f>VLOOKUP(B427,[2]Hoja2!$D$3:G993,4,FALSE)</f>
        <v>SANTO DOMINGO</v>
      </c>
      <c r="D427" s="19" t="s">
        <v>1994</v>
      </c>
      <c r="E427" s="18" t="str">
        <f>VLOOKUP(B427,[2]Hoja2!$D$3:I960,3,FALSE)</f>
        <v>CL 69A SUR 76C 32 MJ 1</v>
      </c>
      <c r="F427" s="20">
        <v>79823528</v>
      </c>
      <c r="G427" s="20" t="str">
        <f>VLOOKUP(B427,[2]Hoja2!$D$3:H960,5,FALSE)</f>
        <v>MARIA HILDA NEIRA</v>
      </c>
      <c r="H427" s="17" t="s">
        <v>1045</v>
      </c>
      <c r="I427" s="21">
        <v>9732625.3333062492</v>
      </c>
      <c r="J427" s="22">
        <f t="shared" si="12"/>
        <v>2530482.5866596247</v>
      </c>
      <c r="K427" s="23">
        <f t="shared" si="13"/>
        <v>12263107.919965874</v>
      </c>
      <c r="L427" s="21">
        <v>9612896.2569000013</v>
      </c>
      <c r="M427" s="22">
        <v>2499353.0267940005</v>
      </c>
      <c r="N427" s="23">
        <v>12112249.283694003</v>
      </c>
      <c r="O427" s="24"/>
    </row>
    <row r="428" spans="1:15">
      <c r="A428" s="16">
        <f>VLOOKUP(B428,'[2]Hoja2 (2)'!$C$3:D961,2,FALSE)</f>
        <v>504</v>
      </c>
      <c r="B428" s="17" t="s">
        <v>1047</v>
      </c>
      <c r="C428" s="18" t="str">
        <f>VLOOKUP(B428,[2]Hoja2!$D$3:G994,4,FALSE)</f>
        <v>ARBORIZADORA ALTA</v>
      </c>
      <c r="D428" s="19" t="s">
        <v>1995</v>
      </c>
      <c r="E428" s="18" t="str">
        <f>VLOOKUP(B428,[2]Hoja2!$D$3:I961,3,FALSE)</f>
        <v>CL 74 SUR 38A 08</v>
      </c>
      <c r="F428" s="20">
        <v>413406</v>
      </c>
      <c r="G428" s="20" t="str">
        <f>VLOOKUP(B428,[2]Hoja2!$D$3:H961,5,FALSE)</f>
        <v>DAVID GUTIERREZ PINEDA</v>
      </c>
      <c r="H428" s="17" t="s">
        <v>1047</v>
      </c>
      <c r="I428" s="21">
        <v>10517700.237574801</v>
      </c>
      <c r="J428" s="22">
        <f t="shared" si="12"/>
        <v>2734602.0617694482</v>
      </c>
      <c r="K428" s="23">
        <f t="shared" si="13"/>
        <v>13252302.299344249</v>
      </c>
      <c r="L428" s="21">
        <v>10388360.874400001</v>
      </c>
      <c r="M428" s="22">
        <v>2700973.8273440003</v>
      </c>
      <c r="N428" s="23">
        <v>13089334.701744001</v>
      </c>
      <c r="O428" s="24"/>
    </row>
    <row r="429" spans="1:15">
      <c r="A429" s="16">
        <f>VLOOKUP(B429,'[2]Hoja2 (2)'!$C$3:D962,2,FALSE)</f>
        <v>401</v>
      </c>
      <c r="B429" s="17" t="s">
        <v>1049</v>
      </c>
      <c r="C429" s="18" t="str">
        <f>VLOOKUP(B429,[2]Hoja2!$D$3:G995,4,FALSE)</f>
        <v>JERUSALEN</v>
      </c>
      <c r="D429" s="19" t="s">
        <v>1996</v>
      </c>
      <c r="E429" s="18" t="str">
        <f>VLOOKUP(B429,[2]Hoja2!$D$3:I962,3,FALSE)</f>
        <v>CL 81 SUR 44A 13</v>
      </c>
      <c r="F429" s="20">
        <v>26597913</v>
      </c>
      <c r="G429" s="20" t="str">
        <f>VLOOKUP(B429,[2]Hoja2!$D$3:H962,5,FALSE)</f>
        <v>LUZ CENY ALMARIO VARGAS</v>
      </c>
      <c r="H429" s="17" t="s">
        <v>1049</v>
      </c>
      <c r="I429" s="21">
        <v>10525986.400438299</v>
      </c>
      <c r="J429" s="22">
        <f t="shared" si="12"/>
        <v>2736756.4641139577</v>
      </c>
      <c r="K429" s="23">
        <f t="shared" si="13"/>
        <v>13262742.864552258</v>
      </c>
      <c r="L429" s="21">
        <v>10396531.639099998</v>
      </c>
      <c r="M429" s="22">
        <v>2703098.2261659997</v>
      </c>
      <c r="N429" s="23">
        <v>13099629.865265999</v>
      </c>
      <c r="O429" s="24"/>
    </row>
    <row r="430" spans="1:15">
      <c r="A430" s="16">
        <f>VLOOKUP(B430,'[2]Hoja2 (2)'!$C$3:D963,2,FALSE)</f>
        <v>402</v>
      </c>
      <c r="B430" s="17" t="s">
        <v>1051</v>
      </c>
      <c r="C430" s="18" t="str">
        <f>VLOOKUP(B430,[2]Hoja2!$D$3:G996,4,FALSE)</f>
        <v>JERUSALEN</v>
      </c>
      <c r="D430" s="19" t="s">
        <v>1997</v>
      </c>
      <c r="E430" s="18" t="str">
        <f>VLOOKUP(B430,[2]Hoja2!$D$3:I963,3,FALSE)</f>
        <v>DG 80 SUR 45 15</v>
      </c>
      <c r="F430" s="20">
        <v>52499562</v>
      </c>
      <c r="G430" s="20" t="str">
        <f>VLOOKUP(B430,[2]Hoja2!$D$3:H963,5,FALSE)</f>
        <v>MARIA EUNICE PENA CHACON</v>
      </c>
      <c r="H430" s="17" t="s">
        <v>1051</v>
      </c>
      <c r="I430" s="21">
        <v>8345017.1407694202</v>
      </c>
      <c r="J430" s="22">
        <f t="shared" si="12"/>
        <v>2169704.4566000495</v>
      </c>
      <c r="K430" s="23">
        <f t="shared" si="13"/>
        <v>10514721.59736947</v>
      </c>
      <c r="L430" s="21">
        <v>8242396.1900999993</v>
      </c>
      <c r="M430" s="22">
        <v>2143023.0094260001</v>
      </c>
      <c r="N430" s="23">
        <v>10385419.199525999</v>
      </c>
      <c r="O430" s="24"/>
    </row>
    <row r="431" spans="1:15">
      <c r="A431" s="16">
        <f>VLOOKUP(B431,'[2]Hoja2 (2)'!$C$3:D964,2,FALSE)</f>
        <v>250</v>
      </c>
      <c r="B431" s="17" t="s">
        <v>1053</v>
      </c>
      <c r="C431" s="18" t="str">
        <f>VLOOKUP(B431,[2]Hoja2!$D$3:G997,4,FALSE)</f>
        <v>CARACOLI</v>
      </c>
      <c r="D431" s="19" t="s">
        <v>1998</v>
      </c>
      <c r="E431" s="18" t="str">
        <f>VLOOKUP(B431,[2]Hoja2!$D$3:I964,3,FALSE)</f>
        <v>KR 74D 76A 70 SUR</v>
      </c>
      <c r="F431" s="20">
        <v>51961208</v>
      </c>
      <c r="G431" s="20" t="str">
        <f>VLOOKUP(B431,[2]Hoja2!$D$3:H964,5,FALSE)</f>
        <v>INES SANCHEZ MORENO</v>
      </c>
      <c r="H431" s="17" t="s">
        <v>1053</v>
      </c>
      <c r="I431" s="21">
        <v>10463733.331353599</v>
      </c>
      <c r="J431" s="22">
        <f t="shared" si="12"/>
        <v>2720570.6661519357</v>
      </c>
      <c r="K431" s="23">
        <f t="shared" si="13"/>
        <v>13184303.997505534</v>
      </c>
      <c r="L431" s="21">
        <v>10335071.6701</v>
      </c>
      <c r="M431" s="22">
        <v>2687118.6342259999</v>
      </c>
      <c r="N431" s="23">
        <v>13022190.304326</v>
      </c>
      <c r="O431" s="24"/>
    </row>
    <row r="432" spans="1:15">
      <c r="A432" s="16">
        <f>VLOOKUP(B432,'[2]Hoja2 (2)'!$C$3:D965,2,FALSE)</f>
        <v>251</v>
      </c>
      <c r="B432" s="17" t="s">
        <v>1057</v>
      </c>
      <c r="C432" s="18" t="str">
        <f>VLOOKUP(B432,[2]Hoja2!$D$3:G998,4,FALSE)</f>
        <v>CARACOLI</v>
      </c>
      <c r="D432" s="19" t="s">
        <v>1999</v>
      </c>
      <c r="E432" s="18" t="str">
        <f>VLOOKUP(B432,[2]Hoja2!$D$3:I965,3,FALSE)</f>
        <v>KR 75A 76A 82 SUR</v>
      </c>
      <c r="F432" s="20">
        <v>35487539</v>
      </c>
      <c r="G432" s="20" t="str">
        <f>VLOOKUP(B432,[2]Hoja2!$D$3:H965,5,FALSE)</f>
        <v>GLADYS DIAZ SALINAS</v>
      </c>
      <c r="H432" s="17" t="s">
        <v>1057</v>
      </c>
      <c r="I432" s="21">
        <v>10150097.9578632</v>
      </c>
      <c r="J432" s="22">
        <f t="shared" si="12"/>
        <v>2639025.469044432</v>
      </c>
      <c r="K432" s="23">
        <f t="shared" si="13"/>
        <v>12789123.426907632</v>
      </c>
      <c r="L432" s="21">
        <v>10025249.865900001</v>
      </c>
      <c r="M432" s="22">
        <v>2606564.9651340004</v>
      </c>
      <c r="N432" s="23">
        <v>12631814.831034001</v>
      </c>
      <c r="O432" s="24"/>
    </row>
    <row r="433" spans="1:15">
      <c r="A433" s="16">
        <f>VLOOKUP(B433,'[2]Hoja2 (2)'!$C$3:D966,2,FALSE)</f>
        <v>403</v>
      </c>
      <c r="B433" s="17" t="s">
        <v>1059</v>
      </c>
      <c r="C433" s="18" t="str">
        <f>VLOOKUP(B433,[2]Hoja2!$D$3:G999,4,FALSE)</f>
        <v>JERUSALEN</v>
      </c>
      <c r="D433" s="19" t="s">
        <v>2000</v>
      </c>
      <c r="E433" s="18" t="str">
        <f>VLOOKUP(B433,[2]Hoja2!$D$3:I966,3,FALSE)</f>
        <v>CL 82A SUR 44A 50</v>
      </c>
      <c r="F433" s="20">
        <v>41795644</v>
      </c>
      <c r="G433" s="20" t="str">
        <f>VLOOKUP(B433,[2]Hoja2!$D$3:H966,5,FALSE)</f>
        <v>ISABELINA DIAZ</v>
      </c>
      <c r="H433" s="17" t="s">
        <v>1059</v>
      </c>
      <c r="I433" s="21">
        <v>5438592.7378128003</v>
      </c>
      <c r="J433" s="22">
        <f t="shared" si="12"/>
        <v>1414034.1118313281</v>
      </c>
      <c r="K433" s="23">
        <f t="shared" si="13"/>
        <v>6852626.8496441282</v>
      </c>
      <c r="L433" s="21">
        <v>5371710.6969999997</v>
      </c>
      <c r="M433" s="22">
        <v>1396644.78122</v>
      </c>
      <c r="N433" s="23">
        <v>6768355.4782199999</v>
      </c>
      <c r="O433" s="24"/>
    </row>
    <row r="434" spans="1:15">
      <c r="A434" s="16">
        <f>VLOOKUP(B434,'[2]Hoja2 (2)'!$C$3:D967,2,FALSE)</f>
        <v>404</v>
      </c>
      <c r="B434" s="17" t="s">
        <v>1061</v>
      </c>
      <c r="C434" s="18" t="str">
        <f>VLOOKUP(B434,[2]Hoja2!$D$3:G1000,4,FALSE)</f>
        <v>JERUSALEN</v>
      </c>
      <c r="D434" s="19" t="s">
        <v>2001</v>
      </c>
      <c r="E434" s="18" t="str">
        <f>VLOOKUP(B434,[2]Hoja2!$D$3:I967,3,FALSE)</f>
        <v>CL 80 SUR 44A 49</v>
      </c>
      <c r="F434" s="20">
        <v>52010142</v>
      </c>
      <c r="G434" s="20" t="str">
        <f>VLOOKUP(B434,[2]Hoja2!$D$3:H967,5,FALSE)</f>
        <v>JOSE MANUEL PARADA RUIZ</v>
      </c>
      <c r="H434" s="17" t="s">
        <v>1061</v>
      </c>
      <c r="I434" s="21">
        <v>10306051.024788501</v>
      </c>
      <c r="J434" s="22">
        <f t="shared" si="12"/>
        <v>2679573.2664450104</v>
      </c>
      <c r="K434" s="23">
        <f t="shared" si="13"/>
        <v>12985624.291233512</v>
      </c>
      <c r="L434" s="21">
        <v>10179361.969700001</v>
      </c>
      <c r="M434" s="22">
        <v>2646634.1121220002</v>
      </c>
      <c r="N434" s="23">
        <v>12825996.081822</v>
      </c>
      <c r="O434" s="24"/>
    </row>
    <row r="435" spans="1:15">
      <c r="A435" s="16">
        <f>VLOOKUP(B435,'[2]Hoja2 (2)'!$C$3:D968,2,FALSE)</f>
        <v>175</v>
      </c>
      <c r="B435" s="17" t="s">
        <v>2002</v>
      </c>
      <c r="C435" s="18" t="str">
        <f>VLOOKUP(B435,[2]Hoja2!$D$3:G1001,4,FALSE)</f>
        <v>SANTA VIVIANA</v>
      </c>
      <c r="D435" s="19" t="s">
        <v>2003</v>
      </c>
      <c r="E435" s="18" t="str">
        <f>VLOOKUP(B435,[2]Hoja2!$D$3:I968,3,FALSE)</f>
        <v>KR 74C 75C 29 SUR MJ</v>
      </c>
      <c r="F435" s="20">
        <v>52741570</v>
      </c>
      <c r="G435" s="20" t="str">
        <f>VLOOKUP(B435,[2]Hoja2!$D$3:H968,5,FALSE)</f>
        <v>MAYIRLUTH CABRERA</v>
      </c>
      <c r="H435" s="17" t="s">
        <v>2002</v>
      </c>
      <c r="I435" s="21">
        <v>6307674.7776266597</v>
      </c>
      <c r="J435" s="22">
        <f t="shared" si="12"/>
        <v>1639995.4421829316</v>
      </c>
      <c r="K435" s="23">
        <f t="shared" si="13"/>
        <v>7947670.2198095918</v>
      </c>
      <c r="L435" s="21">
        <v>6230050.6549000004</v>
      </c>
      <c r="M435" s="22">
        <v>1619813.1702740001</v>
      </c>
      <c r="N435" s="23">
        <v>7849863.8251740001</v>
      </c>
      <c r="O435" s="24"/>
    </row>
    <row r="436" spans="1:15">
      <c r="A436" s="16">
        <f>VLOOKUP(B436,'[2]Hoja2 (2)'!$C$3:D969,2,FALSE)</f>
        <v>252</v>
      </c>
      <c r="B436" s="17" t="s">
        <v>1063</v>
      </c>
      <c r="C436" s="18" t="str">
        <f>VLOOKUP(B436,[2]Hoja2!$D$3:G1002,4,FALSE)</f>
        <v>CARACOLI</v>
      </c>
      <c r="D436" s="19" t="s">
        <v>2004</v>
      </c>
      <c r="E436" s="18" t="str">
        <f>VLOOKUP(B436,[2]Hoja2!$D$3:I969,3,FALSE)</f>
        <v>KR 73I 77 25 SUR MJ 1</v>
      </c>
      <c r="F436" s="20">
        <v>1024464101</v>
      </c>
      <c r="G436" s="20" t="str">
        <f>VLOOKUP(B436,[2]Hoja2!$D$3:H969,5,FALSE)</f>
        <v>LEIDY GOMEZ MURILLO</v>
      </c>
      <c r="H436" s="17" t="s">
        <v>1063</v>
      </c>
      <c r="I436" s="21">
        <v>10536887.257455399</v>
      </c>
      <c r="J436" s="22">
        <f t="shared" si="12"/>
        <v>2739590.6869384041</v>
      </c>
      <c r="K436" s="23">
        <f t="shared" si="13"/>
        <v>13276477.944393802</v>
      </c>
      <c r="L436" s="21">
        <v>10407312.842099998</v>
      </c>
      <c r="M436" s="22">
        <v>2705901.3389459997</v>
      </c>
      <c r="N436" s="23">
        <v>13113214.181045998</v>
      </c>
      <c r="O436" s="24"/>
    </row>
    <row r="437" spans="1:15">
      <c r="A437" s="16">
        <f>VLOOKUP(B437,'[2]Hoja2 (2)'!$C$3:D970,2,FALSE)</f>
        <v>505</v>
      </c>
      <c r="B437" s="17" t="s">
        <v>1069</v>
      </c>
      <c r="C437" s="18" t="str">
        <f>VLOOKUP(B437,[2]Hoja2!$D$3:G1003,4,FALSE)</f>
        <v>ARBORIZADORA ALTA</v>
      </c>
      <c r="D437" s="19" t="s">
        <v>2005</v>
      </c>
      <c r="E437" s="18" t="str">
        <f>VLOOKUP(B437,[2]Hoja2!$D$3:I970,3,FALSE)</f>
        <v>CL 75 BIS  SUR 33 44</v>
      </c>
      <c r="F437" s="20">
        <v>33430060</v>
      </c>
      <c r="G437" s="20" t="str">
        <f>VLOOKUP(B437,[2]Hoja2!$D$3:H970,5,FALSE)</f>
        <v>MARIA AURORA TORRES</v>
      </c>
      <c r="H437" s="17" t="s">
        <v>1069</v>
      </c>
      <c r="I437" s="21">
        <v>6954807.81321216</v>
      </c>
      <c r="J437" s="22">
        <f t="shared" si="12"/>
        <v>1808250.0314351616</v>
      </c>
      <c r="K437" s="23">
        <f t="shared" si="13"/>
        <v>8763057.8446473219</v>
      </c>
      <c r="L437" s="21">
        <v>6869217.7067999998</v>
      </c>
      <c r="M437" s="22">
        <v>1785996.6037679999</v>
      </c>
      <c r="N437" s="23">
        <v>8655214.3105679993</v>
      </c>
      <c r="O437" s="24"/>
    </row>
    <row r="438" spans="1:15">
      <c r="A438" s="16">
        <f>VLOOKUP(B438,'[2]Hoja2 (2)'!$C$3:D971,2,FALSE)</f>
        <v>253</v>
      </c>
      <c r="B438" s="17" t="s">
        <v>1071</v>
      </c>
      <c r="C438" s="18" t="str">
        <f>VLOOKUP(B438,[2]Hoja2!$D$3:G1004,4,FALSE)</f>
        <v>CARACOLI</v>
      </c>
      <c r="D438" s="19" t="s">
        <v>2006</v>
      </c>
      <c r="E438" s="18" t="str">
        <f>VLOOKUP(B438,[2]Hoja2!$D$3:I971,3,FALSE)</f>
        <v>KR 73H BIS  76A 33 SUR</v>
      </c>
      <c r="F438" s="20">
        <v>80466371</v>
      </c>
      <c r="G438" s="20" t="str">
        <f>VLOOKUP(B438,[2]Hoja2!$D$3:H971,5,FALSE)</f>
        <v>JOSE LUIS MUNOZ</v>
      </c>
      <c r="H438" s="17" t="s">
        <v>1071</v>
      </c>
      <c r="I438" s="21">
        <v>10323549.7563757</v>
      </c>
      <c r="J438" s="22">
        <f t="shared" si="12"/>
        <v>2684122.9366576821</v>
      </c>
      <c r="K438" s="23">
        <f t="shared" si="13"/>
        <v>13007672.693033382</v>
      </c>
      <c r="L438" s="21">
        <v>10196562.137</v>
      </c>
      <c r="M438" s="22">
        <v>2651106.1556200003</v>
      </c>
      <c r="N438" s="23">
        <v>12847668.292619999</v>
      </c>
      <c r="O438" s="24"/>
    </row>
    <row r="439" spans="1:15">
      <c r="A439" s="16">
        <f>VLOOKUP(B439,'[2]Hoja2 (2)'!$C$3:D972,2,FALSE)</f>
        <v>176</v>
      </c>
      <c r="B439" s="17" t="s">
        <v>1073</v>
      </c>
      <c r="C439" s="18" t="str">
        <f>VLOOKUP(B439,[2]Hoja2!$D$3:G1005,4,FALSE)</f>
        <v>SANTA VIVIANA</v>
      </c>
      <c r="D439" s="19" t="s">
        <v>2007</v>
      </c>
      <c r="E439" s="18" t="str">
        <f>VLOOKUP(B439,[2]Hoja2!$D$3:I972,3,FALSE)</f>
        <v>CL 75D SUR 75C 17 MJ</v>
      </c>
      <c r="F439" s="20">
        <v>51945541</v>
      </c>
      <c r="G439" s="20" t="str">
        <f>VLOOKUP(B439,[2]Hoja2!$D$3:H972,5,FALSE)</f>
        <v>REINALDA QUIROGA HERNANDEZ</v>
      </c>
      <c r="H439" s="17" t="s">
        <v>1073</v>
      </c>
      <c r="I439" s="21">
        <v>10352401.6490112</v>
      </c>
      <c r="J439" s="22">
        <f t="shared" si="12"/>
        <v>2691624.4287429121</v>
      </c>
      <c r="K439" s="23">
        <f t="shared" si="13"/>
        <v>13044026.077754112</v>
      </c>
      <c r="L439" s="21">
        <v>10225007.353</v>
      </c>
      <c r="M439" s="22">
        <v>2658501.9117800002</v>
      </c>
      <c r="N439" s="23">
        <v>12883509.26478</v>
      </c>
      <c r="O439" s="24"/>
    </row>
    <row r="440" spans="1:15">
      <c r="A440" s="16">
        <f>VLOOKUP(B440,'[2]Hoja2 (2)'!$C$3:D973,2,FALSE)</f>
        <v>506</v>
      </c>
      <c r="B440" s="17" t="s">
        <v>1075</v>
      </c>
      <c r="C440" s="18" t="str">
        <f>VLOOKUP(B440,[2]Hoja2!$D$3:G1006,4,FALSE)</f>
        <v>ARBORIZADORA ALTA</v>
      </c>
      <c r="D440" s="19" t="s">
        <v>2008</v>
      </c>
      <c r="E440" s="18" t="str">
        <f>VLOOKUP(B440,[2]Hoja2!$D$3:I973,3,FALSE)</f>
        <v>DG 73A BIS  SUR 36D 31 IN 5</v>
      </c>
      <c r="F440" s="20">
        <v>41544498</v>
      </c>
      <c r="G440" s="20" t="str">
        <f>VLOOKUP(B440,[2]Hoja2!$D$3:H973,5,FALSE)</f>
        <v xml:space="preserve">CASTRO CARO MARIA DIOSELINA </v>
      </c>
      <c r="H440" s="17" t="s">
        <v>1075</v>
      </c>
      <c r="I440" s="21">
        <v>10522509.362346601</v>
      </c>
      <c r="J440" s="22">
        <f t="shared" si="12"/>
        <v>2735852.4342101165</v>
      </c>
      <c r="K440" s="23">
        <f t="shared" si="13"/>
        <v>13258361.796556717</v>
      </c>
      <c r="L440" s="21">
        <v>10393057.818399999</v>
      </c>
      <c r="M440" s="22">
        <v>2702195.032784</v>
      </c>
      <c r="N440" s="23">
        <v>13095252.851183999</v>
      </c>
      <c r="O440" s="24"/>
    </row>
    <row r="441" spans="1:15">
      <c r="A441" s="25">
        <f>VLOOKUP(B441,'[2]Hoja2 (2)'!$C$3:D974,2,FALSE)</f>
        <v>405</v>
      </c>
      <c r="B441" s="26" t="s">
        <v>1077</v>
      </c>
      <c r="C441" s="27" t="str">
        <f>VLOOKUP(B441,[2]Hoja2!$D$3:G1007,4,FALSE)</f>
        <v>JERUSALEN</v>
      </c>
      <c r="D441" s="28" t="s">
        <v>2009</v>
      </c>
      <c r="E441" s="27" t="str">
        <f>VLOOKUP(B441,[2]Hoja2!$D$3:I974,3,FALSE)</f>
        <v>CL 82B SUR 46 10</v>
      </c>
      <c r="F441" s="29">
        <v>3116376</v>
      </c>
      <c r="G441" s="29" t="str">
        <f>VLOOKUP(B441,[2]Hoja2!$D$3:H974,5,FALSE)</f>
        <v>MANUEL VICENTE MARTINEZ RAMIREZ</v>
      </c>
      <c r="H441" s="26" t="s">
        <v>1077</v>
      </c>
      <c r="I441" s="30">
        <v>10420911.588029999</v>
      </c>
      <c r="J441" s="31">
        <f t="shared" si="12"/>
        <v>2709437.0128878001</v>
      </c>
      <c r="K441" s="32">
        <f t="shared" si="13"/>
        <v>13130348.600917799</v>
      </c>
      <c r="L441" s="30">
        <v>10292688.442676481</v>
      </c>
      <c r="M441" s="31">
        <v>2676098.9950958849</v>
      </c>
      <c r="N441" s="32">
        <v>12968787.437772365</v>
      </c>
      <c r="O441" s="33"/>
    </row>
    <row r="442" spans="1:15">
      <c r="A442" s="16">
        <f>VLOOKUP(B442,'[2]Hoja2 (2)'!$C$3:D975,2,FALSE)</f>
        <v>177</v>
      </c>
      <c r="B442" s="17" t="s">
        <v>1079</v>
      </c>
      <c r="C442" s="18" t="str">
        <f>VLOOKUP(B442,[2]Hoja2!$D$3:G1008,4,FALSE)</f>
        <v>SANTA VIVIANA</v>
      </c>
      <c r="D442" s="19" t="s">
        <v>2010</v>
      </c>
      <c r="E442" s="18" t="str">
        <f>VLOOKUP(B442,[2]Hoja2!$D$3:I975,3,FALSE)</f>
        <v>KR 74B 75C 36 SUR MJ</v>
      </c>
      <c r="F442" s="20">
        <v>79598146</v>
      </c>
      <c r="G442" s="20" t="str">
        <f>VLOOKUP(B442,[2]Hoja2!$D$3:H975,5,FALSE)</f>
        <v>JAIRO VELASQUEZ</v>
      </c>
      <c r="H442" s="17" t="s">
        <v>1079</v>
      </c>
      <c r="I442" s="21">
        <v>8089446.7364572901</v>
      </c>
      <c r="J442" s="22">
        <f t="shared" si="12"/>
        <v>2103256.1514788955</v>
      </c>
      <c r="K442" s="23">
        <f t="shared" si="13"/>
        <v>10192702.887936186</v>
      </c>
      <c r="L442" s="21">
        <v>7990007.6981999995</v>
      </c>
      <c r="M442" s="22">
        <v>2077402.001532</v>
      </c>
      <c r="N442" s="23">
        <v>10067409.699732</v>
      </c>
      <c r="O442" s="24"/>
    </row>
    <row r="443" spans="1:15">
      <c r="A443" s="16">
        <f>VLOOKUP(B443,'[2]Hoja2 (2)'!$C$3:D976,2,FALSE)</f>
        <v>178</v>
      </c>
      <c r="B443" s="17" t="s">
        <v>1081</v>
      </c>
      <c r="C443" s="18" t="str">
        <f>VLOOKUP(B443,[2]Hoja2!$D$3:G1009,4,FALSE)</f>
        <v>SANTA VIVIANA</v>
      </c>
      <c r="D443" s="19" t="s">
        <v>2011</v>
      </c>
      <c r="E443" s="18" t="str">
        <f>VLOOKUP(B443,[2]Hoja2!$D$3:I976,3,FALSE)</f>
        <v>CL 75D SUR 73H 38 MJ</v>
      </c>
      <c r="F443" s="20">
        <v>2193982</v>
      </c>
      <c r="G443" s="20" t="str">
        <f>VLOOKUP(B443,[2]Hoja2!$D$3:H976,5,FALSE)</f>
        <v>RAMON DONATO VARGAS DELGADO</v>
      </c>
      <c r="H443" s="17" t="s">
        <v>1081</v>
      </c>
      <c r="I443" s="21">
        <v>9701441.7365042605</v>
      </c>
      <c r="J443" s="22">
        <f t="shared" si="12"/>
        <v>2522374.8514911076</v>
      </c>
      <c r="K443" s="23">
        <f t="shared" si="13"/>
        <v>12223816.587995369</v>
      </c>
      <c r="L443" s="21">
        <v>9582048.5875000022</v>
      </c>
      <c r="M443" s="22">
        <v>2491332.6327500008</v>
      </c>
      <c r="N443" s="23">
        <v>12073381.220250003</v>
      </c>
      <c r="O443" s="24"/>
    </row>
    <row r="444" spans="1:15">
      <c r="A444" s="16">
        <f>VLOOKUP(B444,'[2]Hoja2 (2)'!$C$3:D977,2,FALSE)</f>
        <v>254</v>
      </c>
      <c r="B444" s="17" t="s">
        <v>1083</v>
      </c>
      <c r="C444" s="18" t="str">
        <f>VLOOKUP(B444,[2]Hoja2!$D$3:G1010,4,FALSE)</f>
        <v>CARACOLI</v>
      </c>
      <c r="D444" s="19" t="s">
        <v>2012</v>
      </c>
      <c r="E444" s="18" t="str">
        <f>VLOOKUP(B444,[2]Hoja2!$D$3:I977,3,FALSE)</f>
        <v>KR 74D 76A 58 SUR MJ 1</v>
      </c>
      <c r="F444" s="20">
        <v>52132234</v>
      </c>
      <c r="G444" s="20" t="str">
        <f>VLOOKUP(B444,[2]Hoja2!$D$3:H977,5,FALSE)</f>
        <v>CARMEN ELINA CUADROS BARON</v>
      </c>
      <c r="H444" s="17" t="s">
        <v>1083</v>
      </c>
      <c r="I444" s="21">
        <v>10538813.966737101</v>
      </c>
      <c r="J444" s="22">
        <f t="shared" si="12"/>
        <v>2740091.6313516465</v>
      </c>
      <c r="K444" s="23">
        <f t="shared" si="13"/>
        <v>13278905.598088747</v>
      </c>
      <c r="L444" s="21">
        <v>10409141.600196259</v>
      </c>
      <c r="M444" s="22">
        <v>2706376.8160510273</v>
      </c>
      <c r="N444" s="23">
        <v>13115518.416247286</v>
      </c>
      <c r="O444" s="24"/>
    </row>
    <row r="445" spans="1:15">
      <c r="A445" s="16">
        <f>VLOOKUP(B445,'[2]Hoja2 (2)'!$C$3:D978,2,FALSE)</f>
        <v>406</v>
      </c>
      <c r="B445" s="17" t="s">
        <v>1085</v>
      </c>
      <c r="C445" s="18" t="str">
        <f>VLOOKUP(B445,[2]Hoja2!$D$3:G1011,4,FALSE)</f>
        <v>JERUSALEN</v>
      </c>
      <c r="D445" s="19" t="s">
        <v>2013</v>
      </c>
      <c r="E445" s="18" t="str">
        <f>VLOOKUP(B445,[2]Hoja2!$D$3:I978,3,FALSE)</f>
        <v>KR 40 78A 19 SUR</v>
      </c>
      <c r="F445" s="20">
        <v>79578219</v>
      </c>
      <c r="G445" s="20" t="str">
        <f>VLOOKUP(B445,[2]Hoja2!$D$3:H978,5,FALSE)</f>
        <v>JORGE ENRIQUE GARCIA DURAN</v>
      </c>
      <c r="H445" s="17" t="s">
        <v>1085</v>
      </c>
      <c r="I445" s="21">
        <v>9378157.6360986102</v>
      </c>
      <c r="J445" s="22">
        <f t="shared" si="12"/>
        <v>2438320.9853856387</v>
      </c>
      <c r="K445" s="23">
        <f t="shared" si="13"/>
        <v>11816478.62148425</v>
      </c>
      <c r="L445" s="21">
        <v>9262811.3666000012</v>
      </c>
      <c r="M445" s="22">
        <v>2408330.9553160006</v>
      </c>
      <c r="N445" s="23">
        <v>11671142.321916003</v>
      </c>
      <c r="O445" s="24"/>
    </row>
    <row r="446" spans="1:15">
      <c r="A446" s="16">
        <f>VLOOKUP(B446,'[2]Hoja2 (2)'!$C$3:D979,2,FALSE)</f>
        <v>255</v>
      </c>
      <c r="B446" s="17" t="s">
        <v>1087</v>
      </c>
      <c r="C446" s="18" t="str">
        <f>VLOOKUP(B446,[2]Hoja2!$D$3:G1012,4,FALSE)</f>
        <v>CARACOLI</v>
      </c>
      <c r="D446" s="19" t="s">
        <v>2014</v>
      </c>
      <c r="E446" s="18" t="str">
        <f>VLOOKUP(B446,[2]Hoja2!$D$3:I979,3,FALSE)</f>
        <v>KR 75B 77 14 SUR</v>
      </c>
      <c r="F446" s="20">
        <v>23491450</v>
      </c>
      <c r="G446" s="20" t="str">
        <f>VLOOKUP(B446,[2]Hoja2!$D$3:H979,5,FALSE)</f>
        <v>CARLOTA VARGAS PINILLA</v>
      </c>
      <c r="H446" s="17" t="s">
        <v>1087</v>
      </c>
      <c r="I446" s="21">
        <v>10538813.966673199</v>
      </c>
      <c r="J446" s="22">
        <f t="shared" si="12"/>
        <v>2740091.6313350317</v>
      </c>
      <c r="K446" s="23">
        <f t="shared" si="13"/>
        <v>13278905.59800823</v>
      </c>
      <c r="L446" s="21">
        <v>10409144.136859998</v>
      </c>
      <c r="M446" s="22">
        <v>2706377.4755835994</v>
      </c>
      <c r="N446" s="23">
        <v>13115521.612443598</v>
      </c>
      <c r="O446" s="24"/>
    </row>
    <row r="447" spans="1:15">
      <c r="A447" s="16">
        <f>VLOOKUP(B447,'[2]Hoja2 (2)'!$C$3:D980,2,FALSE)</f>
        <v>407</v>
      </c>
      <c r="B447" s="17" t="s">
        <v>1089</v>
      </c>
      <c r="C447" s="18" t="str">
        <f>VLOOKUP(B447,[2]Hoja2!$D$3:G1013,4,FALSE)</f>
        <v>JERUSALEN</v>
      </c>
      <c r="D447" s="19" t="s">
        <v>2015</v>
      </c>
      <c r="E447" s="18" t="str">
        <f>VLOOKUP(B447,[2]Hoja2!$D$3:I980,3,FALSE)</f>
        <v>DG 79 SUR 41 21</v>
      </c>
      <c r="F447" s="20">
        <v>79726223</v>
      </c>
      <c r="G447" s="20" t="str">
        <f>VLOOKUP(B447,[2]Hoja2!$D$3:H980,5,FALSE)</f>
        <v>LEONIDAS LAITON MIGUEL</v>
      </c>
      <c r="H447" s="17" t="s">
        <v>1089</v>
      </c>
      <c r="I447" s="21">
        <v>10435449.734065101</v>
      </c>
      <c r="J447" s="22">
        <f t="shared" si="12"/>
        <v>2713216.9308569264</v>
      </c>
      <c r="K447" s="23">
        <f t="shared" si="13"/>
        <v>13148666.664922027</v>
      </c>
      <c r="L447" s="21">
        <v>10307094.523399999</v>
      </c>
      <c r="M447" s="22">
        <v>2679844.5760840001</v>
      </c>
      <c r="N447" s="23">
        <v>12986939.099484</v>
      </c>
      <c r="O447" s="24"/>
    </row>
    <row r="448" spans="1:15">
      <c r="A448" s="16">
        <f>VLOOKUP(B448,'[2]Hoja2 (2)'!$C$3:D981,2,FALSE)</f>
        <v>408</v>
      </c>
      <c r="B448" s="17" t="s">
        <v>1093</v>
      </c>
      <c r="C448" s="18" t="str">
        <f>VLOOKUP(B448,[2]Hoja2!$D$3:G1014,4,FALSE)</f>
        <v>JERUSALEN</v>
      </c>
      <c r="D448" s="19" t="s">
        <v>2016</v>
      </c>
      <c r="E448" s="18" t="str">
        <f>VLOOKUP(B448,[2]Hoja2!$D$3:I981,3,FALSE)</f>
        <v>KR 40 80B 22 SUR</v>
      </c>
      <c r="F448" s="20">
        <v>13790998</v>
      </c>
      <c r="G448" s="20" t="str">
        <f>VLOOKUP(B448,[2]Hoja2!$D$3:H981,5,FALSE)</f>
        <v>JULIO EDGAR PINEDA</v>
      </c>
      <c r="H448" s="17" t="s">
        <v>1093</v>
      </c>
      <c r="I448" s="21">
        <v>10390888.1498961</v>
      </c>
      <c r="J448" s="22">
        <f t="shared" si="12"/>
        <v>2701630.9189729863</v>
      </c>
      <c r="K448" s="23">
        <f t="shared" si="13"/>
        <v>13092519.068869086</v>
      </c>
      <c r="L448" s="21">
        <v>10263099.904600002</v>
      </c>
      <c r="M448" s="22">
        <v>2668405.9751960007</v>
      </c>
      <c r="N448" s="23">
        <v>12931505.879796002</v>
      </c>
      <c r="O448" s="24"/>
    </row>
    <row r="449" spans="1:15">
      <c r="A449" s="16">
        <f>VLOOKUP(B449,'[2]Hoja2 (2)'!$C$3:D982,2,FALSE)</f>
        <v>409</v>
      </c>
      <c r="B449" s="17" t="s">
        <v>1095</v>
      </c>
      <c r="C449" s="18" t="str">
        <f>VLOOKUP(B449,[2]Hoja2!$D$3:G1015,4,FALSE)</f>
        <v>JERUSALEN</v>
      </c>
      <c r="D449" s="19" t="s">
        <v>2017</v>
      </c>
      <c r="E449" s="18" t="str">
        <f>VLOOKUP(B449,[2]Hoja2!$D$3:I982,3,FALSE)</f>
        <v>CL 80A SUR 44A 18</v>
      </c>
      <c r="F449" s="20">
        <v>93342915</v>
      </c>
      <c r="G449" s="20" t="str">
        <f>VLOOKUP(B449,[2]Hoja2!$D$3:H982,5,FALSE)</f>
        <v>JOSE GILBERTO SOGAMOSO APACHE</v>
      </c>
      <c r="H449" s="17" t="s">
        <v>1095</v>
      </c>
      <c r="I449" s="21">
        <v>10277189.4883829</v>
      </c>
      <c r="J449" s="22">
        <f t="shared" si="12"/>
        <v>2672069.2669795542</v>
      </c>
      <c r="K449" s="23">
        <f t="shared" si="13"/>
        <v>12949258.755362455</v>
      </c>
      <c r="L449" s="21">
        <v>10150764.52</v>
      </c>
      <c r="M449" s="22">
        <v>2639198.7752</v>
      </c>
      <c r="N449" s="23">
        <v>12789963.2952</v>
      </c>
      <c r="O449" s="24"/>
    </row>
    <row r="450" spans="1:15">
      <c r="A450" s="16">
        <f>VLOOKUP(B450,'[2]Hoja2 (2)'!$C$3:D983,2,FALSE)</f>
        <v>410</v>
      </c>
      <c r="B450" s="17" t="s">
        <v>1097</v>
      </c>
      <c r="C450" s="18" t="str">
        <f>VLOOKUP(B450,[2]Hoja2!$D$3:G1016,4,FALSE)</f>
        <v>JERUSALEN</v>
      </c>
      <c r="D450" s="19" t="s">
        <v>2018</v>
      </c>
      <c r="E450" s="18" t="str">
        <f>VLOOKUP(B450,[2]Hoja2!$D$3:I983,3,FALSE)</f>
        <v>CL 81 SUR 44A 20</v>
      </c>
      <c r="F450" s="20">
        <v>3176011</v>
      </c>
      <c r="G450" s="20" t="str">
        <f>VLOOKUP(B450,[2]Hoja2!$D$3:H983,5,FALSE)</f>
        <v>OSCAR CORTES PINZON</v>
      </c>
      <c r="H450" s="17" t="s">
        <v>1097</v>
      </c>
      <c r="I450" s="21">
        <v>10185778.627157001</v>
      </c>
      <c r="J450" s="22">
        <f t="shared" si="12"/>
        <v>2648302.4430608205</v>
      </c>
      <c r="K450" s="23">
        <f t="shared" si="13"/>
        <v>12834081.070217822</v>
      </c>
      <c r="L450" s="21">
        <v>10060439.815199999</v>
      </c>
      <c r="M450" s="22">
        <v>2615714.3519520001</v>
      </c>
      <c r="N450" s="23">
        <v>12676154.167151999</v>
      </c>
      <c r="O450" s="24"/>
    </row>
    <row r="451" spans="1:15">
      <c r="A451" s="16">
        <f>VLOOKUP(B451,'[2]Hoja2 (2)'!$C$3:D984,2,FALSE)</f>
        <v>507</v>
      </c>
      <c r="B451" s="17" t="s">
        <v>1099</v>
      </c>
      <c r="C451" s="18" t="str">
        <f>VLOOKUP(B451,[2]Hoja2!$D$3:G1017,4,FALSE)</f>
        <v>ARBORIZADORA ALTA</v>
      </c>
      <c r="D451" s="19" t="s">
        <v>2019</v>
      </c>
      <c r="E451" s="18" t="str">
        <f>VLOOKUP(B451,[2]Hoja2!$D$3:I984,3,FALSE)</f>
        <v>CALLE 78 A SUR No.36 -42</v>
      </c>
      <c r="F451" s="20">
        <v>25115700</v>
      </c>
      <c r="G451" s="20" t="str">
        <f>VLOOKUP(B451,[2]Hoja2!$D$3:H984,5,FALSE)</f>
        <v>MARIA ROSMIRA BLANDON</v>
      </c>
      <c r="H451" s="17" t="s">
        <v>1099</v>
      </c>
      <c r="I451" s="21">
        <v>10538813.9764277</v>
      </c>
      <c r="J451" s="22">
        <f t="shared" ref="J451:J514" si="14">+I451*26%</f>
        <v>2740091.6338712024</v>
      </c>
      <c r="K451" s="23">
        <f t="shared" ref="K451:K514" si="15">+I451+J451</f>
        <v>13278905.610298902</v>
      </c>
      <c r="L451" s="21">
        <v>10409179.340885624</v>
      </c>
      <c r="M451" s="22">
        <v>2706386.6286302623</v>
      </c>
      <c r="N451" s="23">
        <v>13115565.969515886</v>
      </c>
      <c r="O451" s="24"/>
    </row>
    <row r="452" spans="1:15">
      <c r="A452" s="25">
        <f>VLOOKUP(B452,'[2]Hoja2 (2)'!$C$3:D985,2,FALSE)</f>
        <v>508</v>
      </c>
      <c r="B452" s="26" t="s">
        <v>1101</v>
      </c>
      <c r="C452" s="27" t="str">
        <f>VLOOKUP(B452,[2]Hoja2!$D$3:G1018,4,FALSE)</f>
        <v>ARBORIZADORA ALTA</v>
      </c>
      <c r="D452" s="28" t="s">
        <v>2020</v>
      </c>
      <c r="E452" s="27" t="str">
        <f>VLOOKUP(B452,[2]Hoja2!$D$3:I985,3,FALSE)</f>
        <v>DG 73A SUR 38A 27</v>
      </c>
      <c r="F452" s="29">
        <v>51753357</v>
      </c>
      <c r="G452" s="29" t="str">
        <f>VLOOKUP(B452,[2]Hoja2!$D$3:H985,5,FALSE)</f>
        <v>BLANCA LUCIA ROMERO TOQUICA</v>
      </c>
      <c r="H452" s="26" t="s">
        <v>1101</v>
      </c>
      <c r="I452" s="30">
        <v>10458536.9571956</v>
      </c>
      <c r="J452" s="31">
        <f t="shared" si="14"/>
        <v>2719219.608870856</v>
      </c>
      <c r="K452" s="32">
        <f t="shared" si="15"/>
        <v>13177756.566066457</v>
      </c>
      <c r="L452" s="30">
        <v>10329888.964100001</v>
      </c>
      <c r="M452" s="31">
        <v>2685771.1306660003</v>
      </c>
      <c r="N452" s="32">
        <v>13015660.094766002</v>
      </c>
      <c r="O452" s="33"/>
    </row>
    <row r="453" spans="1:15">
      <c r="A453" s="16">
        <f>VLOOKUP(B453,'[2]Hoja2 (2)'!$C$3:D986,2,FALSE)</f>
        <v>509</v>
      </c>
      <c r="B453" s="17" t="s">
        <v>1103</v>
      </c>
      <c r="C453" s="18" t="str">
        <f>VLOOKUP(B453,[2]Hoja2!$D$3:G1019,4,FALSE)</f>
        <v>ARBORIZADORA ALTA</v>
      </c>
      <c r="D453" s="19" t="s">
        <v>2021</v>
      </c>
      <c r="E453" s="18" t="str">
        <f>VLOOKUP(B453,[2]Hoja2!$D$3:I986,3,FALSE)</f>
        <v>CALLE 78 A SUR No. 36 -23</v>
      </c>
      <c r="F453" s="20">
        <v>52877721</v>
      </c>
      <c r="G453" s="20" t="str">
        <f>VLOOKUP(B453,[2]Hoja2!$D$3:H986,5,FALSE)</f>
        <v>DORIAN STELLA ZAMBRANO Q.</v>
      </c>
      <c r="H453" s="17" t="s">
        <v>1103</v>
      </c>
      <c r="I453" s="21">
        <v>10538813.615493899</v>
      </c>
      <c r="J453" s="22">
        <f t="shared" si="14"/>
        <v>2740091.5400284138</v>
      </c>
      <c r="K453" s="23">
        <f t="shared" si="15"/>
        <v>13278905.155522313</v>
      </c>
      <c r="L453" s="21">
        <v>10409173.409904631</v>
      </c>
      <c r="M453" s="22">
        <v>2706385.086575204</v>
      </c>
      <c r="N453" s="23">
        <v>13115558.496479835</v>
      </c>
      <c r="O453" s="24"/>
    </row>
    <row r="454" spans="1:15">
      <c r="A454" s="25">
        <f>VLOOKUP(B454,'[2]Hoja2 (2)'!$C$3:D987,2,FALSE)</f>
        <v>411</v>
      </c>
      <c r="B454" s="26" t="s">
        <v>1105</v>
      </c>
      <c r="C454" s="27" t="str">
        <f>VLOOKUP(B454,[2]Hoja2!$D$3:G1020,4,FALSE)</f>
        <v>JERUSALEN</v>
      </c>
      <c r="D454" s="28" t="s">
        <v>2022</v>
      </c>
      <c r="E454" s="27" t="str">
        <f>VLOOKUP(B454,[2]Hoja2!$D$3:I987,3,FALSE)</f>
        <v>KR 46A 82A 21 SUR</v>
      </c>
      <c r="F454" s="29">
        <v>37697560</v>
      </c>
      <c r="G454" s="29" t="str">
        <f>VLOOKUP(B454,[2]Hoja2!$D$3:H987,5,FALSE)</f>
        <v>FLOR ROPERO HERNANDEZ</v>
      </c>
      <c r="H454" s="26" t="s">
        <v>1105</v>
      </c>
      <c r="I454" s="30">
        <v>10528356.6955892</v>
      </c>
      <c r="J454" s="31">
        <f t="shared" si="14"/>
        <v>2737372.7408531918</v>
      </c>
      <c r="K454" s="32">
        <f t="shared" si="15"/>
        <v>13265729.436442392</v>
      </c>
      <c r="L454" s="30">
        <v>10398886.982099999</v>
      </c>
      <c r="M454" s="31">
        <v>2703710.6153459996</v>
      </c>
      <c r="N454" s="32">
        <v>13102597.597445998</v>
      </c>
      <c r="O454" s="33"/>
    </row>
    <row r="455" spans="1:15">
      <c r="A455" s="16">
        <f>VLOOKUP(B455,'[2]Hoja2 (2)'!$C$3:D988,2,FALSE)</f>
        <v>179</v>
      </c>
      <c r="B455" s="17" t="s">
        <v>1107</v>
      </c>
      <c r="C455" s="18" t="str">
        <f>VLOOKUP(B455,[2]Hoja2!$D$3:G1021,4,FALSE)</f>
        <v>SANTA VIVIANA</v>
      </c>
      <c r="D455" s="19" t="s">
        <v>2023</v>
      </c>
      <c r="E455" s="18" t="str">
        <f>VLOOKUP(B455,[2]Hoja2!$D$3:I988,3,FALSE)</f>
        <v>KR 73I 75F 17 SUR</v>
      </c>
      <c r="F455" s="20">
        <v>1024503352</v>
      </c>
      <c r="G455" s="20" t="str">
        <f>VLOOKUP(B455,[2]Hoja2!$D$3:H988,5,FALSE)</f>
        <v>DAVID LOZADA NARVAEZ</v>
      </c>
      <c r="H455" s="17" t="s">
        <v>1107</v>
      </c>
      <c r="I455" s="21">
        <v>9930999.1298755407</v>
      </c>
      <c r="J455" s="22">
        <f t="shared" si="14"/>
        <v>2582059.7737676408</v>
      </c>
      <c r="K455" s="23">
        <f t="shared" si="15"/>
        <v>12513058.903643182</v>
      </c>
      <c r="L455" s="21">
        <v>9808886.6019499991</v>
      </c>
      <c r="M455" s="22">
        <v>2550310.5165069997</v>
      </c>
      <c r="N455" s="23">
        <v>12359197.118456999</v>
      </c>
      <c r="O455" s="24"/>
    </row>
    <row r="456" spans="1:15">
      <c r="A456" s="16">
        <f>VLOOKUP(B456,'[2]Hoja2 (2)'!$C$3:D989,2,FALSE)</f>
        <v>48</v>
      </c>
      <c r="B456" s="17" t="s">
        <v>1109</v>
      </c>
      <c r="C456" s="18" t="str">
        <f>VLOOKUP(B456,[2]Hoja2!$D$3:G1022,4,FALSE)</f>
        <v>SANTO DOMINGO</v>
      </c>
      <c r="D456" s="19" t="s">
        <v>2024</v>
      </c>
      <c r="E456" s="18" t="str">
        <f>VLOOKUP(B456,[2]Hoja2!$D$3:I989,3,FALSE)</f>
        <v>CL 68A BIS  SUR 75L 80</v>
      </c>
      <c r="F456" s="20">
        <v>1024471260</v>
      </c>
      <c r="G456" s="20" t="str">
        <f>VLOOKUP(B456,[2]Hoja2!$D$3:H989,5,FALSE)</f>
        <v>MARIA OLIMPIA OLARTE FLOREZ</v>
      </c>
      <c r="H456" s="17" t="s">
        <v>1109</v>
      </c>
      <c r="I456" s="21">
        <v>10336108.5899841</v>
      </c>
      <c r="J456" s="22">
        <f t="shared" si="14"/>
        <v>2687388.2333958661</v>
      </c>
      <c r="K456" s="23">
        <f t="shared" si="15"/>
        <v>13023496.823379967</v>
      </c>
      <c r="L456" s="21">
        <v>10208921.9848</v>
      </c>
      <c r="M456" s="22">
        <v>2654319.7160479999</v>
      </c>
      <c r="N456" s="23">
        <v>12863241.700848</v>
      </c>
      <c r="O456" s="24"/>
    </row>
    <row r="457" spans="1:15">
      <c r="A457" s="16">
        <f>VLOOKUP(B457,'[2]Hoja2 (2)'!$C$3:D990,2,FALSE)</f>
        <v>180</v>
      </c>
      <c r="B457" s="17" t="s">
        <v>1111</v>
      </c>
      <c r="C457" s="18" t="str">
        <f>VLOOKUP(B457,[2]Hoja2!$D$3:G1023,4,FALSE)</f>
        <v>SANTA VIVIANA</v>
      </c>
      <c r="D457" s="19" t="s">
        <v>2025</v>
      </c>
      <c r="E457" s="18" t="str">
        <f>VLOOKUP(B457,[2]Hoja2!$D$3:I990,3,FALSE)</f>
        <v>KR 75D 75F 21 SUR MJ</v>
      </c>
      <c r="F457" s="20">
        <v>1024466879</v>
      </c>
      <c r="G457" s="20" t="str">
        <f>VLOOKUP(B457,[2]Hoja2!$D$3:H990,5,FALSE)</f>
        <v>MARLY XIMENA FERNANDEZ GIL</v>
      </c>
      <c r="H457" s="17" t="s">
        <v>1111</v>
      </c>
      <c r="I457" s="21">
        <v>10419707.842581101</v>
      </c>
      <c r="J457" s="22">
        <f t="shared" si="14"/>
        <v>2709124.0390710863</v>
      </c>
      <c r="K457" s="23">
        <f t="shared" si="15"/>
        <v>13128831.881652188</v>
      </c>
      <c r="L457" s="21">
        <v>10291538.1906</v>
      </c>
      <c r="M457" s="22">
        <v>2675799.929556</v>
      </c>
      <c r="N457" s="23">
        <v>12967338.120156001</v>
      </c>
      <c r="O457" s="24"/>
    </row>
    <row r="458" spans="1:15">
      <c r="A458" s="16">
        <f>VLOOKUP(B458,'[2]Hoja2 (2)'!$C$3:D991,2,FALSE)</f>
        <v>49</v>
      </c>
      <c r="B458" s="17" t="s">
        <v>1113</v>
      </c>
      <c r="C458" s="18" t="str">
        <f>VLOOKUP(B458,[2]Hoja2!$D$3:G1024,4,FALSE)</f>
        <v>SANTO DOMINGO</v>
      </c>
      <c r="D458" s="19" t="s">
        <v>2026</v>
      </c>
      <c r="E458" s="18" t="str">
        <f>VLOOKUP(B458,[2]Hoja2!$D$3:I991,3,FALSE)</f>
        <v>KR 76A 69 38 SUR MJ 1</v>
      </c>
      <c r="F458" s="20">
        <v>19491267</v>
      </c>
      <c r="G458" s="20" t="str">
        <f>VLOOKUP(B458,[2]Hoja2!$D$3:H991,5,FALSE)</f>
        <v>JOSE EMIGRES CASTRO</v>
      </c>
      <c r="H458" s="17" t="s">
        <v>1113</v>
      </c>
      <c r="I458" s="21">
        <v>10278718.999630701</v>
      </c>
      <c r="J458" s="22">
        <f t="shared" si="14"/>
        <v>2672466.9399039824</v>
      </c>
      <c r="K458" s="23">
        <f t="shared" si="15"/>
        <v>12951185.939534683</v>
      </c>
      <c r="L458" s="21">
        <v>10152286.220799999</v>
      </c>
      <c r="M458" s="22">
        <v>2639594.4174079997</v>
      </c>
      <c r="N458" s="23">
        <v>12791880.638207998</v>
      </c>
      <c r="O458" s="24"/>
    </row>
    <row r="459" spans="1:15">
      <c r="A459" s="16">
        <f>VLOOKUP(B459,'[2]Hoja2 (2)'!$C$3:D992,2,FALSE)</f>
        <v>412</v>
      </c>
      <c r="B459" s="17" t="s">
        <v>1115</v>
      </c>
      <c r="C459" s="18" t="str">
        <f>VLOOKUP(B459,[2]Hoja2!$D$3:G1025,4,FALSE)</f>
        <v>JERUSALEN</v>
      </c>
      <c r="D459" s="19" t="s">
        <v>2027</v>
      </c>
      <c r="E459" s="18" t="str">
        <f>VLOOKUP(B459,[2]Hoja2!$D$3:I992,3,FALSE)</f>
        <v>CL 80 SUR 41 16 MJ</v>
      </c>
      <c r="F459" s="20">
        <v>15263726</v>
      </c>
      <c r="G459" s="20" t="str">
        <f>VLOOKUP(B459,[2]Hoja2!$D$3:H992,5,FALSE)</f>
        <v>EFREN DE JESUS MUJOZ MARIN</v>
      </c>
      <c r="H459" s="17" t="s">
        <v>1115</v>
      </c>
      <c r="I459" s="21">
        <v>9094404.8247452397</v>
      </c>
      <c r="J459" s="22">
        <f t="shared" si="14"/>
        <v>2364545.2544337623</v>
      </c>
      <c r="K459" s="23">
        <f t="shared" si="15"/>
        <v>11458950.079179002</v>
      </c>
      <c r="L459" s="21">
        <v>8982568.1517999992</v>
      </c>
      <c r="M459" s="22">
        <v>2335467.7194679999</v>
      </c>
      <c r="N459" s="23">
        <v>11318035.871267999</v>
      </c>
      <c r="O459" s="24"/>
    </row>
    <row r="460" spans="1:15">
      <c r="A460" s="16">
        <f>VLOOKUP(B460,'[2]Hoja2 (2)'!$C$3:D993,2,FALSE)</f>
        <v>181</v>
      </c>
      <c r="B460" s="17" t="s">
        <v>1117</v>
      </c>
      <c r="C460" s="18" t="str">
        <f>VLOOKUP(B460,[2]Hoja2!$D$3:G1026,4,FALSE)</f>
        <v>SANTA VIVIANA</v>
      </c>
      <c r="D460" s="19" t="s">
        <v>2028</v>
      </c>
      <c r="E460" s="18" t="str">
        <f>VLOOKUP(B460,[2]Hoja2!$D$3:I993,3,FALSE)</f>
        <v>KR 74C 75C 75 SUR</v>
      </c>
      <c r="F460" s="20">
        <v>79712677</v>
      </c>
      <c r="G460" s="20" t="str">
        <f>VLOOKUP(B460,[2]Hoja2!$D$3:H993,5,FALSE)</f>
        <v>EDUARDO AREVALO GONZALEZ</v>
      </c>
      <c r="H460" s="17" t="s">
        <v>1117</v>
      </c>
      <c r="I460" s="21">
        <v>10520523.727285801</v>
      </c>
      <c r="J460" s="22">
        <f t="shared" si="14"/>
        <v>2735336.1690943083</v>
      </c>
      <c r="K460" s="23">
        <f t="shared" si="15"/>
        <v>13255859.896380108</v>
      </c>
      <c r="L460" s="21">
        <v>10391166.487000002</v>
      </c>
      <c r="M460" s="22">
        <v>2701703.2866200004</v>
      </c>
      <c r="N460" s="23">
        <v>13092869.773620002</v>
      </c>
      <c r="O460" s="24"/>
    </row>
    <row r="461" spans="1:15">
      <c r="A461" s="16">
        <f>VLOOKUP(B461,'[2]Hoja2 (2)'!$C$3:D994,2,FALSE)</f>
        <v>413</v>
      </c>
      <c r="B461" s="17" t="s">
        <v>1119</v>
      </c>
      <c r="C461" s="18" t="str">
        <f>VLOOKUP(B461,[2]Hoja2!$D$3:G1027,4,FALSE)</f>
        <v>JERUSALEN</v>
      </c>
      <c r="D461" s="19" t="s">
        <v>2029</v>
      </c>
      <c r="E461" s="18" t="str">
        <f>VLOOKUP(B461,[2]Hoja2!$D$3:I994,3,FALSE)</f>
        <v>CL 80B SUR 45 17</v>
      </c>
      <c r="F461" s="20">
        <v>41500613</v>
      </c>
      <c r="G461" s="20" t="str">
        <f>VLOOKUP(B461,[2]Hoja2!$D$3:H994,5,FALSE)</f>
        <v>LUIS ALBERTO GONZALEZ RUBIANO</v>
      </c>
      <c r="H461" s="17" t="s">
        <v>1119</v>
      </c>
      <c r="I461" s="21">
        <v>9825275.6524950396</v>
      </c>
      <c r="J461" s="22">
        <f t="shared" si="14"/>
        <v>2554571.6696487102</v>
      </c>
      <c r="K461" s="23">
        <f t="shared" si="15"/>
        <v>12379847.32214375</v>
      </c>
      <c r="L461" s="21">
        <v>9704397.3956000004</v>
      </c>
      <c r="M461" s="22">
        <v>2523143.3228560002</v>
      </c>
      <c r="N461" s="23">
        <v>12227540.718456</v>
      </c>
      <c r="O461" s="24"/>
    </row>
    <row r="462" spans="1:15">
      <c r="A462" s="16">
        <f>VLOOKUP(B462,'[2]Hoja2 (2)'!$C$3:D995,2,FALSE)</f>
        <v>414</v>
      </c>
      <c r="B462" s="17" t="s">
        <v>1121</v>
      </c>
      <c r="C462" s="18" t="str">
        <f>VLOOKUP(B462,[2]Hoja2!$D$3:G1028,4,FALSE)</f>
        <v>JERUSALEN</v>
      </c>
      <c r="D462" s="19" t="s">
        <v>2030</v>
      </c>
      <c r="E462" s="18" t="str">
        <f>VLOOKUP(B462,[2]Hoja2!$D$3:I995,3,FALSE)</f>
        <v>CL 80A SUR 44A 29</v>
      </c>
      <c r="F462" s="20">
        <v>1019013157</v>
      </c>
      <c r="G462" s="20" t="str">
        <f>VLOOKUP(B462,[2]Hoja2!$D$3:H995,5,FALSE)</f>
        <v>DIEGO FERMIN VEGA HERNANDEZ</v>
      </c>
      <c r="H462" s="17" t="s">
        <v>1121</v>
      </c>
      <c r="I462" s="21">
        <v>10502530.354167899</v>
      </c>
      <c r="J462" s="22">
        <f t="shared" si="14"/>
        <v>2730657.8920836537</v>
      </c>
      <c r="K462" s="23">
        <f t="shared" si="15"/>
        <v>13233188.246251553</v>
      </c>
      <c r="L462" s="21">
        <v>10373346.545799999</v>
      </c>
      <c r="M462" s="22">
        <v>2697070.1019079997</v>
      </c>
      <c r="N462" s="23">
        <v>13070416.647707999</v>
      </c>
      <c r="O462" s="24"/>
    </row>
    <row r="463" spans="1:15">
      <c r="A463" s="16">
        <f>VLOOKUP(B463,'[2]Hoja2 (2)'!$C$3:D996,2,FALSE)</f>
        <v>415</v>
      </c>
      <c r="B463" s="17" t="s">
        <v>2031</v>
      </c>
      <c r="C463" s="18" t="str">
        <f>VLOOKUP(B463,[2]Hoja2!$D$3:G1029,4,FALSE)</f>
        <v>JERUSALEN</v>
      </c>
      <c r="D463" s="19" t="s">
        <v>2032</v>
      </c>
      <c r="E463" s="18" t="str">
        <f>VLOOKUP(B463,[2]Hoja2!$D$3:I996,3,FALSE)</f>
        <v>CL 80A SUR 44A 61</v>
      </c>
      <c r="F463" s="20">
        <v>5904401</v>
      </c>
      <c r="G463" s="20" t="str">
        <f>VLOOKUP(B463,[2]Hoja2!$D$3:H996,5,FALSE)</f>
        <v>JOSE GABRIEL ROA PULIDO</v>
      </c>
      <c r="H463" s="17" t="s">
        <v>2031</v>
      </c>
      <c r="I463" s="21">
        <v>10001471.0686676</v>
      </c>
      <c r="J463" s="22">
        <f t="shared" si="14"/>
        <v>2600382.4778535762</v>
      </c>
      <c r="K463" s="23">
        <f t="shared" si="15"/>
        <v>12601853.546521176</v>
      </c>
      <c r="L463" s="21">
        <v>9878483.4612000007</v>
      </c>
      <c r="M463" s="22">
        <v>2568405.6999120004</v>
      </c>
      <c r="N463" s="23">
        <v>12446889.161112001</v>
      </c>
      <c r="O463" s="24"/>
    </row>
    <row r="464" spans="1:15">
      <c r="A464" s="16">
        <f>VLOOKUP(B464,'[2]Hoja2 (2)'!$C$3:D997,2,FALSE)</f>
        <v>416</v>
      </c>
      <c r="B464" s="17" t="s">
        <v>1125</v>
      </c>
      <c r="C464" s="18" t="str">
        <f>VLOOKUP(B464,[2]Hoja2!$D$3:G1030,4,FALSE)</f>
        <v>JERUSALEN</v>
      </c>
      <c r="D464" s="19" t="s">
        <v>2033</v>
      </c>
      <c r="E464" s="18" t="str">
        <f>VLOOKUP(B464,[2]Hoja2!$D$3:I997,3,FALSE)</f>
        <v>KR 44A 81 15 SUR</v>
      </c>
      <c r="F464" s="20">
        <v>13953475</v>
      </c>
      <c r="G464" s="20" t="str">
        <f>VLOOKUP(B464,[2]Hoja2!$D$3:H997,5,FALSE)</f>
        <v>URIEL RODRIGUEZ VELAZCO</v>
      </c>
      <c r="H464" s="17" t="s">
        <v>1125</v>
      </c>
      <c r="I464" s="21">
        <v>8610905.54679114</v>
      </c>
      <c r="J464" s="22">
        <f t="shared" si="14"/>
        <v>2238835.4421656965</v>
      </c>
      <c r="K464" s="23">
        <f t="shared" si="15"/>
        <v>10849740.988956837</v>
      </c>
      <c r="L464" s="21">
        <v>8504964.4570000023</v>
      </c>
      <c r="M464" s="22">
        <v>2211290.7588200006</v>
      </c>
      <c r="N464" s="23">
        <v>10716255.215820003</v>
      </c>
      <c r="O464" s="24"/>
    </row>
    <row r="465" spans="1:15">
      <c r="A465" s="16">
        <f>VLOOKUP(B465,'[2]Hoja2 (2)'!$C$3:D998,2,FALSE)</f>
        <v>417</v>
      </c>
      <c r="B465" s="17" t="s">
        <v>1127</v>
      </c>
      <c r="C465" s="18" t="str">
        <f>VLOOKUP(B465,[2]Hoja2!$D$3:G1031,4,FALSE)</f>
        <v>JERUSALEN</v>
      </c>
      <c r="D465" s="19" t="s">
        <v>2034</v>
      </c>
      <c r="E465" s="18" t="str">
        <f>VLOOKUP(B465,[2]Hoja2!$D$3:I998,3,FALSE)</f>
        <v>KR 45A 82 11 SUR</v>
      </c>
      <c r="F465" s="20">
        <v>1024531129</v>
      </c>
      <c r="G465" s="20" t="str">
        <f>VLOOKUP(B465,[2]Hoja2!$D$3:H998,5,FALSE)</f>
        <v>JEFFERSON HERNANDO BECERRA CARDOZO</v>
      </c>
      <c r="H465" s="17" t="s">
        <v>1127</v>
      </c>
      <c r="I465" s="21">
        <v>10514319.098142499</v>
      </c>
      <c r="J465" s="22">
        <f t="shared" si="14"/>
        <v>2733722.9655170497</v>
      </c>
      <c r="K465" s="23">
        <f t="shared" si="15"/>
        <v>13248042.063659549</v>
      </c>
      <c r="L465" s="21">
        <v>10385012.331599999</v>
      </c>
      <c r="M465" s="22">
        <v>2700103.206216</v>
      </c>
      <c r="N465" s="23">
        <v>13085115.537815999</v>
      </c>
      <c r="O465" s="24"/>
    </row>
    <row r="466" spans="1:15">
      <c r="A466" s="16">
        <f>VLOOKUP(B466,'[2]Hoja2 (2)'!$C$3:D999,2,FALSE)</f>
        <v>182</v>
      </c>
      <c r="B466" s="17" t="s">
        <v>1129</v>
      </c>
      <c r="C466" s="18" t="str">
        <f>VLOOKUP(B466,[2]Hoja2!$D$3:G1032,4,FALSE)</f>
        <v>SANTA VIVIANA</v>
      </c>
      <c r="D466" s="19" t="s">
        <v>2035</v>
      </c>
      <c r="E466" s="18" t="str">
        <f>VLOOKUP(B466,[2]Hoja2!$D$3:I999,3,FALSE)</f>
        <v>KR 75C 75D 19 SUR MJ</v>
      </c>
      <c r="F466" s="20">
        <v>17110738</v>
      </c>
      <c r="G466" s="20" t="str">
        <f>VLOOKUP(B466,[2]Hoja2!$D$3:H999,5,FALSE)</f>
        <v>PUBLIO LOZANO LOZANO</v>
      </c>
      <c r="H466" s="17" t="s">
        <v>1129</v>
      </c>
      <c r="I466" s="21">
        <v>10533195.592209401</v>
      </c>
      <c r="J466" s="22">
        <f t="shared" si="14"/>
        <v>2738630.8539744443</v>
      </c>
      <c r="K466" s="23">
        <f t="shared" si="15"/>
        <v>13271826.446183845</v>
      </c>
      <c r="L466" s="21">
        <v>10403612.874</v>
      </c>
      <c r="M466" s="22">
        <v>2704939.34724</v>
      </c>
      <c r="N466" s="23">
        <v>13108552.221239999</v>
      </c>
      <c r="O466" s="24"/>
    </row>
    <row r="467" spans="1:15">
      <c r="A467" s="16">
        <f>VLOOKUP(B467,'[2]Hoja2 (2)'!$C$3:D1000,2,FALSE)</f>
        <v>418</v>
      </c>
      <c r="B467" s="17" t="s">
        <v>1131</v>
      </c>
      <c r="C467" s="18" t="str">
        <f>VLOOKUP(B467,[2]Hoja2!$D$3:G1033,4,FALSE)</f>
        <v>JERUSALEN</v>
      </c>
      <c r="D467" s="19" t="s">
        <v>2036</v>
      </c>
      <c r="E467" s="18" t="str">
        <f>VLOOKUP(B467,[2]Hoja2!$D$3:I1000,3,FALSE)</f>
        <v>KR 39 79A 42 SUR</v>
      </c>
      <c r="F467" s="20">
        <v>1006599</v>
      </c>
      <c r="G467" s="20" t="str">
        <f>VLOOKUP(B467,[2]Hoja2!$D$3:H1000,5,FALSE)</f>
        <v>HUGO DANIEL BURGOS BLANCO</v>
      </c>
      <c r="H467" s="17" t="s">
        <v>1131</v>
      </c>
      <c r="I467" s="21">
        <v>10494504.275147</v>
      </c>
      <c r="J467" s="22">
        <f t="shared" si="14"/>
        <v>2728571.1115382202</v>
      </c>
      <c r="K467" s="23">
        <f t="shared" si="15"/>
        <v>13223075.386685221</v>
      </c>
      <c r="L467" s="21">
        <v>10365434.423199998</v>
      </c>
      <c r="M467" s="22">
        <v>2695012.9500319995</v>
      </c>
      <c r="N467" s="23">
        <v>13060447.373231998</v>
      </c>
      <c r="O467" s="24"/>
    </row>
    <row r="468" spans="1:15">
      <c r="A468" s="16">
        <f>VLOOKUP(B468,'[2]Hoja2 (2)'!$C$3:D1001,2,FALSE)</f>
        <v>183</v>
      </c>
      <c r="B468" s="17" t="s">
        <v>1133</v>
      </c>
      <c r="C468" s="18" t="str">
        <f>VLOOKUP(B468,[2]Hoja2!$D$3:G1034,4,FALSE)</f>
        <v>SANTA VIVIANA</v>
      </c>
      <c r="D468" s="19" t="s">
        <v>2037</v>
      </c>
      <c r="E468" s="18" t="str">
        <f>VLOOKUP(B468,[2]Hoja2!$D$3:I1001,3,FALSE)</f>
        <v>KR 75D 75C 46 SUR MJ</v>
      </c>
      <c r="F468" s="20">
        <v>5853151</v>
      </c>
      <c r="G468" s="20" t="str">
        <f>VLOOKUP(B468,[2]Hoja2!$D$3:H1001,5,FALSE)</f>
        <v>DIOMEDES MALAMBO TAPIERO</v>
      </c>
      <c r="H468" s="17" t="s">
        <v>1133</v>
      </c>
      <c r="I468" s="21">
        <v>10496301.9997012</v>
      </c>
      <c r="J468" s="22">
        <f t="shared" si="14"/>
        <v>2729038.5199223119</v>
      </c>
      <c r="K468" s="23">
        <f t="shared" si="15"/>
        <v>13225340.519623512</v>
      </c>
      <c r="L468" s="21">
        <v>10367197.420600001</v>
      </c>
      <c r="M468" s="22">
        <v>2695471.3293560003</v>
      </c>
      <c r="N468" s="23">
        <v>13062668.749956001</v>
      </c>
      <c r="O468" s="24"/>
    </row>
    <row r="469" spans="1:15">
      <c r="A469" s="16">
        <f>VLOOKUP(B469,'[2]Hoja2 (2)'!$C$3:D1002,2,FALSE)</f>
        <v>510</v>
      </c>
      <c r="B469" s="17" t="s">
        <v>1139</v>
      </c>
      <c r="C469" s="18" t="str">
        <f>VLOOKUP(B469,[2]Hoja2!$D$3:G1035,4,FALSE)</f>
        <v>ARBORIZADORA ALTA</v>
      </c>
      <c r="D469" s="19" t="s">
        <v>2038</v>
      </c>
      <c r="E469" s="18" t="str">
        <f>VLOOKUP(B469,[2]Hoja2!$D$3:I1002,3,FALSE)</f>
        <v>CL 74 SUR 38A 12</v>
      </c>
      <c r="F469" s="20">
        <v>4085857</v>
      </c>
      <c r="G469" s="20" t="str">
        <f>VLOOKUP(B469,[2]Hoja2!$D$3:H1002,5,FALSE)</f>
        <v>EDUYN SOTO PAIPA</v>
      </c>
      <c r="H469" s="17" t="s">
        <v>1139</v>
      </c>
      <c r="I469" s="21">
        <v>7618232.1832119804</v>
      </c>
      <c r="J469" s="22">
        <f t="shared" si="14"/>
        <v>1980740.367635115</v>
      </c>
      <c r="K469" s="23">
        <f t="shared" si="15"/>
        <v>9598972.5508470945</v>
      </c>
      <c r="L469" s="21">
        <v>7524490.2566</v>
      </c>
      <c r="M469" s="22">
        <v>1956367.4667160001</v>
      </c>
      <c r="N469" s="23">
        <v>9480857.7233160008</v>
      </c>
      <c r="O469" s="24"/>
    </row>
    <row r="470" spans="1:15">
      <c r="A470" s="16">
        <f>VLOOKUP(B470,'[2]Hoja2 (2)'!$C$3:D1003,2,FALSE)</f>
        <v>419</v>
      </c>
      <c r="B470" s="17" t="s">
        <v>1141</v>
      </c>
      <c r="C470" s="18" t="str">
        <f>VLOOKUP(B470,[2]Hoja2!$D$3:G1036,4,FALSE)</f>
        <v>JERUSALEN</v>
      </c>
      <c r="D470" s="19" t="s">
        <v>2039</v>
      </c>
      <c r="E470" s="18" t="str">
        <f>VLOOKUP(B470,[2]Hoja2!$D$3:I1003,3,FALSE)</f>
        <v>CL 81 SUR 42 40</v>
      </c>
      <c r="F470" s="20">
        <v>39718873</v>
      </c>
      <c r="G470" s="20" t="str">
        <f>VLOOKUP(B470,[2]Hoja2!$D$3:H1003,5,FALSE)</f>
        <v>ELSY LOPEZ COLMENARES</v>
      </c>
      <c r="H470" s="17" t="s">
        <v>1141</v>
      </c>
      <c r="I470" s="21">
        <v>9862319.7838937007</v>
      </c>
      <c r="J470" s="22">
        <f t="shared" si="14"/>
        <v>2564203.1438123621</v>
      </c>
      <c r="K470" s="23">
        <f t="shared" si="15"/>
        <v>12426522.927706063</v>
      </c>
      <c r="L470" s="21">
        <v>9740989.7444000021</v>
      </c>
      <c r="M470" s="22">
        <v>2532657.3335440005</v>
      </c>
      <c r="N470" s="23">
        <v>12273647.077944003</v>
      </c>
      <c r="O470" s="24"/>
    </row>
    <row r="471" spans="1:15">
      <c r="A471" s="16">
        <f>VLOOKUP(B471,'[2]Hoja2 (2)'!$C$3:D1004,2,FALSE)</f>
        <v>50</v>
      </c>
      <c r="B471" s="17" t="s">
        <v>1143</v>
      </c>
      <c r="C471" s="18" t="str">
        <f>VLOOKUP(B471,[2]Hoja2!$D$3:G1037,4,FALSE)</f>
        <v>SANTO DOMINGO</v>
      </c>
      <c r="D471" s="19" t="s">
        <v>2040</v>
      </c>
      <c r="E471" s="18" t="str">
        <f>VLOOKUP(B471,[2]Hoja2!$D$3:I1004,3,FALSE)</f>
        <v>CL 68A BIS  SUR 75L 75</v>
      </c>
      <c r="F471" s="20">
        <v>51719307</v>
      </c>
      <c r="G471" s="20" t="str">
        <f>VLOOKUP(B471,[2]Hoja2!$D$3:H1004,5,FALSE)</f>
        <v>LUZ ALBA MAHECHA MARTINEZ</v>
      </c>
      <c r="H471" s="17" t="s">
        <v>1143</v>
      </c>
      <c r="I471" s="21">
        <v>10453131.387305001</v>
      </c>
      <c r="J471" s="22">
        <f t="shared" si="14"/>
        <v>2717814.1606993005</v>
      </c>
      <c r="K471" s="23">
        <f t="shared" si="15"/>
        <v>13170945.548004301</v>
      </c>
      <c r="L471" s="21">
        <v>10324623.531199999</v>
      </c>
      <c r="M471" s="22">
        <v>2684402.1181119997</v>
      </c>
      <c r="N471" s="23">
        <v>13009025.649311999</v>
      </c>
      <c r="O471" s="24"/>
    </row>
    <row r="472" spans="1:15">
      <c r="A472" s="16">
        <f>VLOOKUP(B472,'[2]Hoja2 (2)'!$C$3:D1005,2,FALSE)</f>
        <v>511</v>
      </c>
      <c r="B472" s="17" t="s">
        <v>1145</v>
      </c>
      <c r="C472" s="18" t="str">
        <f>VLOOKUP(B472,[2]Hoja2!$D$3:G1038,4,FALSE)</f>
        <v>ARBORIZADORA ALTA</v>
      </c>
      <c r="D472" s="19" t="s">
        <v>2041</v>
      </c>
      <c r="E472" s="18" t="str">
        <f>VLOOKUP(B472,[2]Hoja2!$D$3:I1005,3,FALSE)</f>
        <v>TV 38A 75 46 SUR</v>
      </c>
      <c r="F472" s="20">
        <v>41481221</v>
      </c>
      <c r="G472" s="20" t="str">
        <f>VLOOKUP(B472,[2]Hoja2!$D$3:H1005,5,FALSE)</f>
        <v>BLANCA BEDOYA GARCIA</v>
      </c>
      <c r="H472" s="17" t="s">
        <v>1145</v>
      </c>
      <c r="I472" s="21">
        <v>9602933.9169937707</v>
      </c>
      <c r="J472" s="22">
        <f t="shared" si="14"/>
        <v>2496762.8184183803</v>
      </c>
      <c r="K472" s="23">
        <f t="shared" si="15"/>
        <v>12099696.735412151</v>
      </c>
      <c r="L472" s="21">
        <v>9484856.4936000016</v>
      </c>
      <c r="M472" s="22">
        <v>2466062.6883360003</v>
      </c>
      <c r="N472" s="23">
        <v>11950919.181936001</v>
      </c>
      <c r="O472" s="24"/>
    </row>
    <row r="473" spans="1:15">
      <c r="A473" s="16">
        <f>VLOOKUP(B473,'[2]Hoja2 (2)'!$C$3:D1006,2,FALSE)</f>
        <v>184</v>
      </c>
      <c r="B473" s="17" t="s">
        <v>1147</v>
      </c>
      <c r="C473" s="18" t="str">
        <f>VLOOKUP(B473,[2]Hoja2!$D$3:G1039,4,FALSE)</f>
        <v>SANTA VIVIANA</v>
      </c>
      <c r="D473" s="19" t="s">
        <v>2042</v>
      </c>
      <c r="E473" s="18" t="str">
        <f>VLOOKUP(B473,[2]Hoja2!$D$3:I1006,3,FALSE)</f>
        <v>TV 75H 75C 53 SUR MJ</v>
      </c>
      <c r="F473" s="20">
        <v>5970461</v>
      </c>
      <c r="G473" s="20" t="str">
        <f>VLOOKUP(B473,[2]Hoja2!$D$3:H1006,5,FALSE)</f>
        <v>JOSE EFREN VAQUIRO GIRON</v>
      </c>
      <c r="H473" s="17" t="s">
        <v>1147</v>
      </c>
      <c r="I473" s="21">
        <v>10085650.2694606</v>
      </c>
      <c r="J473" s="22">
        <f t="shared" si="14"/>
        <v>2622269.0700597563</v>
      </c>
      <c r="K473" s="23">
        <f t="shared" si="15"/>
        <v>12707919.339520356</v>
      </c>
      <c r="L473" s="21">
        <v>9961588.6466000006</v>
      </c>
      <c r="M473" s="22">
        <v>2590013.0481160004</v>
      </c>
      <c r="N473" s="23">
        <v>12551601.694716001</v>
      </c>
      <c r="O473" s="24"/>
    </row>
    <row r="474" spans="1:15">
      <c r="A474" s="16">
        <f>VLOOKUP(B474,'[2]Hoja2 (2)'!$C$3:D1007,2,FALSE)</f>
        <v>420</v>
      </c>
      <c r="B474" s="17" t="s">
        <v>1149</v>
      </c>
      <c r="C474" s="18" t="str">
        <f>VLOOKUP(B474,[2]Hoja2!$D$3:G1040,4,FALSE)</f>
        <v>JERUSALEN</v>
      </c>
      <c r="D474" s="19" t="s">
        <v>2043</v>
      </c>
      <c r="E474" s="18" t="str">
        <f>VLOOKUP(B474,[2]Hoja2!$D$3:I1007,3,FALSE)</f>
        <v>TV 44A 77 79 SUR</v>
      </c>
      <c r="F474" s="20">
        <v>1023860869</v>
      </c>
      <c r="G474" s="20" t="str">
        <f>VLOOKUP(B474,[2]Hoja2!$D$3:H1007,5,FALSE)</f>
        <v>LISETTE NAYDU RODRIGUEZ CASTILLO</v>
      </c>
      <c r="H474" s="17" t="s">
        <v>1149</v>
      </c>
      <c r="I474" s="21">
        <v>10102295.342914799</v>
      </c>
      <c r="J474" s="22">
        <f t="shared" si="14"/>
        <v>2626596.7891578479</v>
      </c>
      <c r="K474" s="23">
        <f t="shared" si="15"/>
        <v>12728892.132072646</v>
      </c>
      <c r="L474" s="21">
        <v>9978047.3809999991</v>
      </c>
      <c r="M474" s="22">
        <v>2594292.3190599997</v>
      </c>
      <c r="N474" s="23">
        <v>12572339.700059999</v>
      </c>
      <c r="O474" s="24"/>
    </row>
    <row r="475" spans="1:15">
      <c r="A475" s="16">
        <f>VLOOKUP(B475,'[2]Hoja2 (2)'!$C$3:D1008,2,FALSE)</f>
        <v>421</v>
      </c>
      <c r="B475" s="17" t="s">
        <v>1151</v>
      </c>
      <c r="C475" s="18" t="str">
        <f>VLOOKUP(B475,[2]Hoja2!$D$3:G1041,4,FALSE)</f>
        <v>JERUSALEN</v>
      </c>
      <c r="D475" s="19" t="s">
        <v>2044</v>
      </c>
      <c r="E475" s="18" t="str">
        <f>VLOOKUP(B475,[2]Hoja2!$D$3:I1008,3,FALSE)</f>
        <v>DG 79 SUR 42 15</v>
      </c>
      <c r="F475" s="20">
        <v>51981533</v>
      </c>
      <c r="G475" s="20" t="str">
        <f>VLOOKUP(B475,[2]Hoja2!$D$3:H1008,5,FALSE)</f>
        <v>JAYDIVE ARIAS CADENA</v>
      </c>
      <c r="H475" s="17" t="s">
        <v>1151</v>
      </c>
      <c r="I475" s="21">
        <v>9125774.0901931897</v>
      </c>
      <c r="J475" s="22">
        <f t="shared" si="14"/>
        <v>2372701.2634502295</v>
      </c>
      <c r="K475" s="23">
        <f t="shared" si="15"/>
        <v>11498475.353643419</v>
      </c>
      <c r="L475" s="21">
        <v>9013496.3550000004</v>
      </c>
      <c r="M475" s="22">
        <v>2343509.0523000001</v>
      </c>
      <c r="N475" s="23">
        <v>11357005.407300001</v>
      </c>
      <c r="O475" s="24"/>
    </row>
    <row r="476" spans="1:15">
      <c r="A476" s="16">
        <f>VLOOKUP(B476,'[2]Hoja2 (2)'!$C$3:D1009,2,FALSE)</f>
        <v>185</v>
      </c>
      <c r="B476" s="17" t="s">
        <v>2045</v>
      </c>
      <c r="C476" s="18" t="str">
        <f>VLOOKUP(B476,[2]Hoja2!$D$3:G1042,4,FALSE)</f>
        <v>SANTA VIVIANA</v>
      </c>
      <c r="D476" s="19" t="s">
        <v>2046</v>
      </c>
      <c r="E476" s="18" t="str">
        <f>VLOOKUP(B476,[2]Hoja2!$D$3:I1009,3,FALSE)</f>
        <v>KR 74B 75C 20 SUR MJ</v>
      </c>
      <c r="F476" s="20">
        <v>79583526</v>
      </c>
      <c r="G476" s="20" t="str">
        <f>VLOOKUP(B476,[2]Hoja2!$D$3:H1009,5,FALSE)</f>
        <v>ORLANDO MORENO VARGAS</v>
      </c>
      <c r="H476" s="17" t="s">
        <v>2045</v>
      </c>
      <c r="I476" s="21">
        <v>8651279.7458964996</v>
      </c>
      <c r="J476" s="22">
        <f t="shared" si="14"/>
        <v>2249332.7339330898</v>
      </c>
      <c r="K476" s="23">
        <f t="shared" si="15"/>
        <v>10900612.479829589</v>
      </c>
      <c r="L476" s="21">
        <v>8544803.7100000009</v>
      </c>
      <c r="M476" s="22">
        <v>2221648.9646000005</v>
      </c>
      <c r="N476" s="23">
        <v>10766452.674600001</v>
      </c>
      <c r="O476" s="24"/>
    </row>
    <row r="477" spans="1:15">
      <c r="A477" s="16">
        <f>VLOOKUP(B477,'[2]Hoja2 (2)'!$C$3:D1010,2,FALSE)</f>
        <v>186</v>
      </c>
      <c r="B477" s="17" t="s">
        <v>1153</v>
      </c>
      <c r="C477" s="18" t="str">
        <f>VLOOKUP(B477,[2]Hoja2!$D$3:G1043,4,FALSE)</f>
        <v>SANTA VIVIANA</v>
      </c>
      <c r="D477" s="19" t="s">
        <v>2047</v>
      </c>
      <c r="E477" s="18" t="str">
        <f>VLOOKUP(B477,[2]Hoja2!$D$3:I1010,3,FALSE)</f>
        <v>KR 74D 75D 42 SUR</v>
      </c>
      <c r="F477" s="20">
        <v>7545567</v>
      </c>
      <c r="G477" s="20" t="str">
        <f>VLOOKUP(B477,[2]Hoja2!$D$3:H1010,5,FALSE)</f>
        <v>LUIS ADELIO BARRETO</v>
      </c>
      <c r="H477" s="17" t="s">
        <v>1153</v>
      </c>
      <c r="I477" s="21">
        <v>10491274.715930801</v>
      </c>
      <c r="J477" s="22">
        <f t="shared" si="14"/>
        <v>2727731.4261420085</v>
      </c>
      <c r="K477" s="23">
        <f t="shared" si="15"/>
        <v>13219006.14207281</v>
      </c>
      <c r="L477" s="21">
        <v>10362151.782600002</v>
      </c>
      <c r="M477" s="22">
        <v>2694159.4634760008</v>
      </c>
      <c r="N477" s="23">
        <v>13056311.246076003</v>
      </c>
      <c r="O477" s="24"/>
    </row>
    <row r="478" spans="1:15">
      <c r="A478" s="16">
        <f>VLOOKUP(B478,'[2]Hoja2 (2)'!$C$3:D1011,2,FALSE)</f>
        <v>187</v>
      </c>
      <c r="B478" s="17" t="s">
        <v>1155</v>
      </c>
      <c r="C478" s="18" t="str">
        <f>VLOOKUP(B478,[2]Hoja2!$D$3:G1044,4,FALSE)</f>
        <v>SANTA VIVIANA</v>
      </c>
      <c r="D478" s="19" t="s">
        <v>2048</v>
      </c>
      <c r="E478" s="18" t="str">
        <f>VLOOKUP(B478,[2]Hoja2!$D$3:I1011,3,FALSE)</f>
        <v>CL 69B SUR 76 31 MJ</v>
      </c>
      <c r="F478" s="20">
        <v>52538702</v>
      </c>
      <c r="G478" s="20" t="str">
        <f>VLOOKUP(B478,[2]Hoja2!$D$3:H1011,5,FALSE)</f>
        <v>LAURA MARITZA RIPOLL SANCHEZ</v>
      </c>
      <c r="H478" s="17" t="s">
        <v>1155</v>
      </c>
      <c r="I478" s="21">
        <v>10516373.625347899</v>
      </c>
      <c r="J478" s="22">
        <f t="shared" si="14"/>
        <v>2734257.1425904538</v>
      </c>
      <c r="K478" s="23">
        <f t="shared" si="15"/>
        <v>13250630.767938353</v>
      </c>
      <c r="L478" s="21">
        <v>10387016.993000001</v>
      </c>
      <c r="M478" s="22">
        <v>2700624.4181800005</v>
      </c>
      <c r="N478" s="23">
        <v>13087641.411180001</v>
      </c>
      <c r="O478" s="24"/>
    </row>
    <row r="479" spans="1:15">
      <c r="A479" s="16">
        <f>VLOOKUP(B479,'[2]Hoja2 (2)'!$C$3:D1012,2,FALSE)</f>
        <v>188</v>
      </c>
      <c r="B479" s="17" t="s">
        <v>1157</v>
      </c>
      <c r="C479" s="18" t="str">
        <f>VLOOKUP(B479,[2]Hoja2!$D$3:G1045,4,FALSE)</f>
        <v>SANTA VIVIANA</v>
      </c>
      <c r="D479" s="19" t="s">
        <v>2049</v>
      </c>
      <c r="E479" s="18" t="str">
        <f>VLOOKUP(B479,[2]Hoja2!$D$3:I1012,3,FALSE)</f>
        <v>KR 74F 75C 29 SUR MJ</v>
      </c>
      <c r="F479" s="20">
        <v>8120077</v>
      </c>
      <c r="G479" s="20" t="str">
        <f>VLOOKUP(B479,[2]Hoja2!$D$3:H1012,5,FALSE)</f>
        <v>LUIS GONZALO AGUDELO LOPEZ</v>
      </c>
      <c r="H479" s="17" t="s">
        <v>1157</v>
      </c>
      <c r="I479" s="21">
        <v>10345268.293775899</v>
      </c>
      <c r="J479" s="22">
        <f t="shared" si="14"/>
        <v>2689769.7563817338</v>
      </c>
      <c r="K479" s="23">
        <f t="shared" si="15"/>
        <v>13035038.050157633</v>
      </c>
      <c r="L479" s="21">
        <v>10218006.776799999</v>
      </c>
      <c r="M479" s="22">
        <v>2656681.7619679999</v>
      </c>
      <c r="N479" s="23">
        <v>12874688.538767999</v>
      </c>
      <c r="O479" s="24"/>
    </row>
    <row r="480" spans="1:15">
      <c r="A480" s="16">
        <f>VLOOKUP(B480,'[2]Hoja2 (2)'!$C$3:D1013,2,FALSE)</f>
        <v>422</v>
      </c>
      <c r="B480" s="17" t="s">
        <v>1163</v>
      </c>
      <c r="C480" s="18" t="str">
        <f>VLOOKUP(B480,[2]Hoja2!$D$3:G1046,4,FALSE)</f>
        <v>JERUSALEN</v>
      </c>
      <c r="D480" s="19" t="s">
        <v>2050</v>
      </c>
      <c r="E480" s="18" t="str">
        <f>VLOOKUP(B480,[2]Hoja2!$D$3:I1013,3,FALSE)</f>
        <v>CL 81 SUR 44A 78 MJ</v>
      </c>
      <c r="F480" s="20">
        <v>52746132</v>
      </c>
      <c r="G480" s="20" t="str">
        <f>VLOOKUP(B480,[2]Hoja2!$D$3:H1013,5,FALSE)</f>
        <v>LINA MARIA CARDENAS NU</v>
      </c>
      <c r="H480" s="17" t="s">
        <v>1163</v>
      </c>
      <c r="I480" s="21">
        <v>6768507.8710478097</v>
      </c>
      <c r="J480" s="22">
        <f t="shared" si="14"/>
        <v>1759812.0464724307</v>
      </c>
      <c r="K480" s="23">
        <f t="shared" si="15"/>
        <v>8528319.9175202399</v>
      </c>
      <c r="L480" s="21">
        <v>6685252.2925999993</v>
      </c>
      <c r="M480" s="22">
        <v>1738165.5960759998</v>
      </c>
      <c r="N480" s="23">
        <v>8423417.8886759989</v>
      </c>
      <c r="O480" s="24"/>
    </row>
    <row r="481" spans="1:15">
      <c r="A481" s="16">
        <f>VLOOKUP(B481,'[2]Hoja2 (2)'!$C$3:D1014,2,FALSE)</f>
        <v>423</v>
      </c>
      <c r="B481" s="17" t="s">
        <v>1165</v>
      </c>
      <c r="C481" s="18" t="str">
        <f>VLOOKUP(B481,[2]Hoja2!$D$3:G1047,4,FALSE)</f>
        <v>JERUSALEN</v>
      </c>
      <c r="D481" s="19" t="s">
        <v>2051</v>
      </c>
      <c r="E481" s="18" t="str">
        <f>VLOOKUP(B481,[2]Hoja2!$D$3:I1014,3,FALSE)</f>
        <v>KR 45 82C 42 SUR MJ</v>
      </c>
      <c r="F481" s="20">
        <v>17130426</v>
      </c>
      <c r="G481" s="20" t="str">
        <f>VLOOKUP(B481,[2]Hoja2!$D$3:H1014,5,FALSE)</f>
        <v>VICTOR MANUEL MONTA</v>
      </c>
      <c r="H481" s="17" t="s">
        <v>1165</v>
      </c>
      <c r="I481" s="21">
        <v>7971375.7412390504</v>
      </c>
      <c r="J481" s="22">
        <f t="shared" si="14"/>
        <v>2072557.6927221532</v>
      </c>
      <c r="K481" s="23">
        <f t="shared" si="15"/>
        <v>10043933.433961203</v>
      </c>
      <c r="L481" s="21">
        <v>7873354.8323999997</v>
      </c>
      <c r="M481" s="22">
        <v>2047072.256424</v>
      </c>
      <c r="N481" s="23">
        <v>9920427.0888240002</v>
      </c>
      <c r="O481" s="24"/>
    </row>
    <row r="482" spans="1:15">
      <c r="A482" s="16">
        <f>VLOOKUP(B482,'[2]Hoja2 (2)'!$C$3:D1015,2,FALSE)</f>
        <v>189</v>
      </c>
      <c r="B482" s="17" t="s">
        <v>1169</v>
      </c>
      <c r="C482" s="18" t="str">
        <f>VLOOKUP(B482,[2]Hoja2!$D$3:G1048,4,FALSE)</f>
        <v>SANTA VIVIANA</v>
      </c>
      <c r="D482" s="19" t="s">
        <v>2052</v>
      </c>
      <c r="E482" s="18" t="str">
        <f>VLOOKUP(B482,[2]Hoja2!$D$3:I1015,3,FALSE)</f>
        <v>KR 74C 75D 40 SUR MJ</v>
      </c>
      <c r="F482" s="20">
        <v>79408303</v>
      </c>
      <c r="G482" s="20" t="str">
        <f>VLOOKUP(B482,[2]Hoja2!$D$3:H1015,5,FALSE)</f>
        <v>ANA CRISTINA ISAZA</v>
      </c>
      <c r="H482" s="17" t="s">
        <v>1169</v>
      </c>
      <c r="I482" s="21">
        <v>9038539.3475884609</v>
      </c>
      <c r="J482" s="22">
        <f t="shared" si="14"/>
        <v>2350020.2303729998</v>
      </c>
      <c r="K482" s="23">
        <f t="shared" si="15"/>
        <v>11388559.57796146</v>
      </c>
      <c r="L482" s="21">
        <v>8927307.9399999976</v>
      </c>
      <c r="M482" s="22">
        <v>2321100.0643999996</v>
      </c>
      <c r="N482" s="23">
        <v>11248408.004399996</v>
      </c>
      <c r="O482" s="24"/>
    </row>
    <row r="483" spans="1:15">
      <c r="A483" s="16">
        <f>VLOOKUP(B483,'[2]Hoja2 (2)'!$C$3:D1016,2,FALSE)</f>
        <v>190</v>
      </c>
      <c r="B483" s="17" t="s">
        <v>1171</v>
      </c>
      <c r="C483" s="18" t="str">
        <f>VLOOKUP(B483,[2]Hoja2!$D$3:G1049,4,FALSE)</f>
        <v>SANTA VIVIANA</v>
      </c>
      <c r="D483" s="19" t="s">
        <v>2053</v>
      </c>
      <c r="E483" s="18" t="str">
        <f>VLOOKUP(B483,[2]Hoja2!$D$3:I1016,3,FALSE)</f>
        <v>CL 75G SUR 73I 41 MJ</v>
      </c>
      <c r="F483" s="20">
        <v>41472102</v>
      </c>
      <c r="G483" s="20" t="str">
        <f>VLOOKUP(B483,[2]Hoja2!$D$3:H1016,5,FALSE)</f>
        <v>FRANCALINA SANCHEZ</v>
      </c>
      <c r="H483" s="17" t="s">
        <v>1171</v>
      </c>
      <c r="I483" s="21">
        <v>10452024.2093744</v>
      </c>
      <c r="J483" s="22">
        <f t="shared" si="14"/>
        <v>2717526.2944373442</v>
      </c>
      <c r="K483" s="23">
        <f t="shared" si="15"/>
        <v>13169550.503811743</v>
      </c>
      <c r="L483" s="21">
        <v>10323452.756999999</v>
      </c>
      <c r="M483" s="22">
        <v>2684097.7168199997</v>
      </c>
      <c r="N483" s="23">
        <v>13007550.473819999</v>
      </c>
      <c r="O483" s="24"/>
    </row>
    <row r="484" spans="1:15">
      <c r="A484" s="16">
        <f>VLOOKUP(B484,'[2]Hoja2 (2)'!$C$3:D1017,2,FALSE)</f>
        <v>512</v>
      </c>
      <c r="B484" s="17" t="s">
        <v>1173</v>
      </c>
      <c r="C484" s="18" t="str">
        <f>VLOOKUP(B484,[2]Hoja2!$D$3:G1050,4,FALSE)</f>
        <v>ARBORIZADORA ALTA</v>
      </c>
      <c r="D484" s="19" t="s">
        <v>2054</v>
      </c>
      <c r="E484" s="18" t="str">
        <f>VLOOKUP(B484,[2]Hoja2!$D$3:I1017,3,FALSE)</f>
        <v>Cale 75C Sur · 34 - 20</v>
      </c>
      <c r="F484" s="20">
        <v>51609990</v>
      </c>
      <c r="G484" s="20" t="str">
        <f>VLOOKUP(B484,[2]Hoja2!$D$3:H1017,5,FALSE)</f>
        <v>Fideligna Lopez</v>
      </c>
      <c r="H484" s="17" t="s">
        <v>1173</v>
      </c>
      <c r="I484" s="21">
        <v>10487621.0121776</v>
      </c>
      <c r="J484" s="22">
        <f t="shared" si="14"/>
        <v>2726781.4631661759</v>
      </c>
      <c r="K484" s="23">
        <f t="shared" si="15"/>
        <v>13214402.475343775</v>
      </c>
      <c r="L484" s="21">
        <v>10358647.488599999</v>
      </c>
      <c r="M484" s="22">
        <v>2693248.3470359999</v>
      </c>
      <c r="N484" s="23">
        <v>13051895.835635999</v>
      </c>
      <c r="O484" s="24"/>
    </row>
    <row r="485" spans="1:15">
      <c r="A485" s="16">
        <f>VLOOKUP(B485,'[2]Hoja2 (2)'!$C$3:D1018,2,FALSE)</f>
        <v>424</v>
      </c>
      <c r="B485" s="17" t="s">
        <v>1177</v>
      </c>
      <c r="C485" s="18" t="str">
        <f>VLOOKUP(B485,[2]Hoja2!$D$3:G1051,4,FALSE)</f>
        <v>JERUSALEN</v>
      </c>
      <c r="D485" s="19" t="s">
        <v>2055</v>
      </c>
      <c r="E485" s="18" t="str">
        <f>VLOOKUP(B485,[2]Hoja2!$D$3:I1018,3,FALSE)</f>
        <v>KR 41 80B 36 SUR</v>
      </c>
      <c r="F485" s="20">
        <v>40086591</v>
      </c>
      <c r="G485" s="20" t="str">
        <f>VLOOKUP(B485,[2]Hoja2!$D$3:H1018,5,FALSE)</f>
        <v>MARIA EMMA TRUJILLO GAVIRIA</v>
      </c>
      <c r="H485" s="17" t="s">
        <v>1177</v>
      </c>
      <c r="I485" s="21">
        <v>10472516.1925894</v>
      </c>
      <c r="J485" s="22">
        <f t="shared" si="14"/>
        <v>2722854.2100732443</v>
      </c>
      <c r="K485" s="23">
        <f t="shared" si="15"/>
        <v>13195370.402662644</v>
      </c>
      <c r="L485" s="21">
        <v>10343659.018000001</v>
      </c>
      <c r="M485" s="22">
        <v>2689351.3446800006</v>
      </c>
      <c r="N485" s="23">
        <v>13033010.362680001</v>
      </c>
      <c r="O485" s="24"/>
    </row>
    <row r="486" spans="1:15">
      <c r="A486" s="16">
        <f>VLOOKUP(B486,'[2]Hoja2 (2)'!$C$3:D1019,2,FALSE)</f>
        <v>425</v>
      </c>
      <c r="B486" s="17" t="s">
        <v>1181</v>
      </c>
      <c r="C486" s="18" t="str">
        <f>VLOOKUP(B486,[2]Hoja2!$D$3:G1052,4,FALSE)</f>
        <v>JERUSALEN</v>
      </c>
      <c r="D486" s="19" t="s">
        <v>2056</v>
      </c>
      <c r="E486" s="18" t="str">
        <f>VLOOKUP(B486,[2]Hoja2!$D$3:I1019,3,FALSE)</f>
        <v>CL 81A SUR 46A 16</v>
      </c>
      <c r="F486" s="20">
        <v>1024531643</v>
      </c>
      <c r="G486" s="20" t="str">
        <f>VLOOKUP(B486,[2]Hoja2!$D$3:H1019,5,FALSE)</f>
        <v>JEYDI LORENA HERNANDEZ</v>
      </c>
      <c r="H486" s="17" t="s">
        <v>1181</v>
      </c>
      <c r="I486" s="21">
        <v>10533605.721298501</v>
      </c>
      <c r="J486" s="22">
        <f t="shared" si="14"/>
        <v>2738737.4875376103</v>
      </c>
      <c r="K486" s="23">
        <f t="shared" si="15"/>
        <v>13272343.208836112</v>
      </c>
      <c r="L486" s="21">
        <v>10404105.327399999</v>
      </c>
      <c r="M486" s="22">
        <v>2705067.3851239998</v>
      </c>
      <c r="N486" s="23">
        <v>13109172.712523999</v>
      </c>
      <c r="O486" s="24"/>
    </row>
    <row r="487" spans="1:15">
      <c r="A487" s="16">
        <f>VLOOKUP(B487,'[2]Hoja2 (2)'!$C$3:D1020,2,FALSE)</f>
        <v>426</v>
      </c>
      <c r="B487" s="17" t="s">
        <v>1183</v>
      </c>
      <c r="C487" s="18" t="str">
        <f>VLOOKUP(B487,[2]Hoja2!$D$3:G1053,4,FALSE)</f>
        <v>JERUSALEN</v>
      </c>
      <c r="D487" s="19" t="s">
        <v>2057</v>
      </c>
      <c r="E487" s="18" t="str">
        <f>VLOOKUP(B487,[2]Hoja2!$D$3:I1020,3,FALSE)</f>
        <v>CL 79 SUR 41 10</v>
      </c>
      <c r="F487" s="20">
        <v>41722239</v>
      </c>
      <c r="G487" s="20" t="str">
        <f>VLOOKUP(B487,[2]Hoja2!$D$3:H1020,5,FALSE)</f>
        <v>BENELDA ESLAVA GARCIA</v>
      </c>
      <c r="H487" s="17" t="s">
        <v>1183</v>
      </c>
      <c r="I487" s="21">
        <v>10522112.2606759</v>
      </c>
      <c r="J487" s="22">
        <f t="shared" si="14"/>
        <v>2735749.1877757339</v>
      </c>
      <c r="K487" s="23">
        <f t="shared" si="15"/>
        <v>13257861.448451634</v>
      </c>
      <c r="L487" s="21">
        <v>10392724.3026</v>
      </c>
      <c r="M487" s="22">
        <v>2702108.318676</v>
      </c>
      <c r="N487" s="23">
        <v>13094832.621276001</v>
      </c>
      <c r="O487" s="24"/>
    </row>
    <row r="488" spans="1:15">
      <c r="A488" s="16">
        <f>VLOOKUP(B488,'[2]Hoja2 (2)'!$C$3:D1021,2,FALSE)</f>
        <v>427</v>
      </c>
      <c r="B488" s="17" t="s">
        <v>1185</v>
      </c>
      <c r="C488" s="18" t="str">
        <f>VLOOKUP(B488,[2]Hoja2!$D$3:G1054,4,FALSE)</f>
        <v>JERUSALEN</v>
      </c>
      <c r="D488" s="19" t="s">
        <v>2058</v>
      </c>
      <c r="E488" s="18" t="str">
        <f>VLOOKUP(B488,[2]Hoja2!$D$3:I1021,3,FALSE)</f>
        <v>TV 45 78A 18 SUR</v>
      </c>
      <c r="F488" s="20">
        <v>23415275</v>
      </c>
      <c r="G488" s="20" t="str">
        <f>VLOOKUP(B488,[2]Hoja2!$D$3:H1021,5,FALSE)</f>
        <v>LUZ NELLY CORTES RUIZ</v>
      </c>
      <c r="H488" s="17" t="s">
        <v>1185</v>
      </c>
      <c r="I488" s="21">
        <v>10524655.389950899</v>
      </c>
      <c r="J488" s="22">
        <f t="shared" si="14"/>
        <v>2736410.4013872338</v>
      </c>
      <c r="K488" s="23">
        <f t="shared" si="15"/>
        <v>13261065.791338133</v>
      </c>
      <c r="L488" s="21">
        <v>10395233.4356</v>
      </c>
      <c r="M488" s="22">
        <v>2702760.6932560001</v>
      </c>
      <c r="N488" s="23">
        <v>13097994.128856</v>
      </c>
      <c r="O488" s="24"/>
    </row>
    <row r="489" spans="1:15">
      <c r="A489" s="16">
        <f>VLOOKUP(B489,'[2]Hoja2 (2)'!$C$3:D1022,2,FALSE)</f>
        <v>513</v>
      </c>
      <c r="B489" s="17" t="s">
        <v>1187</v>
      </c>
      <c r="C489" s="18" t="str">
        <f>VLOOKUP(B489,[2]Hoja2!$D$3:G1055,4,FALSE)</f>
        <v>ARBORIZADORA ALTA</v>
      </c>
      <c r="D489" s="19" t="s">
        <v>2059</v>
      </c>
      <c r="E489" s="18" t="str">
        <f>VLOOKUP(B489,[2]Hoja2!$D$3:I1022,3,FALSE)</f>
        <v>CL 76 SUR 34 10</v>
      </c>
      <c r="F489" s="20">
        <v>51795132</v>
      </c>
      <c r="G489" s="20" t="str">
        <f>VLOOKUP(B489,[2]Hoja2!$D$3:H1022,5,FALSE)</f>
        <v>ROSALBA TELLEZ BENITEZ</v>
      </c>
      <c r="H489" s="17" t="s">
        <v>1187</v>
      </c>
      <c r="I489" s="21">
        <v>10534187.054029301</v>
      </c>
      <c r="J489" s="22">
        <f t="shared" si="14"/>
        <v>2738888.6340476181</v>
      </c>
      <c r="K489" s="23">
        <f t="shared" si="15"/>
        <v>13273075.688076919</v>
      </c>
      <c r="L489" s="21">
        <v>10404652.092700001</v>
      </c>
      <c r="M489" s="22">
        <v>2705209.5441020005</v>
      </c>
      <c r="N489" s="23">
        <v>13109861.636802001</v>
      </c>
      <c r="O489" s="24"/>
    </row>
    <row r="490" spans="1:15">
      <c r="A490" s="16">
        <f>VLOOKUP(B490,'[2]Hoja2 (2)'!$C$3:D1023,2,FALSE)</f>
        <v>191</v>
      </c>
      <c r="B490" s="17" t="s">
        <v>1189</v>
      </c>
      <c r="C490" s="18" t="str">
        <f>VLOOKUP(B490,[2]Hoja2!$D$3:G1056,4,FALSE)</f>
        <v>SANTA VIVIANA</v>
      </c>
      <c r="D490" s="19" t="s">
        <v>2060</v>
      </c>
      <c r="E490" s="18" t="str">
        <f>VLOOKUP(B490,[2]Hoja2!$D$3:I1023,3,FALSE)</f>
        <v>KR 73L 75C 54 SUR</v>
      </c>
      <c r="F490" s="20">
        <v>79329442</v>
      </c>
      <c r="G490" s="20" t="str">
        <f>VLOOKUP(B490,[2]Hoja2!$D$3:H1023,5,FALSE)</f>
        <v>JOSE GILDARDO CASTELLANOS FLOREZ</v>
      </c>
      <c r="H490" s="17" t="s">
        <v>1189</v>
      </c>
      <c r="I490" s="21">
        <v>10464357.6796034</v>
      </c>
      <c r="J490" s="22">
        <f t="shared" si="14"/>
        <v>2720732.9966968838</v>
      </c>
      <c r="K490" s="23">
        <f t="shared" si="15"/>
        <v>13185090.676300284</v>
      </c>
      <c r="L490" s="21">
        <v>10335667.685299998</v>
      </c>
      <c r="M490" s="22">
        <v>2687273.5981779997</v>
      </c>
      <c r="N490" s="23">
        <v>13022941.283477997</v>
      </c>
      <c r="O490" s="24"/>
    </row>
    <row r="491" spans="1:15">
      <c r="A491" s="16">
        <f>VLOOKUP(B491,'[2]Hoja2 (2)'!$C$3:D1024,2,FALSE)</f>
        <v>428</v>
      </c>
      <c r="B491" s="17" t="s">
        <v>1191</v>
      </c>
      <c r="C491" s="18" t="str">
        <f>VLOOKUP(B491,[2]Hoja2!$D$3:G1057,4,FALSE)</f>
        <v>JERUSALEN</v>
      </c>
      <c r="D491" s="19" t="s">
        <v>2061</v>
      </c>
      <c r="E491" s="18" t="str">
        <f>VLOOKUP(B491,[2]Hoja2!$D$3:I1024,3,FALSE)</f>
        <v>CL 81A SUR 42 63</v>
      </c>
      <c r="F491" s="20">
        <v>25135531</v>
      </c>
      <c r="G491" s="20" t="str">
        <f>VLOOKUP(B491,[2]Hoja2!$D$3:H1024,5,FALSE)</f>
        <v>MARIA VALVANERA HENAO</v>
      </c>
      <c r="H491" s="17" t="s">
        <v>1191</v>
      </c>
      <c r="I491" s="21">
        <v>10532648.2601311</v>
      </c>
      <c r="J491" s="22">
        <f t="shared" si="14"/>
        <v>2738488.5476340861</v>
      </c>
      <c r="K491" s="23">
        <f t="shared" si="15"/>
        <v>13271136.807765186</v>
      </c>
      <c r="L491" s="21">
        <v>10403080.328500001</v>
      </c>
      <c r="M491" s="22">
        <v>2704800.8854100001</v>
      </c>
      <c r="N491" s="23">
        <v>13107881.21391</v>
      </c>
      <c r="O491" s="24"/>
    </row>
    <row r="492" spans="1:15">
      <c r="A492" s="16">
        <f>VLOOKUP(B492,'[2]Hoja2 (2)'!$C$3:D1025,2,FALSE)</f>
        <v>429</v>
      </c>
      <c r="B492" s="17" t="s">
        <v>1193</v>
      </c>
      <c r="C492" s="18" t="str">
        <f>VLOOKUP(B492,[2]Hoja2!$D$3:G1058,4,FALSE)</f>
        <v>JERUSALEN</v>
      </c>
      <c r="D492" s="19" t="s">
        <v>2062</v>
      </c>
      <c r="E492" s="18" t="str">
        <f>VLOOKUP(B492,[2]Hoja2!$D$3:I1025,3,FALSE)</f>
        <v>TV 44B 77 84 SUR</v>
      </c>
      <c r="F492" s="20">
        <v>39659040</v>
      </c>
      <c r="G492" s="20" t="str">
        <f>VLOOKUP(B492,[2]Hoja2!$D$3:H1025,5,FALSE)</f>
        <v>BERYENNY MOYA NITO</v>
      </c>
      <c r="H492" s="17" t="s">
        <v>1193</v>
      </c>
      <c r="I492" s="21">
        <v>9694393.0929069594</v>
      </c>
      <c r="J492" s="22">
        <f t="shared" si="14"/>
        <v>2520542.2041558097</v>
      </c>
      <c r="K492" s="23">
        <f t="shared" si="15"/>
        <v>12214935.29706277</v>
      </c>
      <c r="L492" s="21">
        <v>9575123.8294000011</v>
      </c>
      <c r="M492" s="22">
        <v>2489532.1956440005</v>
      </c>
      <c r="N492" s="23">
        <v>12064656.025044002</v>
      </c>
      <c r="O492" s="24"/>
    </row>
    <row r="493" spans="1:15">
      <c r="A493" s="16">
        <f>VLOOKUP(B493,'[2]Hoja2 (2)'!$C$3:D1026,2,FALSE)</f>
        <v>256</v>
      </c>
      <c r="B493" s="17" t="s">
        <v>1195</v>
      </c>
      <c r="C493" s="18" t="str">
        <f>VLOOKUP(B493,[2]Hoja2!$D$3:G1059,4,FALSE)</f>
        <v>CARACOLI</v>
      </c>
      <c r="D493" s="19" t="s">
        <v>2063</v>
      </c>
      <c r="E493" s="18" t="str">
        <f>VLOOKUP(B493,[2]Hoja2!$D$3:I1026,3,FALSE)</f>
        <v>KR 75B 76A 72 SUR</v>
      </c>
      <c r="F493" s="20">
        <v>35503756</v>
      </c>
      <c r="G493" s="20" t="str">
        <f>VLOOKUP(B493,[2]Hoja2!$D$3:H1026,5,FALSE)</f>
        <v>MARIA EULALIA SIERRA SIABATO</v>
      </c>
      <c r="H493" s="17" t="s">
        <v>1195</v>
      </c>
      <c r="I493" s="21">
        <v>7898613.6877770796</v>
      </c>
      <c r="J493" s="22">
        <f t="shared" si="14"/>
        <v>2053639.5588220407</v>
      </c>
      <c r="K493" s="23">
        <f t="shared" si="15"/>
        <v>9952253.246599121</v>
      </c>
      <c r="L493" s="21">
        <v>7801513.722000001</v>
      </c>
      <c r="M493" s="22">
        <v>2028393.5677200004</v>
      </c>
      <c r="N493" s="23">
        <v>9829907.2897200007</v>
      </c>
      <c r="O493" s="24"/>
    </row>
    <row r="494" spans="1:15">
      <c r="A494" s="16">
        <f>VLOOKUP(B494,'[2]Hoja2 (2)'!$C$3:D1027,2,FALSE)</f>
        <v>514</v>
      </c>
      <c r="B494" s="17" t="s">
        <v>1197</v>
      </c>
      <c r="C494" s="18" t="str">
        <f>VLOOKUP(B494,[2]Hoja2!$D$3:G1060,4,FALSE)</f>
        <v>ARBORIZADORA ALTA</v>
      </c>
      <c r="D494" s="19" t="s">
        <v>2064</v>
      </c>
      <c r="E494" s="18" t="str">
        <f>VLOOKUP(B494,[2]Hoja2!$D$3:I1027,3,FALSE)</f>
        <v>CL 75 C SUR 34-45</v>
      </c>
      <c r="F494" s="20">
        <v>24725311</v>
      </c>
      <c r="G494" s="20" t="str">
        <f>VLOOKUP(B494,[2]Hoja2!$D$3:H1027,5,FALSE)</f>
        <v>LUZ MERY VASQUEZ CARMONA</v>
      </c>
      <c r="H494" s="17" t="s">
        <v>1197</v>
      </c>
      <c r="I494" s="21">
        <v>10324703.831886301</v>
      </c>
      <c r="J494" s="22">
        <f t="shared" si="14"/>
        <v>2684422.9962904383</v>
      </c>
      <c r="K494" s="23">
        <f t="shared" si="15"/>
        <v>13009126.828176739</v>
      </c>
      <c r="L494" s="21">
        <v>10197666.344999999</v>
      </c>
      <c r="M494" s="22">
        <v>2651393.2496999996</v>
      </c>
      <c r="N494" s="23">
        <v>12849059.594699997</v>
      </c>
      <c r="O494" s="24"/>
    </row>
    <row r="495" spans="1:15">
      <c r="A495" s="16">
        <f>VLOOKUP(B495,'[2]Hoja2 (2)'!$C$3:D1028,2,FALSE)</f>
        <v>257</v>
      </c>
      <c r="B495" s="17" t="s">
        <v>1199</v>
      </c>
      <c r="C495" s="18" t="str">
        <f>VLOOKUP(B495,[2]Hoja2!$D$3:G1061,4,FALSE)</f>
        <v>CARACOLI</v>
      </c>
      <c r="D495" s="19" t="s">
        <v>2065</v>
      </c>
      <c r="E495" s="18" t="str">
        <f>VLOOKUP(B495,[2]Hoja2!$D$3:I1028,3,FALSE)</f>
        <v>KR 73L 77 21 SUR</v>
      </c>
      <c r="F495" s="20">
        <v>51910262</v>
      </c>
      <c r="G495" s="20" t="str">
        <f>VLOOKUP(B495,[2]Hoja2!$D$3:H1028,5,FALSE)</f>
        <v>EVER ELIFRAVEL QUI</v>
      </c>
      <c r="H495" s="17" t="s">
        <v>1199</v>
      </c>
      <c r="I495" s="21">
        <v>10534905.539752699</v>
      </c>
      <c r="J495" s="22">
        <f t="shared" si="14"/>
        <v>2739075.4403357022</v>
      </c>
      <c r="K495" s="23">
        <f t="shared" si="15"/>
        <v>13273980.980088402</v>
      </c>
      <c r="L495" s="21">
        <v>10405371.240800003</v>
      </c>
      <c r="M495" s="22">
        <v>2705396.5226080008</v>
      </c>
      <c r="N495" s="23">
        <v>13110767.763408003</v>
      </c>
      <c r="O495" s="24"/>
    </row>
    <row r="496" spans="1:15">
      <c r="A496" s="16">
        <f>VLOOKUP(B496,'[2]Hoja2 (2)'!$C$3:D1029,2,FALSE)</f>
        <v>515</v>
      </c>
      <c r="B496" s="17" t="s">
        <v>1201</v>
      </c>
      <c r="C496" s="18" t="str">
        <f>VLOOKUP(B496,[2]Hoja2!$D$3:G1062,4,FALSE)</f>
        <v>ARBORIZADORA ALTA</v>
      </c>
      <c r="D496" s="19" t="s">
        <v>2066</v>
      </c>
      <c r="E496" s="18" t="str">
        <f>VLOOKUP(B496,[2]Hoja2!$D$3:I1029,3,FALSE)</f>
        <v>CL 75 SUR 39 37</v>
      </c>
      <c r="F496" s="20">
        <v>39795071</v>
      </c>
      <c r="G496" s="20" t="str">
        <f>VLOOKUP(B496,[2]Hoja2!$D$3:H1029,5,FALSE)</f>
        <v xml:space="preserve">ADRIANA DEL CARMEN BEDOYA OSPINA </v>
      </c>
      <c r="H496" s="17" t="s">
        <v>1201</v>
      </c>
      <c r="I496" s="21">
        <v>6404563.22694219</v>
      </c>
      <c r="J496" s="22">
        <f t="shared" si="14"/>
        <v>1665186.4390049696</v>
      </c>
      <c r="K496" s="23">
        <f t="shared" si="15"/>
        <v>8069749.6659471598</v>
      </c>
      <c r="L496" s="21">
        <v>6325782.4195999997</v>
      </c>
      <c r="M496" s="22">
        <v>1644703.429096</v>
      </c>
      <c r="N496" s="23">
        <v>7970485.8486959999</v>
      </c>
      <c r="O496" s="24"/>
    </row>
    <row r="497" spans="1:15">
      <c r="A497" s="16">
        <f>VLOOKUP(B497,'[2]Hoja2 (2)'!$C$3:D1030,2,FALSE)</f>
        <v>430</v>
      </c>
      <c r="B497" s="17" t="s">
        <v>1207</v>
      </c>
      <c r="C497" s="18" t="str">
        <f>VLOOKUP(B497,[2]Hoja2!$D$3:G1063,4,FALSE)</f>
        <v>JERUSALEN</v>
      </c>
      <c r="D497" s="19" t="s">
        <v>2067</v>
      </c>
      <c r="E497" s="18" t="str">
        <f>VLOOKUP(B497,[2]Hoja2!$D$3:I1030,3,FALSE)</f>
        <v>KR 45 82A 03 SUR</v>
      </c>
      <c r="F497" s="20">
        <v>80245170</v>
      </c>
      <c r="G497" s="20" t="str">
        <f>VLOOKUP(B497,[2]Hoja2!$D$3:H1030,5,FALSE)</f>
        <v>JOSE GERARDO SANCHEZ CASTILLO</v>
      </c>
      <c r="H497" s="17" t="s">
        <v>1207</v>
      </c>
      <c r="I497" s="21">
        <v>10523247.4021188</v>
      </c>
      <c r="J497" s="22">
        <f t="shared" si="14"/>
        <v>2736044.324550888</v>
      </c>
      <c r="K497" s="23">
        <f t="shared" si="15"/>
        <v>13259291.726669688</v>
      </c>
      <c r="L497" s="21">
        <v>10393817.1866</v>
      </c>
      <c r="M497" s="22">
        <v>2702392.4685160001</v>
      </c>
      <c r="N497" s="23">
        <v>13096209.655115999</v>
      </c>
      <c r="O497" s="24"/>
    </row>
    <row r="498" spans="1:15">
      <c r="A498" s="16">
        <f>VLOOKUP(B498,'[2]Hoja2 (2)'!$C$3:D1031,2,FALSE)</f>
        <v>258</v>
      </c>
      <c r="B498" s="17" t="s">
        <v>1209</v>
      </c>
      <c r="C498" s="18" t="str">
        <f>VLOOKUP(B498,[2]Hoja2!$D$3:G1064,4,FALSE)</f>
        <v>CARACOLI</v>
      </c>
      <c r="D498" s="19" t="s">
        <v>2068</v>
      </c>
      <c r="E498" s="18" t="str">
        <f>VLOOKUP(B498,[2]Hoja2!$D$3:I1031,3,FALSE)</f>
        <v>KR 74A 77 82 SUR</v>
      </c>
      <c r="F498" s="20">
        <v>28826935</v>
      </c>
      <c r="G498" s="20" t="str">
        <f>VLOOKUP(B498,[2]Hoja2!$D$3:H1031,5,FALSE)</f>
        <v>ELENA RUIZ LOMBANA</v>
      </c>
      <c r="H498" s="17" t="s">
        <v>1209</v>
      </c>
      <c r="I498" s="21">
        <v>10538329.558885399</v>
      </c>
      <c r="J498" s="22">
        <f t="shared" si="14"/>
        <v>2739965.685310204</v>
      </c>
      <c r="K498" s="23">
        <f t="shared" si="15"/>
        <v>13278295.244195603</v>
      </c>
      <c r="L498" s="21">
        <v>10408706.650599997</v>
      </c>
      <c r="M498" s="22">
        <v>2706263.7291559996</v>
      </c>
      <c r="N498" s="23">
        <v>13114970.379755996</v>
      </c>
      <c r="O498" s="24"/>
    </row>
    <row r="499" spans="1:15">
      <c r="A499" s="16">
        <f>VLOOKUP(B499,'[2]Hoja2 (2)'!$C$3:D1032,2,FALSE)</f>
        <v>192</v>
      </c>
      <c r="B499" s="17" t="s">
        <v>1213</v>
      </c>
      <c r="C499" s="18" t="str">
        <f>VLOOKUP(B499,[2]Hoja2!$D$3:G1065,4,FALSE)</f>
        <v>SANTA VIVIANA</v>
      </c>
      <c r="D499" s="19" t="s">
        <v>2069</v>
      </c>
      <c r="E499" s="18" t="str">
        <f>VLOOKUP(B499,[2]Hoja2!$D$3:I1032,3,FALSE)</f>
        <v>KR 74 G  75 D 53 SUR  MJ</v>
      </c>
      <c r="F499" s="20">
        <v>5222095</v>
      </c>
      <c r="G499" s="20" t="str">
        <f>VLOOKUP(B499,[2]Hoja2!$D$3:H1032,5,FALSE)</f>
        <v>YELSON RIGO PRECIADO ORTIZ</v>
      </c>
      <c r="H499" s="17" t="s">
        <v>1213</v>
      </c>
      <c r="I499" s="21">
        <v>10536949.50735</v>
      </c>
      <c r="J499" s="22">
        <f t="shared" si="14"/>
        <v>2739606.871911</v>
      </c>
      <c r="K499" s="23">
        <f t="shared" si="15"/>
        <v>13276556.379261</v>
      </c>
      <c r="L499" s="21">
        <v>10407279.0307</v>
      </c>
      <c r="M499" s="22">
        <v>2705892.5479820003</v>
      </c>
      <c r="N499" s="23">
        <v>13113171.578682</v>
      </c>
      <c r="O499" s="24"/>
    </row>
    <row r="500" spans="1:15">
      <c r="A500" s="16">
        <f>VLOOKUP(B500,'[2]Hoja2 (2)'!$C$3:D1033,2,FALSE)</f>
        <v>259</v>
      </c>
      <c r="B500" s="17" t="s">
        <v>1215</v>
      </c>
      <c r="C500" s="18" t="str">
        <f>VLOOKUP(B500,[2]Hoja2!$D$3:G1066,4,FALSE)</f>
        <v>CARACOLI</v>
      </c>
      <c r="D500" s="19" t="s">
        <v>2070</v>
      </c>
      <c r="E500" s="18" t="str">
        <f>VLOOKUP(B500,[2]Hoja2!$D$3:I1033,3,FALSE)</f>
        <v>KR 74C 76A 63 SUR</v>
      </c>
      <c r="F500" s="20">
        <v>1033719537</v>
      </c>
      <c r="G500" s="20" t="str">
        <f>VLOOKUP(B500,[2]Hoja2!$D$3:H1033,5,FALSE)</f>
        <v>JHON ALEXANDER TORRES GARZON</v>
      </c>
      <c r="H500" s="17" t="s">
        <v>1215</v>
      </c>
      <c r="I500" s="21">
        <v>10402000.837100901</v>
      </c>
      <c r="J500" s="22">
        <f t="shared" si="14"/>
        <v>2704520.2176462342</v>
      </c>
      <c r="K500" s="23">
        <f t="shared" si="15"/>
        <v>13106521.054747134</v>
      </c>
      <c r="L500" s="21">
        <v>10274101.465</v>
      </c>
      <c r="M500" s="22">
        <v>2671266.3809000002</v>
      </c>
      <c r="N500" s="23">
        <v>12945367.845899999</v>
      </c>
      <c r="O500" s="24"/>
    </row>
    <row r="501" spans="1:15">
      <c r="A501" s="16">
        <f>VLOOKUP(B501,'[2]Hoja2 (2)'!$C$3:D1034,2,FALSE)</f>
        <v>193</v>
      </c>
      <c r="B501" s="17" t="s">
        <v>1217</v>
      </c>
      <c r="C501" s="18" t="str">
        <f>VLOOKUP(B501,[2]Hoja2!$D$3:G1067,4,FALSE)</f>
        <v>SANTA VIVIANA</v>
      </c>
      <c r="D501" s="19" t="s">
        <v>2071</v>
      </c>
      <c r="E501" s="18" t="str">
        <f>VLOOKUP(B501,[2]Hoja2!$D$3:I1034,3,FALSE)</f>
        <v>KR 73H 75C 65 SUR MJ</v>
      </c>
      <c r="F501" s="20">
        <v>1032400462</v>
      </c>
      <c r="G501" s="20" t="str">
        <f>VLOOKUP(B501,[2]Hoja2!$D$3:H1034,5,FALSE)</f>
        <v>LUIS IGNACIO SANTACRUZ SUAREZ</v>
      </c>
      <c r="H501" s="17" t="s">
        <v>1217</v>
      </c>
      <c r="I501" s="21">
        <v>10523200.404896701</v>
      </c>
      <c r="J501" s="22">
        <f t="shared" si="14"/>
        <v>2736032.1052731425</v>
      </c>
      <c r="K501" s="23">
        <f t="shared" si="15"/>
        <v>13259232.510169843</v>
      </c>
      <c r="L501" s="21">
        <v>10393737.538499998</v>
      </c>
      <c r="M501" s="22">
        <v>2702371.7600099994</v>
      </c>
      <c r="N501" s="23">
        <v>13096109.298509996</v>
      </c>
      <c r="O501" s="24"/>
    </row>
    <row r="502" spans="1:15">
      <c r="A502" s="16">
        <f>VLOOKUP(B502,'[2]Hoja2 (2)'!$C$3:D1035,2,FALSE)</f>
        <v>194</v>
      </c>
      <c r="B502" s="17" t="s">
        <v>1219</v>
      </c>
      <c r="C502" s="18" t="str">
        <f>VLOOKUP(B502,[2]Hoja2!$D$3:G1068,4,FALSE)</f>
        <v>SANTA VIVIANA</v>
      </c>
      <c r="D502" s="19" t="s">
        <v>2072</v>
      </c>
      <c r="E502" s="18" t="str">
        <f>VLOOKUP(B502,[2]Hoja2!$D$3:I1035,3,FALSE)</f>
        <v>CL 75C BIS  SUR 75 22 MJ</v>
      </c>
      <c r="F502" s="20">
        <v>39801336</v>
      </c>
      <c r="G502" s="20" t="str">
        <f>VLOOKUP(B502,[2]Hoja2!$D$3:H1035,5,FALSE)</f>
        <v>YEIMY ZORAIDA RAMOS CANTOR</v>
      </c>
      <c r="H502" s="17" t="s">
        <v>1219</v>
      </c>
      <c r="I502" s="21">
        <v>10345957.531969899</v>
      </c>
      <c r="J502" s="22">
        <f t="shared" si="14"/>
        <v>2689948.9583121738</v>
      </c>
      <c r="K502" s="23">
        <f t="shared" si="15"/>
        <v>13035906.490282074</v>
      </c>
      <c r="L502" s="21">
        <v>10218763.226300001</v>
      </c>
      <c r="M502" s="22">
        <v>2656878.4388380004</v>
      </c>
      <c r="N502" s="23">
        <v>12875641.665138002</v>
      </c>
      <c r="O502" s="24"/>
    </row>
    <row r="503" spans="1:15">
      <c r="A503" s="16">
        <f>VLOOKUP(B503,'[2]Hoja2 (2)'!$C$3:D1036,2,FALSE)</f>
        <v>195</v>
      </c>
      <c r="B503" s="17" t="s">
        <v>1221</v>
      </c>
      <c r="C503" s="18" t="str">
        <f>VLOOKUP(B503,[2]Hoja2!$D$3:G1069,4,FALSE)</f>
        <v>SANTA VIVIANA</v>
      </c>
      <c r="D503" s="19" t="s">
        <v>2073</v>
      </c>
      <c r="E503" s="18" t="str">
        <f>VLOOKUP(B503,[2]Hoja2!$D$3:I1036,3,FALSE)</f>
        <v>KR 75D 75C 42 SUR</v>
      </c>
      <c r="F503" s="20">
        <v>53132855</v>
      </c>
      <c r="G503" s="20" t="str">
        <f>VLOOKUP(B503,[2]Hoja2!$D$3:H1036,5,FALSE)</f>
        <v>SANDRA PATRICIA ALVARRACIN AYALA</v>
      </c>
      <c r="H503" s="17" t="s">
        <v>1221</v>
      </c>
      <c r="I503" s="21">
        <v>10363341.2558423</v>
      </c>
      <c r="J503" s="22">
        <f t="shared" si="14"/>
        <v>2694468.7265189979</v>
      </c>
      <c r="K503" s="23">
        <f t="shared" si="15"/>
        <v>13057809.982361298</v>
      </c>
      <c r="L503" s="21">
        <v>10235896.788699999</v>
      </c>
      <c r="M503" s="22">
        <v>2661333.165062</v>
      </c>
      <c r="N503" s="23">
        <v>12897229.953761999</v>
      </c>
      <c r="O503" s="24"/>
    </row>
    <row r="504" spans="1:15">
      <c r="A504" s="16">
        <f>VLOOKUP(B504,'[2]Hoja2 (2)'!$C$3:D1037,2,FALSE)</f>
        <v>196</v>
      </c>
      <c r="B504" s="17" t="s">
        <v>1223</v>
      </c>
      <c r="C504" s="18" t="str">
        <f>VLOOKUP(B504,[2]Hoja2!$D$3:G1070,4,FALSE)</f>
        <v>SANTA VIVIANA</v>
      </c>
      <c r="D504" s="19" t="s">
        <v>2074</v>
      </c>
      <c r="E504" s="18" t="str">
        <f>VLOOKUP(B504,[2]Hoja2!$D$3:I1037,3,FALSE)</f>
        <v>DG 75F SUR 75G 46 MJ</v>
      </c>
      <c r="F504" s="20">
        <v>1019045599</v>
      </c>
      <c r="G504" s="20" t="str">
        <f>VLOOKUP(B504,[2]Hoja2!$D$3:H1037,5,FALSE)</f>
        <v>MARTHA ISABEL BENAVIDES ROJAS</v>
      </c>
      <c r="H504" s="17" t="s">
        <v>1223</v>
      </c>
      <c r="I504" s="21">
        <v>10434149.394100999</v>
      </c>
      <c r="J504" s="22">
        <f t="shared" si="14"/>
        <v>2712878.8424662598</v>
      </c>
      <c r="K504" s="23">
        <f t="shared" si="15"/>
        <v>13147028.236567259</v>
      </c>
      <c r="L504" s="21">
        <v>10305843.688199999</v>
      </c>
      <c r="M504" s="22">
        <v>2679519.3589319997</v>
      </c>
      <c r="N504" s="23">
        <v>12985363.047131998</v>
      </c>
      <c r="O504" s="24"/>
    </row>
    <row r="505" spans="1:15">
      <c r="A505" s="16">
        <f>VLOOKUP(B505,'[2]Hoja2 (2)'!$C$3:D1038,2,FALSE)</f>
        <v>197</v>
      </c>
      <c r="B505" s="17" t="s">
        <v>1233</v>
      </c>
      <c r="C505" s="18" t="str">
        <f>VLOOKUP(B505,[2]Hoja2!$D$3:G1071,4,FALSE)</f>
        <v>SANTA VIVIANA</v>
      </c>
      <c r="D505" s="19" t="s">
        <v>2075</v>
      </c>
      <c r="E505" s="18" t="str">
        <f>VLOOKUP(B505,[2]Hoja2!$D$3:I1038,3,FALSE)</f>
        <v>CL 75F SUR 73 39 MJ</v>
      </c>
      <c r="F505" s="20">
        <v>28880657</v>
      </c>
      <c r="G505" s="20" t="str">
        <f>VLOOKUP(B505,[2]Hoja2!$D$3:H1038,5,FALSE)</f>
        <v>DIANA MILENA GONZALEZ</v>
      </c>
      <c r="H505" s="17" t="s">
        <v>1233</v>
      </c>
      <c r="I505" s="21">
        <v>10533667.0823</v>
      </c>
      <c r="J505" s="22">
        <f t="shared" si="14"/>
        <v>2738753.4413979999</v>
      </c>
      <c r="K505" s="23">
        <f t="shared" si="15"/>
        <v>13272420.523698</v>
      </c>
      <c r="L505" s="21">
        <v>10404121.318799999</v>
      </c>
      <c r="M505" s="22">
        <v>2705071.5428879997</v>
      </c>
      <c r="N505" s="23">
        <v>13109192.861687999</v>
      </c>
      <c r="O505" s="24"/>
    </row>
    <row r="506" spans="1:15">
      <c r="A506" s="16">
        <f>VLOOKUP(B506,'[2]Hoja2 (2)'!$C$3:D1039,2,FALSE)</f>
        <v>260</v>
      </c>
      <c r="B506" s="17" t="s">
        <v>2076</v>
      </c>
      <c r="C506" s="18" t="str">
        <f>VLOOKUP(B506,[2]Hoja2!$D$3:G1072,4,FALSE)</f>
        <v>CARACOLI</v>
      </c>
      <c r="D506" s="19" t="s">
        <v>2077</v>
      </c>
      <c r="E506" s="18" t="str">
        <f>VLOOKUP(B506,[2]Hoja2!$D$3:I1039,3,FALSE)</f>
        <v>KR 74C 76A 39 SUR</v>
      </c>
      <c r="F506" s="20">
        <v>1024504944</v>
      </c>
      <c r="G506" s="20" t="str">
        <f>VLOOKUP(B506,[2]Hoja2!$D$3:H1039,5,FALSE)</f>
        <v>ARCADIO PALACIO</v>
      </c>
      <c r="H506" s="17" t="s">
        <v>2076</v>
      </c>
      <c r="I506" s="21">
        <v>10392934.9891677</v>
      </c>
      <c r="J506" s="22">
        <f t="shared" si="14"/>
        <v>2702163.0971836019</v>
      </c>
      <c r="K506" s="23">
        <f t="shared" si="15"/>
        <v>13095098.086351302</v>
      </c>
      <c r="L506" s="21">
        <v>10265085.832300004</v>
      </c>
      <c r="M506" s="22">
        <v>2668922.3163980008</v>
      </c>
      <c r="N506" s="23">
        <v>12934008.148698004</v>
      </c>
      <c r="O506" s="24"/>
    </row>
    <row r="507" spans="1:15">
      <c r="A507" s="25">
        <f>VLOOKUP(B507,'[2]Hoja2 (2)'!$C$3:D1040,2,FALSE)</f>
        <v>431</v>
      </c>
      <c r="B507" s="26" t="s">
        <v>1235</v>
      </c>
      <c r="C507" s="27" t="str">
        <f>VLOOKUP(B507,[2]Hoja2!$D$3:G1073,4,FALSE)</f>
        <v>JERUSALEN</v>
      </c>
      <c r="D507" s="28" t="s">
        <v>2078</v>
      </c>
      <c r="E507" s="27" t="str">
        <f>VLOOKUP(B507,[2]Hoja2!$D$3:I1040,3,FALSE)</f>
        <v>CL 78A SUR 38 50</v>
      </c>
      <c r="F507" s="29">
        <v>41923856</v>
      </c>
      <c r="G507" s="29" t="str">
        <f>VLOOKUP(B507,[2]Hoja2!$D$3:H1040,5,FALSE)</f>
        <v>ROSMIRA RODRIGUEZ RAMIREZ</v>
      </c>
      <c r="H507" s="26" t="s">
        <v>1235</v>
      </c>
      <c r="I507" s="30">
        <v>10221280.035186199</v>
      </c>
      <c r="J507" s="31">
        <f t="shared" si="14"/>
        <v>2657532.8091484117</v>
      </c>
      <c r="K507" s="32">
        <f t="shared" si="15"/>
        <v>12878812.844334612</v>
      </c>
      <c r="L507" s="30">
        <v>10095496.342499999</v>
      </c>
      <c r="M507" s="31">
        <v>2624829.04905</v>
      </c>
      <c r="N507" s="32">
        <v>12720325.391549999</v>
      </c>
      <c r="O507" s="33"/>
    </row>
    <row r="508" spans="1:15">
      <c r="A508" s="16">
        <f>VLOOKUP(B508,'[2]Hoja2 (2)'!$C$3:D1041,2,FALSE)</f>
        <v>432</v>
      </c>
      <c r="B508" s="17" t="s">
        <v>1237</v>
      </c>
      <c r="C508" s="18" t="str">
        <f>VLOOKUP(B508,[2]Hoja2!$D$3:G1074,4,FALSE)</f>
        <v>JERUSALEN</v>
      </c>
      <c r="D508" s="19" t="s">
        <v>2079</v>
      </c>
      <c r="E508" s="18" t="str">
        <f>VLOOKUP(B508,[2]Hoja2!$D$3:I1041,3,FALSE)</f>
        <v>KR 41 80B 41 SUR</v>
      </c>
      <c r="F508" s="20">
        <v>19180925</v>
      </c>
      <c r="G508" s="20" t="str">
        <f>VLOOKUP(B508,[2]Hoja2!$D$3:H1041,5,FALSE)</f>
        <v>SALOMON ZARATE MOYANO</v>
      </c>
      <c r="H508" s="17" t="s">
        <v>1237</v>
      </c>
      <c r="I508" s="21">
        <v>9592658.9354529493</v>
      </c>
      <c r="J508" s="22">
        <f t="shared" si="14"/>
        <v>2494091.3232177668</v>
      </c>
      <c r="K508" s="23">
        <f t="shared" si="15"/>
        <v>12086750.258670716</v>
      </c>
      <c r="L508" s="21">
        <v>9474647.0331999995</v>
      </c>
      <c r="M508" s="22">
        <v>2463408.2286319998</v>
      </c>
      <c r="N508" s="23">
        <v>11938055.261831999</v>
      </c>
      <c r="O508" s="24"/>
    </row>
    <row r="509" spans="1:15">
      <c r="A509" s="16">
        <f>VLOOKUP(B509,'[2]Hoja2 (2)'!$C$3:D1042,2,FALSE)</f>
        <v>261</v>
      </c>
      <c r="B509" s="17" t="s">
        <v>1239</v>
      </c>
      <c r="C509" s="18" t="str">
        <f>VLOOKUP(B509,[2]Hoja2!$D$3:G1075,4,FALSE)</f>
        <v>CARACOLI</v>
      </c>
      <c r="D509" s="19" t="s">
        <v>2080</v>
      </c>
      <c r="E509" s="18" t="str">
        <f>VLOOKUP(B509,[2]Hoja2!$D$3:I1042,3,FALSE)</f>
        <v>CL 77 SUR 74D 11</v>
      </c>
      <c r="F509" s="20">
        <v>41763157</v>
      </c>
      <c r="G509" s="20" t="str">
        <f>VLOOKUP(B509,[2]Hoja2!$D$3:H1042,5,FALSE)</f>
        <v>ANA TERESA MUNOZ RESTREPO</v>
      </c>
      <c r="H509" s="17" t="s">
        <v>1239</v>
      </c>
      <c r="I509" s="21">
        <v>10533311.6223692</v>
      </c>
      <c r="J509" s="22">
        <f t="shared" si="14"/>
        <v>2738661.021815992</v>
      </c>
      <c r="K509" s="23">
        <f t="shared" si="15"/>
        <v>13271972.644185193</v>
      </c>
      <c r="L509" s="21">
        <v>10403752.0078</v>
      </c>
      <c r="M509" s="22">
        <v>2704975.5220280001</v>
      </c>
      <c r="N509" s="23">
        <v>13108727.529828001</v>
      </c>
      <c r="O509" s="24"/>
    </row>
    <row r="510" spans="1:15">
      <c r="A510" s="16">
        <f>VLOOKUP(B510,'[2]Hoja2 (2)'!$C$3:D1043,2,FALSE)</f>
        <v>516</v>
      </c>
      <c r="B510" s="17" t="s">
        <v>1241</v>
      </c>
      <c r="C510" s="18" t="str">
        <f>VLOOKUP(B510,[2]Hoja2!$D$3:G1076,4,FALSE)</f>
        <v>ARBORIZADORA ALTA</v>
      </c>
      <c r="D510" s="19" t="s">
        <v>2081</v>
      </c>
      <c r="E510" s="18" t="str">
        <f>VLOOKUP(B510,[2]Hoja2!$D$3:I1043,3,FALSE)</f>
        <v xml:space="preserve">TV32 N 79-63SUR </v>
      </c>
      <c r="F510" s="20">
        <v>39722101</v>
      </c>
      <c r="G510" s="20" t="str">
        <f>VLOOKUP(B510,[2]Hoja2!$D$3:H1043,5,FALSE)</f>
        <v xml:space="preserve">IRMA PATRICIA GAVIRIA PEÑA </v>
      </c>
      <c r="H510" s="17" t="s">
        <v>1241</v>
      </c>
      <c r="I510" s="21">
        <v>8433260.6075196508</v>
      </c>
      <c r="J510" s="22">
        <f t="shared" si="14"/>
        <v>2192647.7579551092</v>
      </c>
      <c r="K510" s="23">
        <f t="shared" si="15"/>
        <v>10625908.365474761</v>
      </c>
      <c r="L510" s="21">
        <v>8329537.4623999996</v>
      </c>
      <c r="M510" s="22">
        <v>2165679.7402240001</v>
      </c>
      <c r="N510" s="23">
        <v>10495217.202624001</v>
      </c>
      <c r="O510" s="24"/>
    </row>
    <row r="511" spans="1:15">
      <c r="A511" s="16">
        <f>VLOOKUP(B511,'[2]Hoja2 (2)'!$C$3:D1044,2,FALSE)</f>
        <v>198</v>
      </c>
      <c r="B511" s="17" t="s">
        <v>1245</v>
      </c>
      <c r="C511" s="18" t="str">
        <f>VLOOKUP(B511,[2]Hoja2!$D$3:G1077,4,FALSE)</f>
        <v>SANTA VIVIANA</v>
      </c>
      <c r="D511" s="19" t="s">
        <v>2082</v>
      </c>
      <c r="E511" s="18" t="str">
        <f>VLOOKUP(B511,[2]Hoja2!$D$3:I1044,3,FALSE)</f>
        <v>CL 75D SUR 75D 37 MJ 1</v>
      </c>
      <c r="F511" s="20">
        <v>39633953</v>
      </c>
      <c r="G511" s="20" t="str">
        <f>VLOOKUP(B511,[2]Hoja2!$D$3:H1044,5,FALSE)</f>
        <v>NELSY ROMERO ROMERO</v>
      </c>
      <c r="H511" s="17" t="s">
        <v>1245</v>
      </c>
      <c r="I511" s="21">
        <v>10265951.388028599</v>
      </c>
      <c r="J511" s="22">
        <f t="shared" si="14"/>
        <v>2669147.3608874357</v>
      </c>
      <c r="K511" s="23">
        <f t="shared" si="15"/>
        <v>12935098.748916036</v>
      </c>
      <c r="L511" s="21">
        <v>10139664.0034</v>
      </c>
      <c r="M511" s="22">
        <v>2636312.6408839999</v>
      </c>
      <c r="N511" s="23">
        <v>12775976.644283999</v>
      </c>
      <c r="O511" s="24"/>
    </row>
    <row r="512" spans="1:15">
      <c r="A512" s="16">
        <f>VLOOKUP(B512,'[2]Hoja2 (2)'!$C$3:D1045,2,FALSE)</f>
        <v>199</v>
      </c>
      <c r="B512" s="17" t="s">
        <v>1247</v>
      </c>
      <c r="C512" s="18" t="str">
        <f>VLOOKUP(B512,[2]Hoja2!$D$3:G1078,4,FALSE)</f>
        <v>SANTA VIVIANA</v>
      </c>
      <c r="D512" s="19" t="s">
        <v>2083</v>
      </c>
      <c r="E512" s="18" t="str">
        <f>VLOOKUP(B512,[2]Hoja2!$D$3:I1045,3,FALSE)</f>
        <v>DG 75C SUR 75G 09 MJ</v>
      </c>
      <c r="F512" s="20">
        <v>93451324</v>
      </c>
      <c r="G512" s="20" t="str">
        <f>VLOOKUP(B512,[2]Hoja2!$D$3:H1045,5,FALSE)</f>
        <v>CARLOS ALBERTO ESCOBAR</v>
      </c>
      <c r="H512" s="17" t="s">
        <v>1247</v>
      </c>
      <c r="I512" s="21">
        <v>10432819.4218302</v>
      </c>
      <c r="J512" s="22">
        <f t="shared" si="14"/>
        <v>2712533.0496758521</v>
      </c>
      <c r="K512" s="23">
        <f t="shared" si="15"/>
        <v>13145352.471506052</v>
      </c>
      <c r="L512" s="21">
        <v>10304491.696</v>
      </c>
      <c r="M512" s="22">
        <v>2679167.8409600002</v>
      </c>
      <c r="N512" s="23">
        <v>12983659.53696</v>
      </c>
      <c r="O512" s="24"/>
    </row>
    <row r="513" spans="1:15">
      <c r="A513" s="16">
        <f>VLOOKUP(B513,'[2]Hoja2 (2)'!$C$3:D1046,2,FALSE)</f>
        <v>262</v>
      </c>
      <c r="B513" s="17" t="s">
        <v>1249</v>
      </c>
      <c r="C513" s="18" t="str">
        <f>VLOOKUP(B513,[2]Hoja2!$D$3:G1079,4,FALSE)</f>
        <v>CARACOLI</v>
      </c>
      <c r="D513" s="19" t="s">
        <v>2084</v>
      </c>
      <c r="E513" s="18" t="str">
        <f>VLOOKUP(B513,[2]Hoja2!$D$3:I1046,3,FALSE)</f>
        <v>KR 73D 77 20 SUR</v>
      </c>
      <c r="F513" s="20">
        <v>6910145</v>
      </c>
      <c r="G513" s="20" t="str">
        <f>VLOOKUP(B513,[2]Hoja2!$D$3:H1046,5,FALSE)</f>
        <v>PEDRO ALEJANDRO HERNANDEZ PARRA</v>
      </c>
      <c r="H513" s="17" t="s">
        <v>1249</v>
      </c>
      <c r="I513" s="21">
        <v>10536431.5936701</v>
      </c>
      <c r="J513" s="22">
        <f t="shared" si="14"/>
        <v>2739472.2143542259</v>
      </c>
      <c r="K513" s="23">
        <f t="shared" si="15"/>
        <v>13275903.808024326</v>
      </c>
      <c r="L513" s="21">
        <v>10406878.6534</v>
      </c>
      <c r="M513" s="22">
        <v>2705788.4498840002</v>
      </c>
      <c r="N513" s="23">
        <v>13112667.103284001</v>
      </c>
      <c r="O513" s="24"/>
    </row>
    <row r="514" spans="1:15">
      <c r="A514" s="16">
        <f>VLOOKUP(B514,'[2]Hoja2 (2)'!$C$3:D1047,2,FALSE)</f>
        <v>517</v>
      </c>
      <c r="B514" s="17" t="s">
        <v>1251</v>
      </c>
      <c r="C514" s="18" t="str">
        <f>VLOOKUP(B514,[2]Hoja2!$D$3:G1080,4,FALSE)</f>
        <v>ARBORIZADORA ALTA</v>
      </c>
      <c r="D514" s="19" t="s">
        <v>2085</v>
      </c>
      <c r="E514" s="18" t="str">
        <f>VLOOKUP(B514,[2]Hoja2!$D$3:I1047,3,FALSE)</f>
        <v xml:space="preserve">TV. 40B Nª 72 A - 46 SUR </v>
      </c>
      <c r="F514" s="20">
        <v>30340103</v>
      </c>
      <c r="G514" s="20" t="str">
        <f>VLOOKUP(B514,[2]Hoja2!$D$3:H1047,5,FALSE)</f>
        <v xml:space="preserve">MARIA JANEL GARCIA </v>
      </c>
      <c r="H514" s="17" t="s">
        <v>1251</v>
      </c>
      <c r="I514" s="21">
        <v>10445716.623466</v>
      </c>
      <c r="J514" s="22">
        <f t="shared" si="14"/>
        <v>2715886.32210116</v>
      </c>
      <c r="K514" s="23">
        <f t="shared" si="15"/>
        <v>13161602.945567161</v>
      </c>
      <c r="L514" s="21">
        <v>10317185.9014</v>
      </c>
      <c r="M514" s="22">
        <v>2682468.3343640002</v>
      </c>
      <c r="N514" s="23">
        <v>12999654.235764001</v>
      </c>
      <c r="O514" s="24"/>
    </row>
    <row r="515" spans="1:15">
      <c r="A515" s="16">
        <f>VLOOKUP(B515,'[2]Hoja2 (2)'!$C$3:D1048,2,FALSE)</f>
        <v>433</v>
      </c>
      <c r="B515" s="17" t="s">
        <v>2086</v>
      </c>
      <c r="C515" s="18" t="str">
        <f>VLOOKUP(B515,[2]Hoja2!$D$3:G1081,4,FALSE)</f>
        <v>JERUSALEN</v>
      </c>
      <c r="D515" s="19" t="s">
        <v>2087</v>
      </c>
      <c r="E515" s="18" t="str">
        <f>VLOOKUP(B515,[2]Hoja2!$D$3:I1048,3,FALSE)</f>
        <v>KR 45C 82B 10 SUR</v>
      </c>
      <c r="F515" s="20">
        <v>52220948</v>
      </c>
      <c r="G515" s="20" t="str">
        <f>VLOOKUP(B515,[2]Hoja2!$D$3:H1048,5,FALSE)</f>
        <v>BEATRIZ RICARDO DE  RIVERA</v>
      </c>
      <c r="H515" s="17" t="s">
        <v>2086</v>
      </c>
      <c r="I515" s="21">
        <v>10490445.7732649</v>
      </c>
      <c r="J515" s="22">
        <f>+I515*26%</f>
        <v>2727515.901048874</v>
      </c>
      <c r="K515" s="23">
        <f>+I515+J515</f>
        <v>13217961.674313774</v>
      </c>
      <c r="L515" s="21">
        <v>10361349.671100002</v>
      </c>
      <c r="M515" s="22">
        <v>2693950.9144860008</v>
      </c>
      <c r="N515" s="23">
        <v>13055300.585586002</v>
      </c>
      <c r="O515" s="24"/>
    </row>
    <row r="516" spans="1:15">
      <c r="A516" s="16">
        <f>VLOOKUP(B516,'[2]Hoja2 (2)'!$C$3:D1049,2,FALSE)</f>
        <v>200</v>
      </c>
      <c r="B516" s="17" t="s">
        <v>1253</v>
      </c>
      <c r="C516" s="18" t="str">
        <f>VLOOKUP(B516,[2]Hoja2!$D$3:G1082,4,FALSE)</f>
        <v>SANTA VIVIANA</v>
      </c>
      <c r="D516" s="19" t="s">
        <v>2088</v>
      </c>
      <c r="E516" s="18" t="str">
        <f>VLOOKUP(B516,[2]Hoja2!$D$3:I1049,3,FALSE)</f>
        <v>KR 75 75D 33 SUR MJ</v>
      </c>
      <c r="F516" s="20">
        <v>28918489</v>
      </c>
      <c r="G516" s="20" t="str">
        <f>VLOOKUP(B516,[2]Hoja2!$D$3:H1049,5,FALSE)</f>
        <v>ZOILA ROSA GARCIA DE LOZANO</v>
      </c>
      <c r="H516" s="17" t="s">
        <v>1253</v>
      </c>
      <c r="I516" s="21">
        <v>10458983.786350699</v>
      </c>
      <c r="J516" s="22">
        <f>+I516*26%</f>
        <v>2719335.784451182</v>
      </c>
      <c r="K516" s="23">
        <f>+I516+J516</f>
        <v>13178319.57080188</v>
      </c>
      <c r="L516" s="21">
        <v>10330404.625</v>
      </c>
      <c r="M516" s="22">
        <v>2685905.2025000001</v>
      </c>
      <c r="N516" s="23">
        <v>13016309.827500001</v>
      </c>
      <c r="O516" s="24"/>
    </row>
    <row r="517" spans="1:15">
      <c r="A517" s="16">
        <f>VLOOKUP(B517,'[2]Hoja2 (2)'!$C$3:D1050,2,FALSE)</f>
        <v>201</v>
      </c>
      <c r="B517" s="17" t="s">
        <v>1255</v>
      </c>
      <c r="C517" s="18" t="str">
        <f>VLOOKUP(B517,[2]Hoja2!$D$3:G1083,4,FALSE)</f>
        <v>SANTA VIVIANA</v>
      </c>
      <c r="D517" s="19" t="s">
        <v>2089</v>
      </c>
      <c r="E517" s="18" t="str">
        <f>VLOOKUP(B517,[2]Hoja2!$D$3:I1050,3,FALSE)</f>
        <v>DG 75F SUR 75G 80 MJ</v>
      </c>
      <c r="F517" s="20">
        <v>1024490439</v>
      </c>
      <c r="G517" s="20" t="str">
        <f>VLOOKUP(B517,[2]Hoja2!$D$3:H1050,5,FALSE)</f>
        <v>MARLEIDIS CANO OLMOS</v>
      </c>
      <c r="H517" s="17" t="s">
        <v>1255</v>
      </c>
      <c r="I517" s="21">
        <v>10517447.965332801</v>
      </c>
      <c r="J517" s="22">
        <f>+I517*26%</f>
        <v>2734536.4709865283</v>
      </c>
      <c r="K517" s="23">
        <f>+I517+J517</f>
        <v>13251984.436319329</v>
      </c>
      <c r="L517" s="21">
        <v>10388096.875400001</v>
      </c>
      <c r="M517" s="22">
        <v>2700905.1876040003</v>
      </c>
      <c r="N517" s="23">
        <v>13089002.063004002</v>
      </c>
      <c r="O517" s="24"/>
    </row>
    <row r="518" spans="1:15">
      <c r="A518" s="16">
        <f>VLOOKUP(B518,'[2]Hoja2 (2)'!$C$3:D1051,2,FALSE)</f>
        <v>434</v>
      </c>
      <c r="B518" s="17" t="s">
        <v>1263</v>
      </c>
      <c r="C518" s="18" t="str">
        <f>VLOOKUP(B518,[2]Hoja2!$D$3:G1084,4,FALSE)</f>
        <v>JERUSALEN</v>
      </c>
      <c r="D518" s="19" t="s">
        <v>2090</v>
      </c>
      <c r="E518" s="18" t="str">
        <f>VLOOKUP(B518,[2]Hoja2!$D$3:I1051,3,FALSE)</f>
        <v>CL 82C BIS  SUR 44A 40</v>
      </c>
      <c r="F518" s="20">
        <v>52634216</v>
      </c>
      <c r="G518" s="20" t="str">
        <f>VLOOKUP(B518,[2]Hoja2!$D$3:H1051,5,FALSE)</f>
        <v>MARTHA CECILIA CAMELO BARON</v>
      </c>
      <c r="H518" s="17" t="s">
        <v>1263</v>
      </c>
      <c r="I518" s="21">
        <v>10533994.101796299</v>
      </c>
      <c r="J518" s="22">
        <f>+I518*26%</f>
        <v>2738838.4664670378</v>
      </c>
      <c r="K518" s="23">
        <f>+I518+J518</f>
        <v>13272832.568263337</v>
      </c>
      <c r="L518" s="21">
        <v>10404401.981600001</v>
      </c>
      <c r="M518" s="22">
        <v>2705144.5152160004</v>
      </c>
      <c r="N518" s="23">
        <v>13109546.496816002</v>
      </c>
      <c r="O518" s="24"/>
    </row>
    <row r="519" spans="1:15">
      <c r="A519" s="16">
        <f>VLOOKUP(B519,'[2]Hoja2 (2)'!$C$3:D1052,2,FALSE)</f>
        <v>51</v>
      </c>
      <c r="B519" s="17" t="s">
        <v>1267</v>
      </c>
      <c r="C519" s="18" t="str">
        <f>VLOOKUP(B519,[2]Hoja2!$D$3:G1085,4,FALSE)</f>
        <v>SANTO DOMINGO</v>
      </c>
      <c r="D519" s="19" t="s">
        <v>2091</v>
      </c>
      <c r="E519" s="18" t="str">
        <f>VLOOKUP(B519,[2]Hoja2!$D$3:I1052,3,FALSE)</f>
        <v>KR 76 68C 72 SUR MJ 1</v>
      </c>
      <c r="F519" s="20">
        <v>20800212</v>
      </c>
      <c r="G519" s="20" t="str">
        <f>VLOOKUP(B519,[2]Hoja2!$D$3:H1052,5,FALSE)</f>
        <v>LUIS ENRIQUE MESA</v>
      </c>
      <c r="H519" s="17" t="s">
        <v>1267</v>
      </c>
      <c r="I519" s="21">
        <v>10388535.586418901</v>
      </c>
      <c r="J519" s="22">
        <f>+I519*26%</f>
        <v>2701019.2524689143</v>
      </c>
      <c r="K519" s="23">
        <f>+I519+J519</f>
        <v>13089554.838887814</v>
      </c>
      <c r="L519" s="21">
        <v>10260775.189000001</v>
      </c>
      <c r="M519" s="22">
        <v>2667801.5491400003</v>
      </c>
      <c r="N519" s="23">
        <v>12928576.738140002</v>
      </c>
      <c r="O519" s="24"/>
    </row>
    <row r="520" spans="1:15">
      <c r="A520" s="16"/>
      <c r="B520" s="17" t="s">
        <v>66</v>
      </c>
      <c r="C520" s="18" t="s">
        <v>2092</v>
      </c>
      <c r="D520" s="19" t="s">
        <v>2093</v>
      </c>
      <c r="E520" s="18" t="s">
        <v>2094</v>
      </c>
      <c r="F520" s="20">
        <v>20309360</v>
      </c>
      <c r="G520" s="20" t="s">
        <v>67</v>
      </c>
      <c r="H520" s="17" t="s">
        <v>66</v>
      </c>
      <c r="I520" s="21"/>
      <c r="J520" s="22"/>
      <c r="K520" s="23"/>
      <c r="L520" s="21">
        <v>10408169.41825</v>
      </c>
      <c r="M520" s="22">
        <v>2706124.05</v>
      </c>
      <c r="N520" s="23">
        <v>13114293.468249999</v>
      </c>
      <c r="O520" s="24"/>
    </row>
    <row r="521" spans="1:15">
      <c r="A521" s="16"/>
      <c r="B521" s="17" t="s">
        <v>70</v>
      </c>
      <c r="C521" s="18" t="s">
        <v>2092</v>
      </c>
      <c r="D521" s="19" t="s">
        <v>2095</v>
      </c>
      <c r="E521" s="18" t="s">
        <v>2096</v>
      </c>
      <c r="F521" s="20">
        <v>51858206</v>
      </c>
      <c r="G521" s="20" t="s">
        <v>71</v>
      </c>
      <c r="H521" s="17" t="s">
        <v>70</v>
      </c>
      <c r="I521" s="21"/>
      <c r="J521" s="22"/>
      <c r="K521" s="23"/>
      <c r="L521" s="21">
        <v>10106334.282199999</v>
      </c>
      <c r="M521" s="22">
        <v>2627646.91</v>
      </c>
      <c r="N521" s="23">
        <v>12733981.192199999</v>
      </c>
      <c r="O521" s="24"/>
    </row>
    <row r="522" spans="1:15">
      <c r="A522" s="16"/>
      <c r="B522" s="17" t="s">
        <v>106</v>
      </c>
      <c r="C522" s="18" t="s">
        <v>2092</v>
      </c>
      <c r="D522" s="19" t="s">
        <v>2097</v>
      </c>
      <c r="E522" s="18" t="s">
        <v>2098</v>
      </c>
      <c r="F522" s="20">
        <v>39711941</v>
      </c>
      <c r="G522" s="20" t="s">
        <v>107</v>
      </c>
      <c r="H522" s="17" t="s">
        <v>106</v>
      </c>
      <c r="I522" s="21"/>
      <c r="J522" s="22"/>
      <c r="K522" s="23"/>
      <c r="L522" s="21">
        <v>9754328.0781000014</v>
      </c>
      <c r="M522" s="22">
        <v>2536125.2999999998</v>
      </c>
      <c r="N522" s="23">
        <v>12290453.3781</v>
      </c>
      <c r="O522" s="24"/>
    </row>
    <row r="523" spans="1:15">
      <c r="A523" s="16"/>
      <c r="B523" s="17" t="s">
        <v>138</v>
      </c>
      <c r="C523" s="18" t="s">
        <v>2092</v>
      </c>
      <c r="D523" s="19" t="s">
        <v>2099</v>
      </c>
      <c r="E523" s="18" t="s">
        <v>2100</v>
      </c>
      <c r="F523" s="20">
        <v>39766349</v>
      </c>
      <c r="G523" s="20" t="s">
        <v>139</v>
      </c>
      <c r="H523" s="17" t="s">
        <v>138</v>
      </c>
      <c r="I523" s="21"/>
      <c r="J523" s="22"/>
      <c r="K523" s="23"/>
      <c r="L523" s="21">
        <v>10336975.918099999</v>
      </c>
      <c r="M523" s="22">
        <v>2687613.74</v>
      </c>
      <c r="N523" s="23">
        <v>13024589.6581</v>
      </c>
      <c r="O523" s="24"/>
    </row>
    <row r="524" spans="1:15">
      <c r="A524" s="16"/>
      <c r="B524" s="17" t="s">
        <v>160</v>
      </c>
      <c r="C524" s="18" t="s">
        <v>2092</v>
      </c>
      <c r="D524" s="19" t="s">
        <v>2101</v>
      </c>
      <c r="E524" s="18" t="s">
        <v>2102</v>
      </c>
      <c r="F524" s="20">
        <v>20351376</v>
      </c>
      <c r="G524" s="20" t="s">
        <v>161</v>
      </c>
      <c r="H524" s="17" t="s">
        <v>160</v>
      </c>
      <c r="I524" s="21"/>
      <c r="J524" s="22"/>
      <c r="K524" s="23"/>
      <c r="L524" s="21">
        <v>10406335.742700001</v>
      </c>
      <c r="M524" s="22">
        <v>2705647.29</v>
      </c>
      <c r="N524" s="23">
        <v>13111983.032700002</v>
      </c>
      <c r="O524" s="24"/>
    </row>
    <row r="525" spans="1:15">
      <c r="A525" s="16"/>
      <c r="B525" s="17" t="s">
        <v>174</v>
      </c>
      <c r="C525" s="18" t="s">
        <v>2092</v>
      </c>
      <c r="D525" s="19" t="s">
        <v>2103</v>
      </c>
      <c r="E525" s="18" t="s">
        <v>2104</v>
      </c>
      <c r="F525" s="20">
        <v>41691543</v>
      </c>
      <c r="G525" s="20" t="s">
        <v>175</v>
      </c>
      <c r="H525" s="17" t="s">
        <v>174</v>
      </c>
      <c r="I525" s="21"/>
      <c r="J525" s="22"/>
      <c r="K525" s="23"/>
      <c r="L525" s="21">
        <v>10240980.826200003</v>
      </c>
      <c r="M525" s="22">
        <v>2662655.0099999998</v>
      </c>
      <c r="N525" s="23">
        <v>12903635.836200003</v>
      </c>
      <c r="O525" s="24"/>
    </row>
    <row r="526" spans="1:15">
      <c r="A526" s="16"/>
      <c r="B526" s="17" t="s">
        <v>184</v>
      </c>
      <c r="C526" s="18" t="s">
        <v>2092</v>
      </c>
      <c r="D526" s="19" t="s">
        <v>2105</v>
      </c>
      <c r="E526" s="18" t="s">
        <v>2106</v>
      </c>
      <c r="F526" s="20">
        <v>51569497</v>
      </c>
      <c r="G526" s="20" t="s">
        <v>185</v>
      </c>
      <c r="H526" s="17" t="s">
        <v>184</v>
      </c>
      <c r="I526" s="21"/>
      <c r="J526" s="22"/>
      <c r="K526" s="23"/>
      <c r="L526" s="21">
        <v>10402769.952000001</v>
      </c>
      <c r="M526" s="22">
        <v>2704720.19</v>
      </c>
      <c r="N526" s="23">
        <v>13107490.142000001</v>
      </c>
      <c r="O526" s="24"/>
    </row>
    <row r="527" spans="1:15">
      <c r="A527" s="16"/>
      <c r="B527" s="17" t="s">
        <v>186</v>
      </c>
      <c r="C527" s="18" t="s">
        <v>2092</v>
      </c>
      <c r="D527" s="19" t="s">
        <v>2107</v>
      </c>
      <c r="E527" s="18" t="s">
        <v>2108</v>
      </c>
      <c r="F527" s="20">
        <v>21014998</v>
      </c>
      <c r="G527" s="20" t="s">
        <v>187</v>
      </c>
      <c r="H527" s="17" t="s">
        <v>186</v>
      </c>
      <c r="I527" s="21"/>
      <c r="J527" s="22"/>
      <c r="K527" s="23"/>
      <c r="L527" s="21">
        <v>9777272.0398000013</v>
      </c>
      <c r="M527" s="22">
        <v>2542090.73</v>
      </c>
      <c r="N527" s="23">
        <v>12319362.769800002</v>
      </c>
      <c r="O527" s="24"/>
    </row>
    <row r="528" spans="1:15">
      <c r="A528" s="16"/>
      <c r="B528" s="17" t="s">
        <v>188</v>
      </c>
      <c r="C528" s="18" t="s">
        <v>2092</v>
      </c>
      <c r="D528" s="19" t="s">
        <v>2109</v>
      </c>
      <c r="E528" s="18" t="s">
        <v>2110</v>
      </c>
      <c r="F528" s="20">
        <v>19076077</v>
      </c>
      <c r="G528" s="20" t="s">
        <v>189</v>
      </c>
      <c r="H528" s="17" t="s">
        <v>188</v>
      </c>
      <c r="I528" s="21"/>
      <c r="J528" s="22"/>
      <c r="K528" s="23"/>
      <c r="L528" s="21">
        <v>10201814.423381999</v>
      </c>
      <c r="M528" s="22">
        <v>2652471.75</v>
      </c>
      <c r="N528" s="23">
        <v>12854286.173381999</v>
      </c>
      <c r="O528" s="24"/>
    </row>
    <row r="529" spans="1:15">
      <c r="A529" s="16"/>
      <c r="B529" s="17" t="s">
        <v>192</v>
      </c>
      <c r="C529" s="18" t="s">
        <v>2092</v>
      </c>
      <c r="D529" s="19" t="s">
        <v>2111</v>
      </c>
      <c r="E529" s="18" t="s">
        <v>2112</v>
      </c>
      <c r="F529" s="20">
        <v>1024538792</v>
      </c>
      <c r="G529" s="20" t="s">
        <v>193</v>
      </c>
      <c r="H529" s="17" t="s">
        <v>192</v>
      </c>
      <c r="I529" s="21"/>
      <c r="J529" s="22"/>
      <c r="K529" s="23"/>
      <c r="L529" s="21">
        <v>10327407.089199999</v>
      </c>
      <c r="M529" s="22">
        <v>2685125.84</v>
      </c>
      <c r="N529" s="23">
        <v>13012532.929199999</v>
      </c>
      <c r="O529" s="24"/>
    </row>
    <row r="530" spans="1:15">
      <c r="A530" s="16"/>
      <c r="B530" s="17" t="s">
        <v>248</v>
      </c>
      <c r="C530" s="18" t="s">
        <v>2113</v>
      </c>
      <c r="D530" s="19" t="s">
        <v>2114</v>
      </c>
      <c r="E530" s="18" t="s">
        <v>2115</v>
      </c>
      <c r="F530" s="20">
        <v>52654171</v>
      </c>
      <c r="G530" s="20" t="s">
        <v>249</v>
      </c>
      <c r="H530" s="17" t="s">
        <v>248</v>
      </c>
      <c r="I530" s="21"/>
      <c r="J530" s="22"/>
      <c r="K530" s="23"/>
      <c r="L530" s="21">
        <v>10281745.345600002</v>
      </c>
      <c r="M530" s="22">
        <v>2673253.79</v>
      </c>
      <c r="N530" s="23">
        <v>12954999.135600001</v>
      </c>
      <c r="O530" s="24"/>
    </row>
    <row r="531" spans="1:15">
      <c r="A531" s="16"/>
      <c r="B531" s="17" t="s">
        <v>316</v>
      </c>
      <c r="C531" s="18" t="s">
        <v>2116</v>
      </c>
      <c r="D531" s="19" t="s">
        <v>2117</v>
      </c>
      <c r="E531" s="18" t="s">
        <v>2118</v>
      </c>
      <c r="F531" s="20">
        <v>79667999</v>
      </c>
      <c r="G531" s="20" t="s">
        <v>317</v>
      </c>
      <c r="H531" s="17" t="s">
        <v>316</v>
      </c>
      <c r="I531" s="21"/>
      <c r="J531" s="22"/>
      <c r="K531" s="23"/>
      <c r="L531" s="21">
        <v>10379914.090100002</v>
      </c>
      <c r="M531" s="22">
        <v>2698777.66</v>
      </c>
      <c r="N531" s="23">
        <v>13078691.750100002</v>
      </c>
      <c r="O531" s="24"/>
    </row>
    <row r="532" spans="1:15">
      <c r="A532" s="16"/>
      <c r="B532" s="17" t="s">
        <v>326</v>
      </c>
      <c r="C532" s="18" t="s">
        <v>2119</v>
      </c>
      <c r="D532" s="19" t="s">
        <v>2120</v>
      </c>
      <c r="E532" s="18" t="s">
        <v>2121</v>
      </c>
      <c r="F532" s="20">
        <v>52097860</v>
      </c>
      <c r="G532" s="20" t="s">
        <v>327</v>
      </c>
      <c r="H532" s="17" t="s">
        <v>326</v>
      </c>
      <c r="I532" s="21"/>
      <c r="J532" s="22"/>
      <c r="K532" s="23"/>
      <c r="L532" s="21">
        <v>10408758.784299999</v>
      </c>
      <c r="M532" s="22">
        <v>2706277.28</v>
      </c>
      <c r="N532" s="23">
        <v>13115036.064299999</v>
      </c>
      <c r="O532" s="24"/>
    </row>
    <row r="533" spans="1:15">
      <c r="A533" s="16"/>
      <c r="B533" s="17" t="s">
        <v>346</v>
      </c>
      <c r="C533" s="18" t="s">
        <v>2119</v>
      </c>
      <c r="D533" s="19" t="s">
        <v>2122</v>
      </c>
      <c r="E533" s="18" t="s">
        <v>2123</v>
      </c>
      <c r="F533" s="20">
        <v>41489810</v>
      </c>
      <c r="G533" s="20" t="s">
        <v>347</v>
      </c>
      <c r="H533" s="17" t="s">
        <v>346</v>
      </c>
      <c r="I533" s="21"/>
      <c r="J533" s="22"/>
      <c r="K533" s="23"/>
      <c r="L533" s="21">
        <v>10305976.067500001</v>
      </c>
      <c r="M533" s="22">
        <v>2679553.7799999998</v>
      </c>
      <c r="N533" s="23">
        <v>12985529.8475</v>
      </c>
      <c r="O533" s="24"/>
    </row>
    <row r="534" spans="1:15">
      <c r="A534" s="16"/>
      <c r="B534" s="17" t="s">
        <v>370</v>
      </c>
      <c r="C534" s="18" t="s">
        <v>2119</v>
      </c>
      <c r="D534" s="19" t="s">
        <v>2124</v>
      </c>
      <c r="E534" s="18" t="s">
        <v>2125</v>
      </c>
      <c r="F534" s="20">
        <v>52091711</v>
      </c>
      <c r="G534" s="20" t="s">
        <v>371</v>
      </c>
      <c r="H534" s="17" t="s">
        <v>370</v>
      </c>
      <c r="I534" s="21"/>
      <c r="J534" s="22"/>
      <c r="K534" s="23"/>
      <c r="L534" s="21">
        <v>10270987.6568</v>
      </c>
      <c r="M534" s="22">
        <v>2670456.79</v>
      </c>
      <c r="N534" s="23">
        <v>12941444.446800001</v>
      </c>
      <c r="O534" s="24"/>
    </row>
    <row r="535" spans="1:15">
      <c r="A535" s="16"/>
      <c r="B535" s="17" t="s">
        <v>374</v>
      </c>
      <c r="C535" s="18" t="s">
        <v>2119</v>
      </c>
      <c r="D535" s="19" t="s">
        <v>2126</v>
      </c>
      <c r="E535" s="18" t="s">
        <v>2127</v>
      </c>
      <c r="F535" s="20">
        <v>28196293</v>
      </c>
      <c r="G535" s="20" t="s">
        <v>375</v>
      </c>
      <c r="H535" s="17" t="s">
        <v>374</v>
      </c>
      <c r="I535" s="21"/>
      <c r="J535" s="22"/>
      <c r="K535" s="23"/>
      <c r="L535" s="21">
        <v>9530320.5521000009</v>
      </c>
      <c r="M535" s="22">
        <v>2477883.34</v>
      </c>
      <c r="N535" s="23">
        <v>12008203.892100001</v>
      </c>
      <c r="O535" s="24"/>
    </row>
    <row r="536" spans="1:15">
      <c r="A536" s="16"/>
      <c r="B536" s="17" t="s">
        <v>386</v>
      </c>
      <c r="C536" s="18" t="s">
        <v>2119</v>
      </c>
      <c r="D536" s="19" t="s">
        <v>2128</v>
      </c>
      <c r="E536" s="18" t="s">
        <v>2129</v>
      </c>
      <c r="F536" s="20">
        <v>1022975873</v>
      </c>
      <c r="G536" s="20" t="s">
        <v>387</v>
      </c>
      <c r="H536" s="17" t="s">
        <v>386</v>
      </c>
      <c r="I536" s="21"/>
      <c r="J536" s="22"/>
      <c r="K536" s="23"/>
      <c r="L536" s="21">
        <v>10190763.935000001</v>
      </c>
      <c r="M536" s="22">
        <v>2649598.62</v>
      </c>
      <c r="N536" s="23">
        <v>12840362.555</v>
      </c>
      <c r="O536" s="24"/>
    </row>
    <row r="537" spans="1:15">
      <c r="A537" s="16"/>
      <c r="B537" s="17" t="s">
        <v>515</v>
      </c>
      <c r="C537" s="18" t="s">
        <v>2113</v>
      </c>
      <c r="D537" s="19" t="s">
        <v>2130</v>
      </c>
      <c r="E537" s="18" t="s">
        <v>2131</v>
      </c>
      <c r="F537" s="20">
        <v>51874344</v>
      </c>
      <c r="G537" s="20" t="s">
        <v>516</v>
      </c>
      <c r="H537" s="17" t="s">
        <v>515</v>
      </c>
      <c r="I537" s="21"/>
      <c r="J537" s="22"/>
      <c r="K537" s="23"/>
      <c r="L537" s="21">
        <v>10379817.7752</v>
      </c>
      <c r="M537" s="22">
        <v>2698752.62</v>
      </c>
      <c r="N537" s="23">
        <v>13078570.395199999</v>
      </c>
      <c r="O537" s="24"/>
    </row>
    <row r="538" spans="1:15">
      <c r="A538" s="16"/>
      <c r="B538" s="17" t="s">
        <v>517</v>
      </c>
      <c r="C538" s="18" t="s">
        <v>2113</v>
      </c>
      <c r="D538" s="19" t="s">
        <v>2132</v>
      </c>
      <c r="E538" s="18" t="s">
        <v>2133</v>
      </c>
      <c r="F538" s="20">
        <v>52132729</v>
      </c>
      <c r="G538" s="20" t="s">
        <v>518</v>
      </c>
      <c r="H538" s="17" t="s">
        <v>517</v>
      </c>
      <c r="I538" s="21"/>
      <c r="J538" s="22"/>
      <c r="K538" s="23"/>
      <c r="L538" s="21">
        <v>10348879.7874</v>
      </c>
      <c r="M538" s="22">
        <v>2690708.74</v>
      </c>
      <c r="N538" s="23">
        <v>13039588.5274</v>
      </c>
      <c r="O538" s="24"/>
    </row>
    <row r="539" spans="1:15">
      <c r="A539" s="16"/>
      <c r="B539" s="17" t="s">
        <v>531</v>
      </c>
      <c r="C539" s="18" t="s">
        <v>2113</v>
      </c>
      <c r="D539" s="19" t="s">
        <v>2134</v>
      </c>
      <c r="E539" s="18" t="s">
        <v>2135</v>
      </c>
      <c r="F539" s="20">
        <v>14952168</v>
      </c>
      <c r="G539" s="20" t="s">
        <v>532</v>
      </c>
      <c r="H539" s="17" t="s">
        <v>531</v>
      </c>
      <c r="I539" s="21"/>
      <c r="J539" s="22"/>
      <c r="K539" s="23"/>
      <c r="L539" s="21">
        <v>10406579.7184</v>
      </c>
      <c r="M539" s="22">
        <v>2705710.73</v>
      </c>
      <c r="N539" s="23">
        <v>13112290.4484</v>
      </c>
      <c r="O539" s="24"/>
    </row>
    <row r="540" spans="1:15">
      <c r="A540" s="16"/>
      <c r="B540" s="17" t="s">
        <v>567</v>
      </c>
      <c r="C540" s="18" t="s">
        <v>2092</v>
      </c>
      <c r="D540" s="19" t="s">
        <v>2136</v>
      </c>
      <c r="E540" s="18" t="s">
        <v>2137</v>
      </c>
      <c r="F540" s="20">
        <v>20329707</v>
      </c>
      <c r="G540" s="20" t="s">
        <v>568</v>
      </c>
      <c r="H540" s="17" t="s">
        <v>567</v>
      </c>
      <c r="I540" s="21"/>
      <c r="J540" s="22"/>
      <c r="K540" s="23"/>
      <c r="L540" s="21">
        <v>9573472.7149999999</v>
      </c>
      <c r="M540" s="22">
        <v>2489102.91</v>
      </c>
      <c r="N540" s="23">
        <v>12062575.625</v>
      </c>
      <c r="O540" s="24"/>
    </row>
    <row r="541" spans="1:15">
      <c r="A541" s="16"/>
      <c r="B541" s="17" t="s">
        <v>569</v>
      </c>
      <c r="C541" s="18" t="s">
        <v>2092</v>
      </c>
      <c r="D541" s="19" t="s">
        <v>2138</v>
      </c>
      <c r="E541" s="18" t="s">
        <v>2139</v>
      </c>
      <c r="F541" s="20">
        <v>41693514</v>
      </c>
      <c r="G541" s="20" t="s">
        <v>570</v>
      </c>
      <c r="H541" s="17" t="s">
        <v>569</v>
      </c>
      <c r="I541" s="21"/>
      <c r="J541" s="22"/>
      <c r="K541" s="23"/>
      <c r="L541" s="21">
        <v>10386075.067500001</v>
      </c>
      <c r="M541" s="22">
        <v>2700379.52</v>
      </c>
      <c r="N541" s="23">
        <v>13086454.5875</v>
      </c>
      <c r="O541" s="24"/>
    </row>
    <row r="542" spans="1:15">
      <c r="A542" s="16"/>
      <c r="B542" s="17" t="s">
        <v>647</v>
      </c>
      <c r="C542" s="18" t="s">
        <v>2092</v>
      </c>
      <c r="D542" s="19" t="s">
        <v>2140</v>
      </c>
      <c r="E542" s="18" t="s">
        <v>2141</v>
      </c>
      <c r="F542" s="20">
        <v>13231451</v>
      </c>
      <c r="G542" s="20" t="s">
        <v>648</v>
      </c>
      <c r="H542" s="17" t="s">
        <v>647</v>
      </c>
      <c r="I542" s="21"/>
      <c r="J542" s="22"/>
      <c r="K542" s="23"/>
      <c r="L542" s="21">
        <v>10401146.111999998</v>
      </c>
      <c r="M542" s="22">
        <v>2704297.99</v>
      </c>
      <c r="N542" s="23">
        <v>13105444.101999998</v>
      </c>
      <c r="O542" s="24"/>
    </row>
    <row r="543" spans="1:15">
      <c r="A543" s="16"/>
      <c r="B543" s="17" t="s">
        <v>651</v>
      </c>
      <c r="C543" s="18" t="s">
        <v>2092</v>
      </c>
      <c r="D543" s="19" t="s">
        <v>2142</v>
      </c>
      <c r="E543" s="18" t="s">
        <v>2143</v>
      </c>
      <c r="F543" s="20">
        <v>20610226</v>
      </c>
      <c r="G543" s="20" t="s">
        <v>652</v>
      </c>
      <c r="H543" s="17" t="s">
        <v>651</v>
      </c>
      <c r="I543" s="21"/>
      <c r="J543" s="22"/>
      <c r="K543" s="23"/>
      <c r="L543" s="21">
        <v>9522853.5394999981</v>
      </c>
      <c r="M543" s="22">
        <v>2475941.92</v>
      </c>
      <c r="N543" s="23">
        <v>11998795.459499998</v>
      </c>
      <c r="O543" s="24"/>
    </row>
    <row r="544" spans="1:15">
      <c r="A544" s="16"/>
      <c r="B544" s="17" t="s">
        <v>695</v>
      </c>
      <c r="C544" s="18" t="s">
        <v>2092</v>
      </c>
      <c r="D544" s="19" t="s">
        <v>2144</v>
      </c>
      <c r="E544" s="18" t="s">
        <v>2145</v>
      </c>
      <c r="F544" s="20">
        <v>19165449</v>
      </c>
      <c r="G544" s="20" t="s">
        <v>696</v>
      </c>
      <c r="H544" s="17" t="s">
        <v>695</v>
      </c>
      <c r="I544" s="21"/>
      <c r="J544" s="22"/>
      <c r="K544" s="23"/>
      <c r="L544" s="21">
        <v>10337454.858799998</v>
      </c>
      <c r="M544" s="22">
        <v>2687738.26</v>
      </c>
      <c r="N544" s="23">
        <v>13025193.118799997</v>
      </c>
      <c r="O544" s="24"/>
    </row>
    <row r="545" spans="1:15">
      <c r="A545" s="16"/>
      <c r="B545" s="17" t="s">
        <v>697</v>
      </c>
      <c r="C545" s="18" t="s">
        <v>2092</v>
      </c>
      <c r="D545" s="19" t="s">
        <v>2146</v>
      </c>
      <c r="E545" s="18" t="s">
        <v>2147</v>
      </c>
      <c r="F545" s="20">
        <v>17099936</v>
      </c>
      <c r="G545" s="20" t="s">
        <v>698</v>
      </c>
      <c r="H545" s="17" t="s">
        <v>697</v>
      </c>
      <c r="I545" s="21"/>
      <c r="J545" s="22"/>
      <c r="K545" s="23"/>
      <c r="L545" s="21">
        <v>9960495.5033240002</v>
      </c>
      <c r="M545" s="22">
        <v>2589728.83</v>
      </c>
      <c r="N545" s="23">
        <v>12550224.333324</v>
      </c>
      <c r="O545" s="24"/>
    </row>
    <row r="546" spans="1:15">
      <c r="A546" s="16"/>
      <c r="B546" s="17" t="s">
        <v>723</v>
      </c>
      <c r="C546" s="18" t="s">
        <v>2116</v>
      </c>
      <c r="D546" s="19" t="s">
        <v>2148</v>
      </c>
      <c r="E546" s="18" t="s">
        <v>2149</v>
      </c>
      <c r="F546" s="20">
        <v>19259085</v>
      </c>
      <c r="G546" s="20" t="s">
        <v>724</v>
      </c>
      <c r="H546" s="17" t="s">
        <v>723</v>
      </c>
      <c r="I546" s="21"/>
      <c r="J546" s="22"/>
      <c r="K546" s="23"/>
      <c r="L546" s="21">
        <v>6996109.7521999981</v>
      </c>
      <c r="M546" s="22">
        <v>1818988.54</v>
      </c>
      <c r="N546" s="23">
        <v>8815098.2921999991</v>
      </c>
      <c r="O546" s="24"/>
    </row>
    <row r="547" spans="1:15">
      <c r="A547" s="16"/>
      <c r="B547" s="17" t="s">
        <v>765</v>
      </c>
      <c r="C547" s="18" t="s">
        <v>2092</v>
      </c>
      <c r="D547" s="19" t="s">
        <v>2150</v>
      </c>
      <c r="E547" s="18" t="s">
        <v>2151</v>
      </c>
      <c r="F547" s="20">
        <v>11685009</v>
      </c>
      <c r="G547" s="20" t="s">
        <v>766</v>
      </c>
      <c r="H547" s="17" t="s">
        <v>765</v>
      </c>
      <c r="I547" s="21"/>
      <c r="J547" s="22"/>
      <c r="K547" s="23"/>
      <c r="L547" s="21">
        <v>10408997.507000001</v>
      </c>
      <c r="M547" s="22">
        <v>2706339.35</v>
      </c>
      <c r="N547" s="23">
        <v>13115336.857000001</v>
      </c>
      <c r="O547" s="24"/>
    </row>
    <row r="548" spans="1:15">
      <c r="A548" s="16"/>
      <c r="B548" s="17" t="s">
        <v>769</v>
      </c>
      <c r="C548" s="18" t="s">
        <v>2116</v>
      </c>
      <c r="D548" s="19" t="s">
        <v>2152</v>
      </c>
      <c r="E548" s="18" t="s">
        <v>2153</v>
      </c>
      <c r="F548" s="20">
        <v>52130514</v>
      </c>
      <c r="G548" s="20" t="s">
        <v>770</v>
      </c>
      <c r="H548" s="17" t="s">
        <v>769</v>
      </c>
      <c r="I548" s="21"/>
      <c r="J548" s="22"/>
      <c r="K548" s="23"/>
      <c r="L548" s="21">
        <v>10409121.013195779</v>
      </c>
      <c r="M548" s="22">
        <v>2706371.46</v>
      </c>
      <c r="N548" s="23">
        <v>13115492.47319578</v>
      </c>
      <c r="O548" s="24"/>
    </row>
    <row r="549" spans="1:15">
      <c r="A549" s="16"/>
      <c r="B549" s="17" t="s">
        <v>779</v>
      </c>
      <c r="C549" s="18" t="s">
        <v>2116</v>
      </c>
      <c r="D549" s="19" t="s">
        <v>2154</v>
      </c>
      <c r="E549" s="18" t="s">
        <v>2155</v>
      </c>
      <c r="F549" s="20">
        <v>35485517</v>
      </c>
      <c r="G549" s="20" t="s">
        <v>780</v>
      </c>
      <c r="H549" s="17" t="s">
        <v>779</v>
      </c>
      <c r="I549" s="21"/>
      <c r="J549" s="22"/>
      <c r="K549" s="23"/>
      <c r="L549" s="21">
        <v>10405940.820600001</v>
      </c>
      <c r="M549" s="22">
        <v>2705544.61</v>
      </c>
      <c r="N549" s="23">
        <v>13111485.430600001</v>
      </c>
      <c r="O549" s="24"/>
    </row>
    <row r="550" spans="1:15">
      <c r="A550" s="16"/>
      <c r="B550" s="17" t="s">
        <v>837</v>
      </c>
      <c r="C550" s="18" t="s">
        <v>2116</v>
      </c>
      <c r="D550" s="19" t="s">
        <v>2156</v>
      </c>
      <c r="E550" s="18" t="s">
        <v>2157</v>
      </c>
      <c r="F550" s="20">
        <v>41585523</v>
      </c>
      <c r="G550" s="20" t="s">
        <v>838</v>
      </c>
      <c r="H550" s="17" t="s">
        <v>837</v>
      </c>
      <c r="I550" s="21"/>
      <c r="J550" s="22"/>
      <c r="K550" s="23"/>
      <c r="L550" s="21">
        <v>8921103.5880000014</v>
      </c>
      <c r="M550" s="22">
        <v>2319486.9300000002</v>
      </c>
      <c r="N550" s="23">
        <v>11240590.518000001</v>
      </c>
      <c r="O550" s="24"/>
    </row>
    <row r="551" spans="1:15">
      <c r="A551" s="16"/>
      <c r="B551" s="17" t="s">
        <v>853</v>
      </c>
      <c r="C551" s="18" t="s">
        <v>2092</v>
      </c>
      <c r="D551" s="19" t="s">
        <v>2158</v>
      </c>
      <c r="E551" s="18" t="s">
        <v>2159</v>
      </c>
      <c r="F551" s="20">
        <v>13257085</v>
      </c>
      <c r="G551" s="20" t="s">
        <v>854</v>
      </c>
      <c r="H551" s="17" t="s">
        <v>853</v>
      </c>
      <c r="I551" s="21"/>
      <c r="J551" s="22"/>
      <c r="K551" s="23"/>
      <c r="L551" s="21">
        <v>10315395.904999999</v>
      </c>
      <c r="M551" s="22">
        <v>2682002.94</v>
      </c>
      <c r="N551" s="23">
        <v>12997398.844999999</v>
      </c>
      <c r="O551" s="24"/>
    </row>
    <row r="552" spans="1:15">
      <c r="A552" s="16"/>
      <c r="B552" s="17" t="s">
        <v>861</v>
      </c>
      <c r="C552" s="18" t="s">
        <v>2116</v>
      </c>
      <c r="D552" s="19" t="s">
        <v>2160</v>
      </c>
      <c r="E552" s="18" t="s">
        <v>2161</v>
      </c>
      <c r="F552" s="20">
        <v>52130241</v>
      </c>
      <c r="G552" s="20" t="s">
        <v>862</v>
      </c>
      <c r="H552" s="17" t="s">
        <v>861</v>
      </c>
      <c r="I552" s="21"/>
      <c r="J552" s="22"/>
      <c r="K552" s="23"/>
      <c r="L552" s="21">
        <v>10067432.199999999</v>
      </c>
      <c r="M552" s="22">
        <v>2617532.37</v>
      </c>
      <c r="N552" s="23">
        <v>12684964.57</v>
      </c>
      <c r="O552" s="24"/>
    </row>
    <row r="553" spans="1:15">
      <c r="A553" s="16"/>
      <c r="B553" s="17" t="s">
        <v>877</v>
      </c>
      <c r="C553" s="18" t="s">
        <v>2113</v>
      </c>
      <c r="D553" s="19" t="s">
        <v>2162</v>
      </c>
      <c r="E553" s="18" t="s">
        <v>2163</v>
      </c>
      <c r="F553" s="20">
        <v>35324623</v>
      </c>
      <c r="G553" s="20" t="s">
        <v>878</v>
      </c>
      <c r="H553" s="17" t="s">
        <v>877</v>
      </c>
      <c r="I553" s="21"/>
      <c r="J553" s="22"/>
      <c r="K553" s="23"/>
      <c r="L553" s="21">
        <v>10409190.954414651</v>
      </c>
      <c r="M553" s="22">
        <v>2706389.65</v>
      </c>
      <c r="N553" s="23">
        <v>13115580.604414651</v>
      </c>
      <c r="O553" s="24"/>
    </row>
    <row r="554" spans="1:15">
      <c r="A554" s="16"/>
      <c r="B554" s="17" t="s">
        <v>879</v>
      </c>
      <c r="C554" s="18" t="s">
        <v>2119</v>
      </c>
      <c r="D554" s="19" t="s">
        <v>2164</v>
      </c>
      <c r="E554" s="18" t="s">
        <v>2165</v>
      </c>
      <c r="F554" s="20">
        <v>79921777</v>
      </c>
      <c r="G554" s="20" t="s">
        <v>880</v>
      </c>
      <c r="H554" s="17" t="s">
        <v>879</v>
      </c>
      <c r="I554" s="21"/>
      <c r="J554" s="22"/>
      <c r="K554" s="23"/>
      <c r="L554" s="21">
        <v>8544931.9560000002</v>
      </c>
      <c r="M554" s="22">
        <v>2221682.31</v>
      </c>
      <c r="N554" s="23">
        <v>10766614.266000001</v>
      </c>
      <c r="O554" s="24"/>
    </row>
    <row r="555" spans="1:15">
      <c r="A555" s="16"/>
      <c r="B555" s="17" t="s">
        <v>881</v>
      </c>
      <c r="C555" s="18" t="s">
        <v>2166</v>
      </c>
      <c r="D555" s="19" t="s">
        <v>2167</v>
      </c>
      <c r="E555" s="18" t="s">
        <v>2168</v>
      </c>
      <c r="F555" s="20">
        <v>1030607581</v>
      </c>
      <c r="G555" s="20" t="s">
        <v>882</v>
      </c>
      <c r="H555" s="17" t="s">
        <v>881</v>
      </c>
      <c r="I555" s="21"/>
      <c r="J555" s="22"/>
      <c r="K555" s="23"/>
      <c r="L555" s="21">
        <v>8580589.5656000003</v>
      </c>
      <c r="M555" s="22">
        <v>2230953.29</v>
      </c>
      <c r="N555" s="23">
        <v>10811542.855599999</v>
      </c>
      <c r="O555" s="24"/>
    </row>
    <row r="556" spans="1:15">
      <c r="A556" s="16"/>
      <c r="B556" s="17" t="s">
        <v>911</v>
      </c>
      <c r="C556" s="18" t="s">
        <v>2113</v>
      </c>
      <c r="D556" s="19" t="s">
        <v>2169</v>
      </c>
      <c r="E556" s="18" t="s">
        <v>2170</v>
      </c>
      <c r="F556" s="20">
        <v>52541743</v>
      </c>
      <c r="G556" s="20" t="s">
        <v>912</v>
      </c>
      <c r="H556" s="17" t="s">
        <v>911</v>
      </c>
      <c r="I556" s="21"/>
      <c r="J556" s="22"/>
      <c r="K556" s="23"/>
      <c r="L556" s="21">
        <v>10409210.138940372</v>
      </c>
      <c r="M556" s="22">
        <v>2706394.64</v>
      </c>
      <c r="N556" s="23">
        <v>13115604.778940372</v>
      </c>
      <c r="O556" s="24"/>
    </row>
    <row r="557" spans="1:15">
      <c r="A557" s="16"/>
      <c r="B557" s="17" t="s">
        <v>913</v>
      </c>
      <c r="C557" s="18" t="s">
        <v>2113</v>
      </c>
      <c r="D557" s="19" t="s">
        <v>2171</v>
      </c>
      <c r="E557" s="18" t="s">
        <v>2172</v>
      </c>
      <c r="F557" s="20">
        <v>6002605</v>
      </c>
      <c r="G557" s="20" t="s">
        <v>914</v>
      </c>
      <c r="H557" s="17" t="s">
        <v>913</v>
      </c>
      <c r="I557" s="21"/>
      <c r="J557" s="22"/>
      <c r="K557" s="23"/>
      <c r="L557" s="21">
        <v>10400560.242999999</v>
      </c>
      <c r="M557" s="22">
        <v>2704145.66</v>
      </c>
      <c r="N557" s="23">
        <v>13104705.902999999</v>
      </c>
      <c r="O557" s="24"/>
    </row>
    <row r="558" spans="1:15">
      <c r="A558" s="16"/>
      <c r="B558" s="17" t="s">
        <v>961</v>
      </c>
      <c r="C558" s="18" t="s">
        <v>2092</v>
      </c>
      <c r="D558" s="19" t="s">
        <v>2173</v>
      </c>
      <c r="E558" s="18" t="s">
        <v>2174</v>
      </c>
      <c r="F558" s="20">
        <v>41661809</v>
      </c>
      <c r="G558" s="20" t="s">
        <v>962</v>
      </c>
      <c r="H558" s="17" t="s">
        <v>961</v>
      </c>
      <c r="I558" s="21"/>
      <c r="J558" s="22"/>
      <c r="K558" s="23"/>
      <c r="L558" s="21">
        <v>10405397.606299998</v>
      </c>
      <c r="M558" s="22">
        <v>2705403.38</v>
      </c>
      <c r="N558" s="23">
        <v>13110800.986299999</v>
      </c>
      <c r="O558" s="24"/>
    </row>
    <row r="559" spans="1:15">
      <c r="A559" s="16"/>
      <c r="B559" s="17" t="s">
        <v>1037</v>
      </c>
      <c r="C559" s="18" t="s">
        <v>2113</v>
      </c>
      <c r="D559" s="19" t="s">
        <v>2175</v>
      </c>
      <c r="E559" s="18" t="s">
        <v>2176</v>
      </c>
      <c r="F559" s="20">
        <v>65812983</v>
      </c>
      <c r="G559" s="20" t="s">
        <v>1038</v>
      </c>
      <c r="H559" s="17" t="s">
        <v>1037</v>
      </c>
      <c r="I559" s="21"/>
      <c r="J559" s="22"/>
      <c r="K559" s="23"/>
      <c r="L559" s="21">
        <v>10277982.5973</v>
      </c>
      <c r="M559" s="22">
        <v>2672275.48</v>
      </c>
      <c r="N559" s="23">
        <v>12950258.077300001</v>
      </c>
      <c r="O559" s="24"/>
    </row>
    <row r="560" spans="1:15">
      <c r="A560" s="16"/>
      <c r="B560" s="17" t="s">
        <v>1067</v>
      </c>
      <c r="C560" s="18" t="s">
        <v>2092</v>
      </c>
      <c r="D560" s="19" t="s">
        <v>2177</v>
      </c>
      <c r="E560" s="18" t="s">
        <v>2178</v>
      </c>
      <c r="F560" s="20">
        <v>52227928</v>
      </c>
      <c r="G560" s="20" t="s">
        <v>1068</v>
      </c>
      <c r="H560" s="17" t="s">
        <v>1067</v>
      </c>
      <c r="I560" s="21"/>
      <c r="J560" s="22"/>
      <c r="K560" s="23"/>
      <c r="L560" s="21">
        <v>10352227.736500001</v>
      </c>
      <c r="M560" s="22">
        <v>2691579.21</v>
      </c>
      <c r="N560" s="23">
        <v>13043806.9465</v>
      </c>
      <c r="O560" s="24"/>
    </row>
    <row r="561" spans="1:15">
      <c r="A561" s="16"/>
      <c r="B561" s="17" t="s">
        <v>2179</v>
      </c>
      <c r="C561" s="18" t="s">
        <v>2092</v>
      </c>
      <c r="D561" s="19" t="s">
        <v>2180</v>
      </c>
      <c r="E561" s="18" t="s">
        <v>2181</v>
      </c>
      <c r="F561" s="20">
        <v>52927160</v>
      </c>
      <c r="G561" s="20" t="s">
        <v>2182</v>
      </c>
      <c r="H561" s="17" t="s">
        <v>2179</v>
      </c>
      <c r="I561" s="21"/>
      <c r="J561" s="22"/>
      <c r="K561" s="23"/>
      <c r="L561" s="21">
        <v>8879737.6925999988</v>
      </c>
      <c r="M561" s="22">
        <v>2308731.7999999998</v>
      </c>
      <c r="N561" s="23">
        <v>11188469.492599998</v>
      </c>
      <c r="O561" s="24"/>
    </row>
    <row r="562" spans="1:15">
      <c r="A562" s="16"/>
      <c r="B562" s="17" t="s">
        <v>1229</v>
      </c>
      <c r="C562" s="18" t="s">
        <v>2119</v>
      </c>
      <c r="D562" s="19" t="s">
        <v>2183</v>
      </c>
      <c r="E562" s="18" t="s">
        <v>2184</v>
      </c>
      <c r="F562" s="20">
        <v>20586274</v>
      </c>
      <c r="G562" s="20" t="s">
        <v>1230</v>
      </c>
      <c r="H562" s="17" t="s">
        <v>1229</v>
      </c>
      <c r="I562" s="21"/>
      <c r="J562" s="22"/>
      <c r="K562" s="23"/>
      <c r="L562" s="21">
        <v>10361368.159049997</v>
      </c>
      <c r="M562" s="22">
        <v>2693955.72</v>
      </c>
      <c r="N562" s="23">
        <v>13055323.879049998</v>
      </c>
      <c r="O562" s="24"/>
    </row>
    <row r="563" spans="1:15">
      <c r="A563" s="16"/>
      <c r="B563" s="17" t="s">
        <v>1231</v>
      </c>
      <c r="C563" s="18" t="s">
        <v>2119</v>
      </c>
      <c r="D563" s="19" t="s">
        <v>2185</v>
      </c>
      <c r="E563" s="18" t="s">
        <v>2186</v>
      </c>
      <c r="F563" s="20">
        <v>1024487922</v>
      </c>
      <c r="G563" s="20" t="s">
        <v>1232</v>
      </c>
      <c r="H563" s="17" t="s">
        <v>1231</v>
      </c>
      <c r="I563" s="21"/>
      <c r="J563" s="22"/>
      <c r="K563" s="23"/>
      <c r="L563" s="21">
        <v>10216444.304640001</v>
      </c>
      <c r="M563" s="22">
        <v>2656275.52</v>
      </c>
      <c r="N563" s="23">
        <v>12872719.82464</v>
      </c>
      <c r="O563" s="24"/>
    </row>
    <row r="564" spans="1:15">
      <c r="A564" s="16"/>
      <c r="B564" s="17" t="s">
        <v>1257</v>
      </c>
      <c r="C564" s="18" t="s">
        <v>2092</v>
      </c>
      <c r="D564" s="19" t="s">
        <v>2187</v>
      </c>
      <c r="E564" s="18" t="s">
        <v>2188</v>
      </c>
      <c r="F564" s="20">
        <v>52332849</v>
      </c>
      <c r="G564" s="20" t="s">
        <v>1258</v>
      </c>
      <c r="H564" s="17" t="s">
        <v>1257</v>
      </c>
      <c r="I564" s="21"/>
      <c r="J564" s="22"/>
      <c r="K564" s="23"/>
      <c r="L564" s="21">
        <v>10312534.8496</v>
      </c>
      <c r="M564" s="22">
        <v>2681259.06</v>
      </c>
      <c r="N564" s="23">
        <v>12993793.909600001</v>
      </c>
      <c r="O564" s="24"/>
    </row>
    <row r="565" spans="1:15">
      <c r="A565" s="16"/>
      <c r="B565" s="17" t="s">
        <v>24</v>
      </c>
      <c r="C565" s="18" t="s">
        <v>2113</v>
      </c>
      <c r="D565" s="19" t="s">
        <v>2189</v>
      </c>
      <c r="E565" s="18" t="s">
        <v>2190</v>
      </c>
      <c r="F565" s="20">
        <v>31006404</v>
      </c>
      <c r="G565" s="20" t="s">
        <v>25</v>
      </c>
      <c r="H565" s="17" t="s">
        <v>24</v>
      </c>
      <c r="I565" s="21"/>
      <c r="J565" s="22"/>
      <c r="K565" s="23"/>
      <c r="L565" s="21">
        <v>10232002.585899999</v>
      </c>
      <c r="M565" s="22">
        <v>2660320.67</v>
      </c>
      <c r="N565" s="23">
        <v>12892323.255899999</v>
      </c>
      <c r="O565" s="24"/>
    </row>
    <row r="566" spans="1:15">
      <c r="A566" s="16"/>
      <c r="B566" s="17" t="s">
        <v>98</v>
      </c>
      <c r="C566" s="18" t="s">
        <v>2166</v>
      </c>
      <c r="D566" s="19" t="s">
        <v>2191</v>
      </c>
      <c r="E566" s="18" t="s">
        <v>2192</v>
      </c>
      <c r="F566" s="20">
        <v>5874095</v>
      </c>
      <c r="G566" s="20" t="s">
        <v>99</v>
      </c>
      <c r="H566" s="17" t="s">
        <v>98</v>
      </c>
      <c r="I566" s="21"/>
      <c r="J566" s="22"/>
      <c r="K566" s="23"/>
      <c r="L566" s="21">
        <v>8389276.9688000008</v>
      </c>
      <c r="M566" s="22">
        <v>2181212.0099999998</v>
      </c>
      <c r="N566" s="23">
        <v>10570488.978800001</v>
      </c>
      <c r="O566" s="24"/>
    </row>
    <row r="567" spans="1:15">
      <c r="A567" s="16"/>
      <c r="B567" s="17" t="s">
        <v>128</v>
      </c>
      <c r="C567" s="18" t="s">
        <v>2092</v>
      </c>
      <c r="D567" s="19" t="s">
        <v>2193</v>
      </c>
      <c r="E567" s="18" t="s">
        <v>2194</v>
      </c>
      <c r="F567" s="20">
        <v>5884476</v>
      </c>
      <c r="G567" s="20" t="s">
        <v>129</v>
      </c>
      <c r="H567" s="17" t="s">
        <v>128</v>
      </c>
      <c r="I567" s="21"/>
      <c r="J567" s="22"/>
      <c r="K567" s="23"/>
      <c r="L567" s="21">
        <v>10274377.976</v>
      </c>
      <c r="M567" s="22">
        <v>2671338.27</v>
      </c>
      <c r="N567" s="23">
        <v>12945716.245999999</v>
      </c>
      <c r="O567" s="24"/>
    </row>
    <row r="568" spans="1:15">
      <c r="A568" s="16"/>
      <c r="B568" s="17" t="s">
        <v>166</v>
      </c>
      <c r="C568" s="18" t="s">
        <v>2092</v>
      </c>
      <c r="D568" s="19" t="s">
        <v>2195</v>
      </c>
      <c r="E568" s="18" t="s">
        <v>2196</v>
      </c>
      <c r="F568" s="20">
        <v>39651835</v>
      </c>
      <c r="G568" s="20" t="s">
        <v>167</v>
      </c>
      <c r="H568" s="17" t="s">
        <v>166</v>
      </c>
      <c r="I568" s="21"/>
      <c r="J568" s="22"/>
      <c r="K568" s="23"/>
      <c r="L568" s="21">
        <v>9522857.1808000002</v>
      </c>
      <c r="M568" s="22">
        <v>2475942.87</v>
      </c>
      <c r="N568" s="23">
        <v>11998800.050799999</v>
      </c>
      <c r="O568" s="24"/>
    </row>
    <row r="569" spans="1:15">
      <c r="A569" s="16"/>
      <c r="B569" s="17" t="s">
        <v>224</v>
      </c>
      <c r="C569" s="18" t="s">
        <v>2166</v>
      </c>
      <c r="D569" s="19" t="s">
        <v>2197</v>
      </c>
      <c r="E569" s="18" t="s">
        <v>2198</v>
      </c>
      <c r="F569" s="20">
        <v>80859790</v>
      </c>
      <c r="G569" s="20" t="s">
        <v>225</v>
      </c>
      <c r="H569" s="17" t="s">
        <v>224</v>
      </c>
      <c r="I569" s="21"/>
      <c r="J569" s="22"/>
      <c r="K569" s="23"/>
      <c r="L569" s="21">
        <v>8834990.3258999996</v>
      </c>
      <c r="M569" s="22">
        <v>2297097.48</v>
      </c>
      <c r="N569" s="23">
        <v>11132087.8059</v>
      </c>
      <c r="O569" s="24"/>
    </row>
    <row r="570" spans="1:15">
      <c r="A570" s="16"/>
      <c r="B570" s="17" t="s">
        <v>246</v>
      </c>
      <c r="C570" s="18" t="s">
        <v>2119</v>
      </c>
      <c r="D570" s="19" t="s">
        <v>2199</v>
      </c>
      <c r="E570" s="18" t="s">
        <v>2200</v>
      </c>
      <c r="F570" s="20">
        <v>52757779</v>
      </c>
      <c r="G570" s="20" t="s">
        <v>247</v>
      </c>
      <c r="H570" s="17" t="s">
        <v>246</v>
      </c>
      <c r="I570" s="21"/>
      <c r="J570" s="22"/>
      <c r="K570" s="23"/>
      <c r="L570" s="21">
        <v>10408086.748000002</v>
      </c>
      <c r="M570" s="22">
        <v>2706102.55</v>
      </c>
      <c r="N570" s="23">
        <v>13114189.298</v>
      </c>
      <c r="O570" s="24"/>
    </row>
    <row r="571" spans="1:15">
      <c r="A571" s="16"/>
      <c r="B571" s="17" t="s">
        <v>324</v>
      </c>
      <c r="C571" s="18" t="s">
        <v>2113</v>
      </c>
      <c r="D571" s="19" t="s">
        <v>2201</v>
      </c>
      <c r="E571" s="18" t="s">
        <v>2202</v>
      </c>
      <c r="F571" s="20">
        <v>86000877</v>
      </c>
      <c r="G571" s="20" t="s">
        <v>325</v>
      </c>
      <c r="H571" s="17" t="s">
        <v>324</v>
      </c>
      <c r="I571" s="21"/>
      <c r="J571" s="22"/>
      <c r="K571" s="23"/>
      <c r="L571" s="21">
        <v>10397423.328</v>
      </c>
      <c r="M571" s="22">
        <v>2703330.07</v>
      </c>
      <c r="N571" s="23">
        <v>13100753.398</v>
      </c>
      <c r="O571" s="24"/>
    </row>
    <row r="572" spans="1:15">
      <c r="A572" s="16"/>
      <c r="B572" s="17" t="s">
        <v>338</v>
      </c>
      <c r="C572" s="18" t="s">
        <v>2116</v>
      </c>
      <c r="D572" s="19" t="s">
        <v>2203</v>
      </c>
      <c r="E572" s="18" t="s">
        <v>2204</v>
      </c>
      <c r="F572" s="20">
        <v>80825527</v>
      </c>
      <c r="G572" s="20" t="s">
        <v>339</v>
      </c>
      <c r="H572" s="17" t="s">
        <v>338</v>
      </c>
      <c r="I572" s="21"/>
      <c r="J572" s="22"/>
      <c r="K572" s="23"/>
      <c r="L572" s="21">
        <v>10378643.726940002</v>
      </c>
      <c r="M572" s="22">
        <v>2698447.37</v>
      </c>
      <c r="N572" s="23">
        <v>13077091.096940003</v>
      </c>
      <c r="O572" s="24"/>
    </row>
    <row r="573" spans="1:15">
      <c r="A573" s="16"/>
      <c r="B573" s="17" t="s">
        <v>489</v>
      </c>
      <c r="C573" s="18" t="s">
        <v>2113</v>
      </c>
      <c r="D573" s="19" t="s">
        <v>2205</v>
      </c>
      <c r="E573" s="18" t="s">
        <v>2206</v>
      </c>
      <c r="F573" s="20">
        <v>25503201</v>
      </c>
      <c r="G573" s="20" t="s">
        <v>490</v>
      </c>
      <c r="H573" s="17" t="s">
        <v>489</v>
      </c>
      <c r="I573" s="21"/>
      <c r="J573" s="22"/>
      <c r="K573" s="23"/>
      <c r="L573" s="21">
        <v>10257846.8047</v>
      </c>
      <c r="M573" s="22">
        <v>2667040.17</v>
      </c>
      <c r="N573" s="23">
        <v>12924886.9747</v>
      </c>
      <c r="O573" s="24"/>
    </row>
    <row r="574" spans="1:15">
      <c r="A574" s="16"/>
      <c r="B574" s="17" t="s">
        <v>507</v>
      </c>
      <c r="C574" s="18" t="s">
        <v>2113</v>
      </c>
      <c r="D574" s="19" t="s">
        <v>2207</v>
      </c>
      <c r="E574" s="18" t="s">
        <v>2208</v>
      </c>
      <c r="F574" s="20">
        <v>24934289</v>
      </c>
      <c r="G574" s="20" t="s">
        <v>508</v>
      </c>
      <c r="H574" s="17" t="s">
        <v>507</v>
      </c>
      <c r="I574" s="21"/>
      <c r="J574" s="22"/>
      <c r="K574" s="23"/>
      <c r="L574" s="21">
        <v>9354200.8466000017</v>
      </c>
      <c r="M574" s="22">
        <v>2432092.2200000002</v>
      </c>
      <c r="N574" s="23">
        <v>11786293.066600002</v>
      </c>
      <c r="O574" s="24"/>
    </row>
    <row r="575" spans="1:15">
      <c r="A575" s="16"/>
      <c r="B575" s="17" t="s">
        <v>511</v>
      </c>
      <c r="C575" s="18" t="s">
        <v>2113</v>
      </c>
      <c r="D575" s="19" t="s">
        <v>2209</v>
      </c>
      <c r="E575" s="18" t="s">
        <v>2210</v>
      </c>
      <c r="F575" s="20">
        <v>1073718056</v>
      </c>
      <c r="G575" s="20" t="s">
        <v>512</v>
      </c>
      <c r="H575" s="17" t="s">
        <v>511</v>
      </c>
      <c r="I575" s="21"/>
      <c r="J575" s="22"/>
      <c r="K575" s="23"/>
      <c r="L575" s="21">
        <v>9443868.6500000022</v>
      </c>
      <c r="M575" s="22">
        <v>2455405.85</v>
      </c>
      <c r="N575" s="23">
        <v>11899274.500000002</v>
      </c>
      <c r="O575" s="24"/>
    </row>
    <row r="576" spans="1:15">
      <c r="A576" s="16"/>
      <c r="B576" s="17" t="s">
        <v>549</v>
      </c>
      <c r="C576" s="18" t="s">
        <v>2092</v>
      </c>
      <c r="D576" s="19" t="s">
        <v>2211</v>
      </c>
      <c r="E576" s="18" t="s">
        <v>2212</v>
      </c>
      <c r="F576" s="20">
        <v>79328233</v>
      </c>
      <c r="G576" s="20" t="s">
        <v>550</v>
      </c>
      <c r="H576" s="17" t="s">
        <v>549</v>
      </c>
      <c r="I576" s="21"/>
      <c r="J576" s="22"/>
      <c r="K576" s="23"/>
      <c r="L576" s="21">
        <v>9941468.75825</v>
      </c>
      <c r="M576" s="22">
        <v>2584781.88</v>
      </c>
      <c r="N576" s="23">
        <v>12526250.638250001</v>
      </c>
      <c r="O576" s="24"/>
    </row>
    <row r="577" spans="1:15">
      <c r="A577" s="16"/>
      <c r="B577" s="17" t="s">
        <v>579</v>
      </c>
      <c r="C577" s="18" t="s">
        <v>2116</v>
      </c>
      <c r="D577" s="19" t="s">
        <v>2213</v>
      </c>
      <c r="E577" s="18" t="s">
        <v>2214</v>
      </c>
      <c r="F577" s="20">
        <v>19275271</v>
      </c>
      <c r="G577" s="20" t="s">
        <v>580</v>
      </c>
      <c r="H577" s="17" t="s">
        <v>579</v>
      </c>
      <c r="I577" s="21"/>
      <c r="J577" s="22"/>
      <c r="K577" s="23"/>
      <c r="L577" s="21">
        <v>9929910.0170000009</v>
      </c>
      <c r="M577" s="22">
        <v>2581776.6</v>
      </c>
      <c r="N577" s="23">
        <v>12511686.617000001</v>
      </c>
      <c r="O577" s="24"/>
    </row>
    <row r="578" spans="1:15">
      <c r="A578" s="16"/>
      <c r="B578" s="17" t="s">
        <v>645</v>
      </c>
      <c r="C578" s="18" t="s">
        <v>2092</v>
      </c>
      <c r="D578" s="19" t="s">
        <v>2215</v>
      </c>
      <c r="E578" s="18" t="s">
        <v>2216</v>
      </c>
      <c r="F578" s="20">
        <v>41785278</v>
      </c>
      <c r="G578" s="20" t="s">
        <v>646</v>
      </c>
      <c r="H578" s="17" t="s">
        <v>645</v>
      </c>
      <c r="I578" s="21"/>
      <c r="J578" s="22"/>
      <c r="K578" s="23"/>
      <c r="L578" s="21">
        <v>10076872.199200001</v>
      </c>
      <c r="M578" s="22">
        <v>2619986.77</v>
      </c>
      <c r="N578" s="23">
        <v>12696858.9692</v>
      </c>
      <c r="O578" s="24"/>
    </row>
    <row r="579" spans="1:15">
      <c r="A579" s="16"/>
      <c r="B579" s="17" t="s">
        <v>653</v>
      </c>
      <c r="C579" s="18" t="s">
        <v>2166</v>
      </c>
      <c r="D579" s="19" t="s">
        <v>2217</v>
      </c>
      <c r="E579" s="18" t="s">
        <v>2218</v>
      </c>
      <c r="F579" s="20">
        <v>91232340</v>
      </c>
      <c r="G579" s="20" t="s">
        <v>654</v>
      </c>
      <c r="H579" s="17" t="s">
        <v>653</v>
      </c>
      <c r="I579" s="21"/>
      <c r="J579" s="22"/>
      <c r="K579" s="23"/>
      <c r="L579" s="21">
        <v>10262887.235599998</v>
      </c>
      <c r="M579" s="22">
        <v>2668350.6800000002</v>
      </c>
      <c r="N579" s="23">
        <v>12931237.915599998</v>
      </c>
      <c r="O579" s="24"/>
    </row>
    <row r="580" spans="1:15">
      <c r="A580" s="16"/>
      <c r="B580" s="17" t="s">
        <v>703</v>
      </c>
      <c r="C580" s="18" t="s">
        <v>2116</v>
      </c>
      <c r="D580" s="19" t="s">
        <v>2219</v>
      </c>
      <c r="E580" s="18" t="s">
        <v>2220</v>
      </c>
      <c r="F580" s="20">
        <v>3205376</v>
      </c>
      <c r="G580" s="20" t="s">
        <v>704</v>
      </c>
      <c r="H580" s="17" t="s">
        <v>703</v>
      </c>
      <c r="I580" s="21"/>
      <c r="J580" s="22"/>
      <c r="K580" s="23"/>
      <c r="L580" s="21">
        <v>10393825.724260001</v>
      </c>
      <c r="M580" s="22">
        <v>2702394.69</v>
      </c>
      <c r="N580" s="23">
        <v>13096220.41426</v>
      </c>
      <c r="O580" s="24"/>
    </row>
    <row r="581" spans="1:15">
      <c r="A581" s="16"/>
      <c r="B581" s="17" t="s">
        <v>737</v>
      </c>
      <c r="C581" s="18" t="s">
        <v>2116</v>
      </c>
      <c r="D581" s="19" t="s">
        <v>2221</v>
      </c>
      <c r="E581" s="18" t="s">
        <v>2222</v>
      </c>
      <c r="F581" s="20">
        <v>19301337</v>
      </c>
      <c r="G581" s="20" t="s">
        <v>738</v>
      </c>
      <c r="H581" s="17" t="s">
        <v>737</v>
      </c>
      <c r="I581" s="21"/>
      <c r="J581" s="22"/>
      <c r="K581" s="23"/>
      <c r="L581" s="21">
        <v>8722672.7281999998</v>
      </c>
      <c r="M581" s="22">
        <v>2267894.91</v>
      </c>
      <c r="N581" s="23">
        <v>10990567.6382</v>
      </c>
      <c r="O581" s="24"/>
    </row>
    <row r="582" spans="1:15">
      <c r="A582" s="16"/>
      <c r="B582" s="17" t="s">
        <v>773</v>
      </c>
      <c r="C582" s="18" t="s">
        <v>2116</v>
      </c>
      <c r="D582" s="19" t="s">
        <v>2223</v>
      </c>
      <c r="E582" s="18" t="s">
        <v>2224</v>
      </c>
      <c r="F582" s="20">
        <v>41326408</v>
      </c>
      <c r="G582" s="20" t="s">
        <v>774</v>
      </c>
      <c r="H582" s="17" t="s">
        <v>773</v>
      </c>
      <c r="I582" s="21"/>
      <c r="J582" s="22"/>
      <c r="K582" s="23"/>
      <c r="L582" s="21">
        <v>9331641.6381999999</v>
      </c>
      <c r="M582" s="22">
        <v>2426226.83</v>
      </c>
      <c r="N582" s="23">
        <v>11757868.4682</v>
      </c>
      <c r="O582" s="24"/>
    </row>
    <row r="583" spans="1:15">
      <c r="A583" s="16"/>
      <c r="B583" s="17" t="s">
        <v>785</v>
      </c>
      <c r="C583" s="18" t="s">
        <v>2116</v>
      </c>
      <c r="D583" s="19" t="s">
        <v>2225</v>
      </c>
      <c r="E583" s="18" t="s">
        <v>2226</v>
      </c>
      <c r="F583" s="20">
        <v>39709500</v>
      </c>
      <c r="G583" s="20" t="s">
        <v>786</v>
      </c>
      <c r="H583" s="17" t="s">
        <v>785</v>
      </c>
      <c r="I583" s="21"/>
      <c r="J583" s="22"/>
      <c r="K583" s="23"/>
      <c r="L583" s="21">
        <v>10212555.894199999</v>
      </c>
      <c r="M583" s="22">
        <v>2655264.5299999998</v>
      </c>
      <c r="N583" s="23">
        <v>12867820.424199998</v>
      </c>
      <c r="O583" s="24"/>
    </row>
    <row r="584" spans="1:15">
      <c r="A584" s="16"/>
      <c r="B584" s="17" t="s">
        <v>801</v>
      </c>
      <c r="C584" s="18" t="s">
        <v>2116</v>
      </c>
      <c r="D584" s="19" t="s">
        <v>2227</v>
      </c>
      <c r="E584" s="18" t="s">
        <v>2228</v>
      </c>
      <c r="F584" s="20">
        <v>85164358</v>
      </c>
      <c r="G584" s="20" t="s">
        <v>802</v>
      </c>
      <c r="H584" s="17" t="s">
        <v>801</v>
      </c>
      <c r="I584" s="21"/>
      <c r="J584" s="22"/>
      <c r="K584" s="23"/>
      <c r="L584" s="21">
        <v>10327004.3007</v>
      </c>
      <c r="M584" s="22">
        <v>2685021.12</v>
      </c>
      <c r="N584" s="23">
        <v>13012025.420699999</v>
      </c>
      <c r="O584" s="24"/>
    </row>
    <row r="585" spans="1:15">
      <c r="A585" s="16"/>
      <c r="B585" s="17" t="s">
        <v>845</v>
      </c>
      <c r="C585" s="18" t="s">
        <v>2116</v>
      </c>
      <c r="D585" s="19" t="s">
        <v>2229</v>
      </c>
      <c r="E585" s="18" t="s">
        <v>2230</v>
      </c>
      <c r="F585" s="20">
        <v>51587653</v>
      </c>
      <c r="G585" s="20" t="s">
        <v>846</v>
      </c>
      <c r="H585" s="17" t="s">
        <v>845</v>
      </c>
      <c r="I585" s="21"/>
      <c r="J585" s="22"/>
      <c r="K585" s="23"/>
      <c r="L585" s="21">
        <v>10372039.832699999</v>
      </c>
      <c r="M585" s="22">
        <v>2696730.36</v>
      </c>
      <c r="N585" s="23">
        <v>13068770.192699999</v>
      </c>
      <c r="O585" s="24"/>
    </row>
    <row r="586" spans="1:15">
      <c r="A586" s="16"/>
      <c r="B586" s="17" t="s">
        <v>903</v>
      </c>
      <c r="C586" s="18" t="s">
        <v>2116</v>
      </c>
      <c r="D586" s="19" t="s">
        <v>2231</v>
      </c>
      <c r="E586" s="18" t="s">
        <v>2232</v>
      </c>
      <c r="F586" s="20">
        <v>36273799</v>
      </c>
      <c r="G586" s="20" t="s">
        <v>904</v>
      </c>
      <c r="H586" s="17" t="s">
        <v>903</v>
      </c>
      <c r="I586" s="21"/>
      <c r="J586" s="22"/>
      <c r="K586" s="23"/>
      <c r="L586" s="21">
        <v>10357969.261</v>
      </c>
      <c r="M586" s="22">
        <v>2693072.01</v>
      </c>
      <c r="N586" s="23">
        <v>13051041.271</v>
      </c>
      <c r="O586" s="24"/>
    </row>
    <row r="587" spans="1:15">
      <c r="A587" s="16"/>
      <c r="B587" s="17" t="s">
        <v>953</v>
      </c>
      <c r="C587" s="18" t="s">
        <v>2119</v>
      </c>
      <c r="D587" s="19" t="s">
        <v>2233</v>
      </c>
      <c r="E587" s="18" t="s">
        <v>2234</v>
      </c>
      <c r="F587" s="20">
        <v>21203250</v>
      </c>
      <c r="G587" s="20" t="s">
        <v>954</v>
      </c>
      <c r="H587" s="17" t="s">
        <v>953</v>
      </c>
      <c r="I587" s="21"/>
      <c r="J587" s="22"/>
      <c r="K587" s="23"/>
      <c r="L587" s="21">
        <v>10341522.857399998</v>
      </c>
      <c r="M587" s="22">
        <v>2688795.94</v>
      </c>
      <c r="N587" s="23">
        <v>13030318.797399998</v>
      </c>
      <c r="O587" s="24"/>
    </row>
    <row r="588" spans="1:15">
      <c r="A588" s="16"/>
      <c r="B588" s="17" t="s">
        <v>1029</v>
      </c>
      <c r="C588" s="18" t="s">
        <v>2092</v>
      </c>
      <c r="D588" s="19" t="s">
        <v>2235</v>
      </c>
      <c r="E588" s="18" t="s">
        <v>2236</v>
      </c>
      <c r="F588" s="20">
        <v>53039866</v>
      </c>
      <c r="G588" s="20" t="s">
        <v>1030</v>
      </c>
      <c r="H588" s="17" t="s">
        <v>1029</v>
      </c>
      <c r="I588" s="21"/>
      <c r="J588" s="22"/>
      <c r="K588" s="23"/>
      <c r="L588" s="21">
        <v>10205456.7447</v>
      </c>
      <c r="M588" s="22">
        <v>2653418.75</v>
      </c>
      <c r="N588" s="23">
        <v>12858875.4947</v>
      </c>
      <c r="O588" s="24"/>
    </row>
    <row r="589" spans="1:15">
      <c r="A589" s="16"/>
      <c r="B589" s="17" t="s">
        <v>1041</v>
      </c>
      <c r="C589" s="18" t="s">
        <v>2113</v>
      </c>
      <c r="D589" s="19" t="s">
        <v>2237</v>
      </c>
      <c r="E589" s="18" t="s">
        <v>2238</v>
      </c>
      <c r="F589" s="20">
        <v>41669337</v>
      </c>
      <c r="G589" s="20" t="s">
        <v>1042</v>
      </c>
      <c r="H589" s="17" t="s">
        <v>1041</v>
      </c>
      <c r="I589" s="21"/>
      <c r="J589" s="22"/>
      <c r="K589" s="23"/>
      <c r="L589" s="21">
        <v>10042070.270100001</v>
      </c>
      <c r="M589" s="22">
        <v>2610938.27</v>
      </c>
      <c r="N589" s="23">
        <v>12653008.540100001</v>
      </c>
      <c r="O589" s="24"/>
    </row>
    <row r="590" spans="1:15">
      <c r="A590" s="16"/>
      <c r="B590" s="17" t="s">
        <v>1123</v>
      </c>
      <c r="C590" s="18" t="s">
        <v>2092</v>
      </c>
      <c r="D590" s="19" t="s">
        <v>2239</v>
      </c>
      <c r="E590" s="18" t="s">
        <v>2240</v>
      </c>
      <c r="F590" s="20">
        <v>1024482966</v>
      </c>
      <c r="G590" s="20" t="s">
        <v>1124</v>
      </c>
      <c r="H590" s="17" t="s">
        <v>1123</v>
      </c>
      <c r="I590" s="21"/>
      <c r="J590" s="22"/>
      <c r="K590" s="23"/>
      <c r="L590" s="21">
        <v>10309025.237839999</v>
      </c>
      <c r="M590" s="22">
        <v>2680346.56</v>
      </c>
      <c r="N590" s="23">
        <v>12989371.797839999</v>
      </c>
      <c r="O590" s="24"/>
    </row>
    <row r="591" spans="1:15">
      <c r="A591" s="16"/>
      <c r="B591" s="17" t="s">
        <v>1159</v>
      </c>
      <c r="C591" s="18" t="s">
        <v>2119</v>
      </c>
      <c r="D591" s="19" t="s">
        <v>2241</v>
      </c>
      <c r="E591" s="18" t="s">
        <v>2242</v>
      </c>
      <c r="F591" s="20">
        <v>79129163</v>
      </c>
      <c r="G591" s="20" t="s">
        <v>1160</v>
      </c>
      <c r="H591" s="17" t="s">
        <v>1159</v>
      </c>
      <c r="I591" s="21"/>
      <c r="J591" s="22"/>
      <c r="K591" s="23"/>
      <c r="L591" s="21">
        <v>10285261.992000001</v>
      </c>
      <c r="M591" s="22">
        <v>2674168.12</v>
      </c>
      <c r="N591" s="23">
        <v>12959430.112</v>
      </c>
      <c r="O591" s="24"/>
    </row>
    <row r="592" spans="1:15">
      <c r="A592" s="16"/>
      <c r="B592" s="17" t="s">
        <v>1167</v>
      </c>
      <c r="C592" s="18" t="s">
        <v>2113</v>
      </c>
      <c r="D592" s="19" t="s">
        <v>2243</v>
      </c>
      <c r="E592" s="18" t="s">
        <v>2244</v>
      </c>
      <c r="F592" s="20">
        <v>65742338</v>
      </c>
      <c r="G592" s="20" t="s">
        <v>1168</v>
      </c>
      <c r="H592" s="17" t="s">
        <v>1167</v>
      </c>
      <c r="I592" s="21"/>
      <c r="J592" s="22"/>
      <c r="K592" s="23"/>
      <c r="L592" s="21">
        <v>10212477.517399998</v>
      </c>
      <c r="M592" s="22">
        <v>2655244.15</v>
      </c>
      <c r="N592" s="23">
        <v>12867721.667399999</v>
      </c>
      <c r="O592" s="24"/>
    </row>
    <row r="593" spans="1:15">
      <c r="A593" s="16"/>
      <c r="B593" s="17" t="s">
        <v>1175</v>
      </c>
      <c r="C593" s="18" t="s">
        <v>2092</v>
      </c>
      <c r="D593" s="19" t="s">
        <v>2245</v>
      </c>
      <c r="E593" s="18" t="s">
        <v>2246</v>
      </c>
      <c r="F593" s="20">
        <v>35486352</v>
      </c>
      <c r="G593" s="20" t="s">
        <v>1176</v>
      </c>
      <c r="H593" s="17" t="s">
        <v>1175</v>
      </c>
      <c r="I593" s="21"/>
      <c r="J593" s="22"/>
      <c r="K593" s="23"/>
      <c r="L593" s="21">
        <v>9559320.9189999998</v>
      </c>
      <c r="M593" s="22">
        <v>2485423.44</v>
      </c>
      <c r="N593" s="23">
        <v>12044744.358999999</v>
      </c>
      <c r="O593" s="24"/>
    </row>
    <row r="594" spans="1:15">
      <c r="A594" s="16"/>
      <c r="B594" s="17" t="s">
        <v>1205</v>
      </c>
      <c r="C594" s="18" t="s">
        <v>2092</v>
      </c>
      <c r="D594" s="19" t="s">
        <v>2247</v>
      </c>
      <c r="E594" s="18" t="s">
        <v>2248</v>
      </c>
      <c r="F594" s="20">
        <v>80527641</v>
      </c>
      <c r="G594" s="20" t="s">
        <v>1206</v>
      </c>
      <c r="H594" s="17" t="s">
        <v>1205</v>
      </c>
      <c r="I594" s="21"/>
      <c r="J594" s="22"/>
      <c r="K594" s="23"/>
      <c r="L594" s="21">
        <v>7956115.9185200008</v>
      </c>
      <c r="M594" s="22">
        <v>2068590.14</v>
      </c>
      <c r="N594" s="23">
        <v>10024706.05852</v>
      </c>
      <c r="O594" s="24"/>
    </row>
    <row r="595" spans="1:15">
      <c r="A595" s="16"/>
      <c r="B595" s="17" t="s">
        <v>1211</v>
      </c>
      <c r="C595" s="18" t="s">
        <v>2092</v>
      </c>
      <c r="D595" s="19" t="s">
        <v>2249</v>
      </c>
      <c r="E595" s="18" t="s">
        <v>2250</v>
      </c>
      <c r="F595" s="20">
        <v>51590591</v>
      </c>
      <c r="G595" s="20" t="s">
        <v>1212</v>
      </c>
      <c r="H595" s="17" t="s">
        <v>1211</v>
      </c>
      <c r="I595" s="21"/>
      <c r="J595" s="22"/>
      <c r="K595" s="23"/>
      <c r="L595" s="21">
        <v>10395530.292000001</v>
      </c>
      <c r="M595" s="22">
        <v>2702837.88</v>
      </c>
      <c r="N595" s="23">
        <v>13098368.172000002</v>
      </c>
      <c r="O595" s="24"/>
    </row>
    <row r="596" spans="1:15">
      <c r="A596" s="16"/>
      <c r="B596" s="17" t="s">
        <v>1225</v>
      </c>
      <c r="C596" s="18" t="s">
        <v>2092</v>
      </c>
      <c r="D596" s="19" t="s">
        <v>2251</v>
      </c>
      <c r="E596" s="18" t="s">
        <v>2252</v>
      </c>
      <c r="F596" s="20">
        <v>41696894</v>
      </c>
      <c r="G596" s="20" t="s">
        <v>1226</v>
      </c>
      <c r="H596" s="17" t="s">
        <v>1225</v>
      </c>
      <c r="I596" s="21"/>
      <c r="J596" s="22"/>
      <c r="K596" s="23"/>
      <c r="L596" s="21">
        <v>10406846.760199999</v>
      </c>
      <c r="M596" s="22">
        <v>2705780.16</v>
      </c>
      <c r="N596" s="23">
        <v>13112626.9202</v>
      </c>
      <c r="O596" s="24"/>
    </row>
    <row r="597" spans="1:15">
      <c r="A597" s="16"/>
      <c r="B597" s="17" t="s">
        <v>1243</v>
      </c>
      <c r="C597" s="18" t="s">
        <v>2092</v>
      </c>
      <c r="D597" s="19" t="s">
        <v>2253</v>
      </c>
      <c r="E597" s="18" t="s">
        <v>2254</v>
      </c>
      <c r="F597" s="20">
        <v>74325454</v>
      </c>
      <c r="G597" s="20" t="s">
        <v>1244</v>
      </c>
      <c r="H597" s="17" t="s">
        <v>1243</v>
      </c>
      <c r="I597" s="21"/>
      <c r="J597" s="22"/>
      <c r="K597" s="23"/>
      <c r="L597" s="21">
        <v>10398605.7534</v>
      </c>
      <c r="M597" s="22">
        <v>2703637.5</v>
      </c>
      <c r="N597" s="23">
        <v>13102243.2534</v>
      </c>
      <c r="O597" s="24"/>
    </row>
    <row r="598" spans="1:15">
      <c r="A598" s="16"/>
      <c r="B598" s="17" t="s">
        <v>1055</v>
      </c>
      <c r="C598" s="18" t="s">
        <v>2119</v>
      </c>
      <c r="D598" s="19" t="s">
        <v>2255</v>
      </c>
      <c r="E598" s="18" t="s">
        <v>2256</v>
      </c>
      <c r="F598" s="20">
        <v>52284677</v>
      </c>
      <c r="G598" s="20" t="s">
        <v>1056</v>
      </c>
      <c r="H598" s="17" t="s">
        <v>1055</v>
      </c>
      <c r="I598" s="21"/>
      <c r="J598" s="22"/>
      <c r="K598" s="23"/>
      <c r="L598" s="21">
        <v>10098792.649999997</v>
      </c>
      <c r="M598" s="22">
        <v>2625686.09</v>
      </c>
      <c r="N598" s="23">
        <v>12724478.739999996</v>
      </c>
      <c r="O598" s="24"/>
    </row>
    <row r="599" spans="1:15">
      <c r="A599" s="16"/>
      <c r="B599" s="17" t="s">
        <v>631</v>
      </c>
      <c r="C599" s="18" t="s">
        <v>2092</v>
      </c>
      <c r="D599" s="19" t="s">
        <v>2257</v>
      </c>
      <c r="E599" s="18" t="s">
        <v>2258</v>
      </c>
      <c r="F599" s="20">
        <v>65495001</v>
      </c>
      <c r="G599" s="20" t="s">
        <v>632</v>
      </c>
      <c r="H599" s="17" t="s">
        <v>631</v>
      </c>
      <c r="I599" s="21"/>
      <c r="J599" s="22"/>
      <c r="K599" s="23"/>
      <c r="L599" s="21">
        <v>10058449.5638</v>
      </c>
      <c r="M599" s="22">
        <v>2615196.89</v>
      </c>
      <c r="N599" s="23">
        <v>12673646.4538</v>
      </c>
      <c r="O599" s="24"/>
    </row>
    <row r="600" spans="1:15">
      <c r="A600" s="16"/>
      <c r="B600" s="17" t="s">
        <v>967</v>
      </c>
      <c r="C600" s="18" t="s">
        <v>2116</v>
      </c>
      <c r="D600" s="19" t="s">
        <v>2259</v>
      </c>
      <c r="E600" s="18" t="s">
        <v>2260</v>
      </c>
      <c r="F600" s="20">
        <v>14214120</v>
      </c>
      <c r="G600" s="20" t="s">
        <v>968</v>
      </c>
      <c r="H600" s="17" t="s">
        <v>967</v>
      </c>
      <c r="I600" s="21"/>
      <c r="J600" s="22"/>
      <c r="K600" s="23"/>
      <c r="L600" s="21">
        <v>10315297.41</v>
      </c>
      <c r="M600" s="22">
        <v>2681977.33</v>
      </c>
      <c r="N600" s="23">
        <v>12997274.74</v>
      </c>
      <c r="O600" s="24"/>
    </row>
    <row r="601" spans="1:15">
      <c r="A601" s="16"/>
      <c r="B601" s="17" t="s">
        <v>388</v>
      </c>
      <c r="C601" s="18" t="s">
        <v>2119</v>
      </c>
      <c r="D601" s="19" t="s">
        <v>2261</v>
      </c>
      <c r="E601" s="18" t="s">
        <v>2262</v>
      </c>
      <c r="F601" s="20">
        <v>38030041</v>
      </c>
      <c r="G601" s="20" t="s">
        <v>389</v>
      </c>
      <c r="H601" s="17" t="s">
        <v>388</v>
      </c>
      <c r="I601" s="21"/>
      <c r="J601" s="22"/>
      <c r="K601" s="23"/>
      <c r="L601" s="21">
        <v>9915830.2622000016</v>
      </c>
      <c r="M601" s="22">
        <v>2578115.87</v>
      </c>
      <c r="N601" s="23">
        <v>12493946.132200003</v>
      </c>
      <c r="O601" s="24"/>
    </row>
    <row r="602" spans="1:15">
      <c r="A602" s="16"/>
      <c r="B602" s="17" t="s">
        <v>831</v>
      </c>
      <c r="C602" s="18" t="s">
        <v>2116</v>
      </c>
      <c r="D602" s="19" t="s">
        <v>2263</v>
      </c>
      <c r="E602" s="18" t="s">
        <v>2264</v>
      </c>
      <c r="F602" s="20">
        <v>261937</v>
      </c>
      <c r="G602" s="20" t="s">
        <v>832</v>
      </c>
      <c r="H602" s="17" t="s">
        <v>831</v>
      </c>
      <c r="I602" s="21"/>
      <c r="J602" s="22"/>
      <c r="K602" s="23"/>
      <c r="L602" s="21">
        <v>9853655.0995000005</v>
      </c>
      <c r="M602" s="22">
        <v>2561950.33</v>
      </c>
      <c r="N602" s="23">
        <v>12415605.429500001</v>
      </c>
      <c r="O602" s="24"/>
    </row>
    <row r="603" spans="1:15">
      <c r="A603" s="16"/>
      <c r="B603" s="17" t="s">
        <v>168</v>
      </c>
      <c r="C603" s="18" t="s">
        <v>2092</v>
      </c>
      <c r="D603" s="19" t="s">
        <v>2265</v>
      </c>
      <c r="E603" s="18" t="s">
        <v>2266</v>
      </c>
      <c r="F603" s="20">
        <v>26584335</v>
      </c>
      <c r="G603" s="20" t="s">
        <v>169</v>
      </c>
      <c r="H603" s="17" t="s">
        <v>168</v>
      </c>
      <c r="I603" s="21"/>
      <c r="J603" s="22"/>
      <c r="K603" s="23"/>
      <c r="L603" s="21">
        <v>10390112.594800001</v>
      </c>
      <c r="M603" s="22">
        <v>2701429.27</v>
      </c>
      <c r="N603" s="23">
        <v>13091541.864800001</v>
      </c>
      <c r="O603" s="24"/>
    </row>
    <row r="604" spans="1:15">
      <c r="A604" s="16"/>
      <c r="B604" s="17" t="s">
        <v>725</v>
      </c>
      <c r="C604" s="18" t="s">
        <v>2116</v>
      </c>
      <c r="D604" s="19" t="s">
        <v>2267</v>
      </c>
      <c r="E604" s="18" t="s">
        <v>2268</v>
      </c>
      <c r="F604" s="20">
        <v>41510589</v>
      </c>
      <c r="G604" s="20" t="s">
        <v>726</v>
      </c>
      <c r="H604" s="17" t="s">
        <v>725</v>
      </c>
      <c r="I604" s="21"/>
      <c r="J604" s="22"/>
      <c r="K604" s="23"/>
      <c r="L604" s="21">
        <v>10343243.29425</v>
      </c>
      <c r="M604" s="22">
        <v>2689243.26</v>
      </c>
      <c r="N604" s="23">
        <v>13032486.55425</v>
      </c>
      <c r="O604" s="24"/>
    </row>
    <row r="605" spans="1:15">
      <c r="A605" s="16"/>
      <c r="B605" s="17" t="s">
        <v>142</v>
      </c>
      <c r="C605" s="18" t="s">
        <v>2092</v>
      </c>
      <c r="D605" s="19" t="s">
        <v>2269</v>
      </c>
      <c r="E605" s="18" t="s">
        <v>2270</v>
      </c>
      <c r="F605" s="20">
        <v>24100681</v>
      </c>
      <c r="G605" s="20" t="s">
        <v>143</v>
      </c>
      <c r="H605" s="17" t="s">
        <v>142</v>
      </c>
      <c r="I605" s="21"/>
      <c r="J605" s="22"/>
      <c r="K605" s="23"/>
      <c r="L605" s="21">
        <v>9497616.4411999993</v>
      </c>
      <c r="M605" s="22">
        <v>2469380.27</v>
      </c>
      <c r="N605" s="23">
        <v>11966996.711199999</v>
      </c>
      <c r="O605" s="24"/>
    </row>
    <row r="606" spans="1:15">
      <c r="A606" s="16"/>
      <c r="B606" s="17" t="s">
        <v>148</v>
      </c>
      <c r="C606" s="18" t="s">
        <v>2092</v>
      </c>
      <c r="D606" s="19" t="s">
        <v>2271</v>
      </c>
      <c r="E606" s="18" t="s">
        <v>2272</v>
      </c>
      <c r="F606" s="20">
        <v>19466654</v>
      </c>
      <c r="G606" s="20" t="s">
        <v>149</v>
      </c>
      <c r="H606" s="17" t="s">
        <v>148</v>
      </c>
      <c r="I606" s="21"/>
      <c r="J606" s="22"/>
      <c r="K606" s="23"/>
      <c r="L606" s="21">
        <v>11126626.839</v>
      </c>
      <c r="M606" s="22">
        <v>2892922.98</v>
      </c>
      <c r="N606" s="23">
        <v>14019549.819</v>
      </c>
      <c r="O606" s="24"/>
    </row>
    <row r="607" spans="1:15">
      <c r="A607" s="16"/>
      <c r="B607" s="17" t="s">
        <v>300</v>
      </c>
      <c r="C607" s="18" t="s">
        <v>2092</v>
      </c>
      <c r="D607" s="19" t="s">
        <v>2273</v>
      </c>
      <c r="E607" s="18" t="s">
        <v>2274</v>
      </c>
      <c r="F607" s="20">
        <v>41726237</v>
      </c>
      <c r="G607" s="20" t="s">
        <v>301</v>
      </c>
      <c r="H607" s="17" t="s">
        <v>300</v>
      </c>
      <c r="I607" s="21"/>
      <c r="J607" s="22"/>
      <c r="K607" s="23"/>
      <c r="L607" s="21">
        <v>9105167.4265000001</v>
      </c>
      <c r="M607" s="22">
        <v>2367343.5299999998</v>
      </c>
      <c r="N607" s="23">
        <v>11472510.956499999</v>
      </c>
      <c r="O607" s="24"/>
    </row>
    <row r="608" spans="1:15">
      <c r="A608" s="16"/>
      <c r="B608" s="17" t="s">
        <v>1203</v>
      </c>
      <c r="C608" s="18" t="s">
        <v>2092</v>
      </c>
      <c r="D608" s="19" t="s">
        <v>2275</v>
      </c>
      <c r="E608" s="18" t="s">
        <v>2276</v>
      </c>
      <c r="F608" s="20">
        <v>19377053</v>
      </c>
      <c r="G608" s="20" t="s">
        <v>1204</v>
      </c>
      <c r="H608" s="17" t="s">
        <v>1203</v>
      </c>
      <c r="I608" s="21"/>
      <c r="J608" s="22"/>
      <c r="K608" s="23"/>
      <c r="L608" s="21">
        <v>9548029.1810000017</v>
      </c>
      <c r="M608" s="22">
        <v>2482487.59</v>
      </c>
      <c r="N608" s="23">
        <v>12030516.771000002</v>
      </c>
      <c r="O608" s="24"/>
    </row>
    <row r="609" spans="1:15">
      <c r="A609" s="16"/>
      <c r="B609" s="17" t="s">
        <v>1091</v>
      </c>
      <c r="C609" s="18" t="s">
        <v>2166</v>
      </c>
      <c r="D609" s="19" t="s">
        <v>2277</v>
      </c>
      <c r="E609" s="18" t="s">
        <v>2278</v>
      </c>
      <c r="F609" s="20">
        <v>19240603</v>
      </c>
      <c r="G609" s="20" t="s">
        <v>1092</v>
      </c>
      <c r="H609" s="17" t="s">
        <v>1091</v>
      </c>
      <c r="I609" s="21"/>
      <c r="J609" s="22"/>
      <c r="K609" s="23"/>
      <c r="L609" s="21">
        <v>11143480.912500001</v>
      </c>
      <c r="M609" s="22">
        <v>2897305.04</v>
      </c>
      <c r="N609" s="23">
        <v>14040785.952500001</v>
      </c>
      <c r="O609" s="24"/>
    </row>
    <row r="610" spans="1:15">
      <c r="A610" s="16"/>
      <c r="B610" s="17" t="s">
        <v>74</v>
      </c>
      <c r="C610" s="18" t="s">
        <v>2166</v>
      </c>
      <c r="D610" s="19" t="s">
        <v>2279</v>
      </c>
      <c r="E610" s="18" t="s">
        <v>2280</v>
      </c>
      <c r="F610" s="20">
        <v>45520680</v>
      </c>
      <c r="G610" s="20" t="s">
        <v>75</v>
      </c>
      <c r="H610" s="17" t="s">
        <v>74</v>
      </c>
      <c r="I610" s="21"/>
      <c r="J610" s="22"/>
      <c r="K610" s="23"/>
      <c r="L610" s="21">
        <v>11160180.814099999</v>
      </c>
      <c r="M610" s="22">
        <v>2901647.01</v>
      </c>
      <c r="N610" s="23">
        <v>14061827.824099999</v>
      </c>
      <c r="O610" s="24"/>
    </row>
    <row r="611" spans="1:15">
      <c r="A611" s="16"/>
      <c r="B611" s="17" t="s">
        <v>655</v>
      </c>
      <c r="C611" s="18" t="s">
        <v>2166</v>
      </c>
      <c r="D611" s="19" t="s">
        <v>2281</v>
      </c>
      <c r="E611" s="18" t="s">
        <v>2282</v>
      </c>
      <c r="F611" s="20">
        <v>30341211</v>
      </c>
      <c r="G611" s="20" t="s">
        <v>656</v>
      </c>
      <c r="H611" s="17" t="s">
        <v>655</v>
      </c>
      <c r="I611" s="21"/>
      <c r="J611" s="22"/>
      <c r="K611" s="23"/>
      <c r="L611" s="21">
        <v>11153857.607900001</v>
      </c>
      <c r="M611" s="22">
        <v>2900002.98</v>
      </c>
      <c r="N611" s="23">
        <v>14053860.587900002</v>
      </c>
      <c r="O611" s="24"/>
    </row>
    <row r="612" spans="1:15">
      <c r="A612" s="16"/>
      <c r="B612" s="17" t="s">
        <v>1227</v>
      </c>
      <c r="C612" s="18" t="s">
        <v>2092</v>
      </c>
      <c r="D612" s="19" t="s">
        <v>2283</v>
      </c>
      <c r="E612" s="18" t="s">
        <v>2284</v>
      </c>
      <c r="F612" s="20">
        <v>80372374</v>
      </c>
      <c r="G612" s="20" t="s">
        <v>1228</v>
      </c>
      <c r="H612" s="17" t="s">
        <v>1227</v>
      </c>
      <c r="I612" s="21"/>
      <c r="J612" s="22"/>
      <c r="K612" s="23"/>
      <c r="L612" s="21">
        <v>11132623.353</v>
      </c>
      <c r="M612" s="22">
        <v>2894482.07</v>
      </c>
      <c r="N612" s="23">
        <v>14027105.423</v>
      </c>
      <c r="O612" s="24"/>
    </row>
    <row r="613" spans="1:15">
      <c r="A613" s="16"/>
      <c r="B613" s="17" t="s">
        <v>108</v>
      </c>
      <c r="C613" s="18" t="s">
        <v>2092</v>
      </c>
      <c r="D613" s="19" t="s">
        <v>2285</v>
      </c>
      <c r="E613" s="18" t="s">
        <v>2286</v>
      </c>
      <c r="F613" s="20">
        <v>1095821643</v>
      </c>
      <c r="G613" s="20" t="s">
        <v>109</v>
      </c>
      <c r="H613" s="17" t="s">
        <v>108</v>
      </c>
      <c r="I613" s="21"/>
      <c r="J613" s="22"/>
      <c r="K613" s="23"/>
      <c r="L613" s="21">
        <v>11148006.438750001</v>
      </c>
      <c r="M613" s="22">
        <v>2898481.67</v>
      </c>
      <c r="N613" s="23">
        <v>14046488.108750001</v>
      </c>
      <c r="O613" s="24"/>
    </row>
    <row r="614" spans="1:15">
      <c r="A614" s="16"/>
      <c r="B614" s="17" t="s">
        <v>895</v>
      </c>
      <c r="C614" s="18" t="s">
        <v>2092</v>
      </c>
      <c r="D614" s="19" t="s">
        <v>2287</v>
      </c>
      <c r="E614" s="18" t="s">
        <v>2288</v>
      </c>
      <c r="F614" s="20">
        <v>39774326</v>
      </c>
      <c r="G614" s="20" t="s">
        <v>896</v>
      </c>
      <c r="H614" s="17" t="s">
        <v>895</v>
      </c>
      <c r="I614" s="21"/>
      <c r="J614" s="22"/>
      <c r="K614" s="23"/>
      <c r="L614" s="21">
        <v>10948780.0482</v>
      </c>
      <c r="M614" s="22">
        <v>2846682.81</v>
      </c>
      <c r="N614" s="23">
        <v>13795462.858200001</v>
      </c>
      <c r="O614" s="24"/>
    </row>
    <row r="615" spans="1:15">
      <c r="A615" s="16"/>
      <c r="B615" s="17" t="s">
        <v>561</v>
      </c>
      <c r="C615" s="18" t="s">
        <v>2092</v>
      </c>
      <c r="D615" s="19" t="s">
        <v>2289</v>
      </c>
      <c r="E615" s="18" t="s">
        <v>2290</v>
      </c>
      <c r="F615" s="20">
        <v>52038511</v>
      </c>
      <c r="G615" s="20" t="s">
        <v>562</v>
      </c>
      <c r="H615" s="17" t="s">
        <v>561</v>
      </c>
      <c r="I615" s="21"/>
      <c r="J615" s="22"/>
      <c r="K615" s="23"/>
      <c r="L615" s="21">
        <v>9555537.938000001</v>
      </c>
      <c r="M615" s="22">
        <v>2484439.86</v>
      </c>
      <c r="N615" s="23">
        <v>12039977.798</v>
      </c>
      <c r="O615" s="24"/>
    </row>
    <row r="616" spans="1:15">
      <c r="A616" s="16"/>
      <c r="B616" s="17" t="s">
        <v>194</v>
      </c>
      <c r="C616" s="18" t="s">
        <v>2092</v>
      </c>
      <c r="D616" s="19" t="s">
        <v>2291</v>
      </c>
      <c r="E616" s="18" t="s">
        <v>2292</v>
      </c>
      <c r="F616" s="20">
        <v>19272338</v>
      </c>
      <c r="G616" s="20" t="s">
        <v>195</v>
      </c>
      <c r="H616" s="17" t="s">
        <v>194</v>
      </c>
      <c r="I616" s="21"/>
      <c r="J616" s="22"/>
      <c r="K616" s="23"/>
      <c r="L616" s="21">
        <v>11158441.24</v>
      </c>
      <c r="M616" s="22">
        <v>2901194.72</v>
      </c>
      <c r="N616" s="23">
        <v>14059635.960000001</v>
      </c>
      <c r="O616" s="24"/>
    </row>
    <row r="617" spans="1:15">
      <c r="A617" s="16"/>
      <c r="B617" s="17" t="s">
        <v>951</v>
      </c>
      <c r="C617" s="18" t="s">
        <v>2293</v>
      </c>
      <c r="D617" s="19" t="s">
        <v>2294</v>
      </c>
      <c r="E617" s="18" t="s">
        <v>2295</v>
      </c>
      <c r="F617" s="20">
        <v>5831383</v>
      </c>
      <c r="G617" s="20" t="s">
        <v>952</v>
      </c>
      <c r="H617" s="17" t="s">
        <v>951</v>
      </c>
      <c r="I617" s="21"/>
      <c r="J617" s="22"/>
      <c r="K617" s="23"/>
      <c r="L617" s="21">
        <v>11160592.214400001</v>
      </c>
      <c r="M617" s="22">
        <v>2901753.98</v>
      </c>
      <c r="N617" s="23">
        <v>14062346.194400001</v>
      </c>
      <c r="O617" s="24"/>
    </row>
    <row r="618" spans="1:15">
      <c r="A618" s="16"/>
      <c r="B618" s="17" t="s">
        <v>1179</v>
      </c>
      <c r="C618" s="18" t="s">
        <v>2293</v>
      </c>
      <c r="D618" s="19" t="s">
        <v>2296</v>
      </c>
      <c r="E618" s="18" t="s">
        <v>2297</v>
      </c>
      <c r="F618" s="20">
        <v>3217417</v>
      </c>
      <c r="G618" s="20" t="s">
        <v>1180</v>
      </c>
      <c r="H618" s="17" t="s">
        <v>1179</v>
      </c>
      <c r="I618" s="21"/>
      <c r="J618" s="22"/>
      <c r="K618" s="23"/>
      <c r="L618" s="21">
        <v>11034061.150799999</v>
      </c>
      <c r="M618" s="22">
        <v>2868855.9</v>
      </c>
      <c r="N618" s="23">
        <v>13902917.050799999</v>
      </c>
      <c r="O618" s="24"/>
    </row>
    <row r="619" spans="1:15">
      <c r="A619" s="16"/>
      <c r="B619" s="17" t="s">
        <v>983</v>
      </c>
      <c r="C619" s="18" t="s">
        <v>2116</v>
      </c>
      <c r="D619" s="19" t="s">
        <v>2298</v>
      </c>
      <c r="E619" s="18" t="s">
        <v>2299</v>
      </c>
      <c r="F619" s="20">
        <v>41711862</v>
      </c>
      <c r="G619" s="20" t="s">
        <v>984</v>
      </c>
      <c r="H619" s="17" t="s">
        <v>983</v>
      </c>
      <c r="I619" s="21"/>
      <c r="J619" s="22"/>
      <c r="K619" s="23"/>
      <c r="L619" s="21">
        <v>11159613.2062</v>
      </c>
      <c r="M619" s="22">
        <v>2901499.43</v>
      </c>
      <c r="N619" s="23">
        <v>14061112.6362</v>
      </c>
      <c r="O619" s="24"/>
    </row>
    <row r="620" spans="1:15">
      <c r="A620" s="16"/>
      <c r="B620" s="17" t="s">
        <v>637</v>
      </c>
      <c r="C620" s="18" t="s">
        <v>2166</v>
      </c>
      <c r="D620" s="19" t="s">
        <v>2300</v>
      </c>
      <c r="E620" s="18" t="s">
        <v>2301</v>
      </c>
      <c r="F620" s="20">
        <v>87431903</v>
      </c>
      <c r="G620" s="20" t="s">
        <v>638</v>
      </c>
      <c r="H620" s="17" t="s">
        <v>637</v>
      </c>
      <c r="I620" s="21"/>
      <c r="J620" s="22"/>
      <c r="K620" s="23"/>
      <c r="L620" s="21">
        <v>11160192.038800001</v>
      </c>
      <c r="M620" s="22">
        <v>2901649.93</v>
      </c>
      <c r="N620" s="23">
        <v>14061841.968800001</v>
      </c>
      <c r="O620" s="24"/>
    </row>
    <row r="621" spans="1:15">
      <c r="A621" s="16"/>
      <c r="B621" s="17" t="s">
        <v>320</v>
      </c>
      <c r="C621" s="18" t="s">
        <v>2113</v>
      </c>
      <c r="D621" s="19" t="s">
        <v>2302</v>
      </c>
      <c r="E621" s="18" t="s">
        <v>2303</v>
      </c>
      <c r="F621" s="20">
        <v>28894633</v>
      </c>
      <c r="G621" s="20" t="s">
        <v>321</v>
      </c>
      <c r="H621" s="17" t="s">
        <v>320</v>
      </c>
      <c r="I621" s="21"/>
      <c r="J621" s="22"/>
      <c r="K621" s="23"/>
      <c r="L621" s="21">
        <v>11155616.405384</v>
      </c>
      <c r="M621" s="22">
        <v>2900460.27</v>
      </c>
      <c r="N621" s="23">
        <v>14056076.675384</v>
      </c>
      <c r="O621" s="24"/>
    </row>
    <row r="622" spans="1:15">
      <c r="A622" s="16"/>
      <c r="B622" s="17" t="s">
        <v>1259</v>
      </c>
      <c r="C622" s="18" t="s">
        <v>2113</v>
      </c>
      <c r="D622" s="19" t="s">
        <v>2304</v>
      </c>
      <c r="E622" s="18" t="s">
        <v>2305</v>
      </c>
      <c r="F622" s="20">
        <v>1058843894</v>
      </c>
      <c r="G622" s="20" t="s">
        <v>1260</v>
      </c>
      <c r="H622" s="17" t="s">
        <v>1259</v>
      </c>
      <c r="I622" s="21"/>
      <c r="J622" s="22"/>
      <c r="K622" s="23"/>
      <c r="L622" s="21">
        <v>10664147.998799996</v>
      </c>
      <c r="M622" s="22">
        <v>2772678.48</v>
      </c>
      <c r="N622" s="23">
        <v>13436826.478799997</v>
      </c>
      <c r="O622" s="24"/>
    </row>
    <row r="623" spans="1:15">
      <c r="A623" s="16"/>
      <c r="B623" s="17" t="s">
        <v>318</v>
      </c>
      <c r="C623" s="18" t="s">
        <v>2113</v>
      </c>
      <c r="D623" s="19" t="s">
        <v>2306</v>
      </c>
      <c r="E623" s="18" t="s">
        <v>2307</v>
      </c>
      <c r="F623" s="20">
        <v>1004481</v>
      </c>
      <c r="G623" s="20" t="s">
        <v>319</v>
      </c>
      <c r="H623" s="17" t="s">
        <v>318</v>
      </c>
      <c r="I623" s="21"/>
      <c r="J623" s="22"/>
      <c r="K623" s="23"/>
      <c r="L623" s="21">
        <v>11158405.012424001</v>
      </c>
      <c r="M623" s="22">
        <v>2901185.3</v>
      </c>
      <c r="N623" s="23">
        <v>14059590.312424</v>
      </c>
      <c r="O623" s="24"/>
    </row>
    <row r="624" spans="1:15">
      <c r="A624" s="16"/>
      <c r="B624" s="17" t="s">
        <v>715</v>
      </c>
      <c r="C624" s="18" t="s">
        <v>2116</v>
      </c>
      <c r="D624" s="19" t="s">
        <v>2308</v>
      </c>
      <c r="E624" s="18" t="s">
        <v>2309</v>
      </c>
      <c r="F624" s="20">
        <v>1015398946</v>
      </c>
      <c r="G624" s="20" t="s">
        <v>716</v>
      </c>
      <c r="H624" s="17" t="s">
        <v>715</v>
      </c>
      <c r="I624" s="21"/>
      <c r="J624" s="22"/>
      <c r="K624" s="23"/>
      <c r="L624" s="21">
        <v>10518190.0726</v>
      </c>
      <c r="M624" s="22">
        <v>2734729.42</v>
      </c>
      <c r="N624" s="23">
        <v>13252919.4926</v>
      </c>
      <c r="O624" s="24"/>
    </row>
    <row r="625" spans="1:15">
      <c r="A625" s="16"/>
      <c r="B625" s="17" t="s">
        <v>40</v>
      </c>
      <c r="C625" s="18" t="s">
        <v>2116</v>
      </c>
      <c r="D625" s="19" t="s">
        <v>2310</v>
      </c>
      <c r="E625" s="18" t="s">
        <v>2311</v>
      </c>
      <c r="F625" s="20">
        <v>51988423</v>
      </c>
      <c r="G625" s="20" t="s">
        <v>41</v>
      </c>
      <c r="H625" s="17" t="s">
        <v>40</v>
      </c>
      <c r="I625" s="21"/>
      <c r="J625" s="22"/>
      <c r="K625" s="23"/>
      <c r="L625" s="21">
        <v>9318348.5213999972</v>
      </c>
      <c r="M625" s="22">
        <v>2422770.62</v>
      </c>
      <c r="N625" s="23">
        <v>11741119.141399998</v>
      </c>
      <c r="O625" s="24"/>
    </row>
    <row r="626" spans="1:15">
      <c r="A626" s="16"/>
      <c r="B626" s="17" t="s">
        <v>979</v>
      </c>
      <c r="C626" s="18" t="s">
        <v>2116</v>
      </c>
      <c r="D626" s="19" t="s">
        <v>2312</v>
      </c>
      <c r="E626" s="18" t="s">
        <v>2313</v>
      </c>
      <c r="F626" s="20">
        <v>39709624</v>
      </c>
      <c r="G626" s="20" t="s">
        <v>980</v>
      </c>
      <c r="H626" s="17" t="s">
        <v>979</v>
      </c>
      <c r="I626" s="21"/>
      <c r="J626" s="22"/>
      <c r="K626" s="23"/>
      <c r="L626" s="21">
        <v>11121926.7245</v>
      </c>
      <c r="M626" s="22">
        <v>2891700.95</v>
      </c>
      <c r="N626" s="23">
        <v>14013627.6745</v>
      </c>
      <c r="O626" s="24"/>
    </row>
    <row r="627" spans="1:15">
      <c r="A627" s="16"/>
      <c r="B627" s="17" t="s">
        <v>196</v>
      </c>
      <c r="C627" s="18" t="s">
        <v>2116</v>
      </c>
      <c r="D627" s="19" t="s">
        <v>2314</v>
      </c>
      <c r="E627" s="18" t="s">
        <v>2315</v>
      </c>
      <c r="F627" s="20">
        <v>24874681</v>
      </c>
      <c r="G627" s="20" t="s">
        <v>197</v>
      </c>
      <c r="H627" s="17" t="s">
        <v>196</v>
      </c>
      <c r="I627" s="21"/>
      <c r="J627" s="22"/>
      <c r="K627" s="23"/>
      <c r="L627" s="21">
        <v>11159675.330699999</v>
      </c>
      <c r="M627" s="22">
        <v>2901515.59</v>
      </c>
      <c r="N627" s="23">
        <v>14061190.920699999</v>
      </c>
      <c r="O627" s="24"/>
    </row>
    <row r="628" spans="1:15">
      <c r="A628" s="16"/>
      <c r="B628" s="17" t="s">
        <v>214</v>
      </c>
      <c r="C628" s="18" t="s">
        <v>2116</v>
      </c>
      <c r="D628" s="19" t="s">
        <v>2316</v>
      </c>
      <c r="E628" s="18" t="s">
        <v>2317</v>
      </c>
      <c r="F628" s="20">
        <v>28195747</v>
      </c>
      <c r="G628" s="20" t="s">
        <v>215</v>
      </c>
      <c r="H628" s="17" t="s">
        <v>214</v>
      </c>
      <c r="I628" s="21"/>
      <c r="J628" s="22"/>
      <c r="K628" s="23"/>
      <c r="L628" s="21">
        <v>11158658.880600002</v>
      </c>
      <c r="M628" s="22">
        <v>2901251.31</v>
      </c>
      <c r="N628" s="23">
        <v>14059910.190600002</v>
      </c>
      <c r="O628" s="24"/>
    </row>
    <row r="629" spans="1:15">
      <c r="A629" s="16"/>
      <c r="B629" s="17" t="s">
        <v>789</v>
      </c>
      <c r="C629" s="18" t="s">
        <v>2116</v>
      </c>
      <c r="D629" s="19" t="s">
        <v>2318</v>
      </c>
      <c r="E629" s="18" t="s">
        <v>2319</v>
      </c>
      <c r="F629" s="20">
        <v>3142596</v>
      </c>
      <c r="G629" s="20" t="s">
        <v>790</v>
      </c>
      <c r="H629" s="17" t="s">
        <v>789</v>
      </c>
      <c r="I629" s="21"/>
      <c r="J629" s="22"/>
      <c r="K629" s="23"/>
      <c r="L629" s="21">
        <v>11129919.1028</v>
      </c>
      <c r="M629" s="22">
        <v>2893778.97</v>
      </c>
      <c r="N629" s="23">
        <v>14023698.072800001</v>
      </c>
      <c r="O629" s="24"/>
    </row>
    <row r="630" spans="1:15">
      <c r="A630" s="16"/>
      <c r="B630" s="17" t="s">
        <v>451</v>
      </c>
      <c r="C630" s="18" t="s">
        <v>2119</v>
      </c>
      <c r="D630" s="19" t="s">
        <v>2320</v>
      </c>
      <c r="E630" s="18" t="s">
        <v>2321</v>
      </c>
      <c r="F630" s="20">
        <v>6012727</v>
      </c>
      <c r="G630" s="20" t="s">
        <v>452</v>
      </c>
      <c r="H630" s="17" t="s">
        <v>451</v>
      </c>
      <c r="I630" s="21"/>
      <c r="J630" s="22"/>
      <c r="K630" s="23"/>
      <c r="L630" s="21">
        <v>9795182.318</v>
      </c>
      <c r="M630" s="22">
        <v>2546747.4</v>
      </c>
      <c r="N630" s="23">
        <v>12341929.718</v>
      </c>
      <c r="O630" s="24"/>
    </row>
    <row r="631" spans="1:15">
      <c r="A631" s="16"/>
      <c r="B631" s="17" t="s">
        <v>344</v>
      </c>
      <c r="C631" s="18" t="s">
        <v>2119</v>
      </c>
      <c r="D631" s="19" t="s">
        <v>2322</v>
      </c>
      <c r="E631" s="18" t="s">
        <v>2323</v>
      </c>
      <c r="F631" s="20">
        <v>52105884</v>
      </c>
      <c r="G631" s="20" t="s">
        <v>345</v>
      </c>
      <c r="H631" s="17" t="s">
        <v>344</v>
      </c>
      <c r="I631" s="21"/>
      <c r="J631" s="22"/>
      <c r="K631" s="23"/>
      <c r="L631" s="21">
        <v>11156297.240999999</v>
      </c>
      <c r="M631" s="22">
        <v>2900637.28</v>
      </c>
      <c r="N631" s="23">
        <v>14056934.520999998</v>
      </c>
      <c r="O631" s="24"/>
    </row>
    <row r="632" spans="1:15">
      <c r="A632" s="16"/>
      <c r="B632" s="17" t="s">
        <v>441</v>
      </c>
      <c r="C632" s="18" t="s">
        <v>2119</v>
      </c>
      <c r="D632" s="19" t="s">
        <v>2324</v>
      </c>
      <c r="E632" s="18" t="s">
        <v>2325</v>
      </c>
      <c r="F632" s="20">
        <v>51834467</v>
      </c>
      <c r="G632" s="20" t="s">
        <v>442</v>
      </c>
      <c r="H632" s="17" t="s">
        <v>441</v>
      </c>
      <c r="I632" s="21"/>
      <c r="J632" s="22"/>
      <c r="K632" s="23"/>
      <c r="L632" s="21">
        <v>11159316.970800001</v>
      </c>
      <c r="M632" s="22">
        <v>2901422.41</v>
      </c>
      <c r="N632" s="23">
        <v>14060739.380800001</v>
      </c>
      <c r="O632" s="24"/>
    </row>
    <row r="633" spans="1:15">
      <c r="A633" s="16"/>
      <c r="B633" s="17" t="s">
        <v>76</v>
      </c>
      <c r="C633" s="18" t="s">
        <v>2119</v>
      </c>
      <c r="D633" s="19" t="s">
        <v>2326</v>
      </c>
      <c r="E633" s="18" t="s">
        <v>2327</v>
      </c>
      <c r="F633" s="20">
        <v>10180073</v>
      </c>
      <c r="G633" s="20" t="s">
        <v>77</v>
      </c>
      <c r="H633" s="17" t="s">
        <v>76</v>
      </c>
      <c r="I633" s="21"/>
      <c r="J633" s="22"/>
      <c r="K633" s="23"/>
      <c r="L633" s="21">
        <v>7349251.2160000009</v>
      </c>
      <c r="M633" s="22">
        <v>1910805.32</v>
      </c>
      <c r="N633" s="23">
        <v>9260056.5360000003</v>
      </c>
      <c r="O633" s="24"/>
    </row>
    <row r="634" spans="1:15">
      <c r="A634" s="16"/>
      <c r="B634" s="17" t="s">
        <v>927</v>
      </c>
      <c r="C634" s="18" t="s">
        <v>2119</v>
      </c>
      <c r="D634" s="19" t="s">
        <v>2328</v>
      </c>
      <c r="E634" s="18" t="s">
        <v>2329</v>
      </c>
      <c r="F634" s="20">
        <v>33676360</v>
      </c>
      <c r="G634" s="20" t="s">
        <v>928</v>
      </c>
      <c r="H634" s="17" t="s">
        <v>927</v>
      </c>
      <c r="I634" s="21"/>
      <c r="J634" s="22"/>
      <c r="K634" s="23"/>
      <c r="L634" s="21">
        <v>11138090.975099999</v>
      </c>
      <c r="M634" s="22">
        <v>2895903.65</v>
      </c>
      <c r="N634" s="23">
        <v>14033994.6251</v>
      </c>
      <c r="O634" s="24"/>
    </row>
    <row r="635" spans="1:15">
      <c r="A635" s="16"/>
      <c r="B635" s="17" t="s">
        <v>1265</v>
      </c>
      <c r="C635" s="18" t="s">
        <v>2119</v>
      </c>
      <c r="D635" s="19" t="s">
        <v>2330</v>
      </c>
      <c r="E635" s="18" t="s">
        <v>2331</v>
      </c>
      <c r="F635" s="20">
        <v>2274036</v>
      </c>
      <c r="G635" s="20" t="s">
        <v>1266</v>
      </c>
      <c r="H635" s="17" t="s">
        <v>1265</v>
      </c>
      <c r="I635" s="21"/>
      <c r="J635" s="22"/>
      <c r="K635" s="23"/>
      <c r="L635" s="21">
        <v>11124475.1337</v>
      </c>
      <c r="M635" s="22">
        <v>2892363.53</v>
      </c>
      <c r="N635" s="23">
        <v>14016838.663699999</v>
      </c>
      <c r="O635" s="24"/>
    </row>
    <row r="636" spans="1:15">
      <c r="A636" s="16"/>
      <c r="B636" s="17" t="s">
        <v>1137</v>
      </c>
      <c r="C636" s="18" t="s">
        <v>2119</v>
      </c>
      <c r="D636" s="19" t="s">
        <v>2332</v>
      </c>
      <c r="E636" s="18" t="s">
        <v>2333</v>
      </c>
      <c r="F636" s="20">
        <v>23533323</v>
      </c>
      <c r="G636" s="20" t="s">
        <v>1138</v>
      </c>
      <c r="H636" s="17" t="s">
        <v>1137</v>
      </c>
      <c r="I636" s="21"/>
      <c r="J636" s="22"/>
      <c r="K636" s="23"/>
      <c r="L636" s="21">
        <v>8097884.970900001</v>
      </c>
      <c r="M636" s="22">
        <v>2105450.09</v>
      </c>
      <c r="N636" s="23">
        <v>10203335.060900001</v>
      </c>
      <c r="O636" s="24"/>
    </row>
    <row r="637" spans="1:15">
      <c r="A637" s="16"/>
      <c r="B637" s="17" t="s">
        <v>2334</v>
      </c>
      <c r="C637" s="18" t="s">
        <v>2113</v>
      </c>
      <c r="D637" s="19" t="s">
        <v>2335</v>
      </c>
      <c r="E637" s="18" t="s">
        <v>2336</v>
      </c>
      <c r="F637" s="20">
        <v>80501825</v>
      </c>
      <c r="G637" s="20" t="s">
        <v>2337</v>
      </c>
      <c r="H637" s="17" t="s">
        <v>2334</v>
      </c>
      <c r="I637" s="21"/>
      <c r="J637" s="22"/>
      <c r="K637" s="23"/>
      <c r="L637" s="21">
        <v>9802218.2471999992</v>
      </c>
      <c r="M637" s="22">
        <v>2548576.7400000002</v>
      </c>
      <c r="N637" s="23">
        <v>12350794.987199999</v>
      </c>
      <c r="O637" s="24"/>
    </row>
    <row r="638" spans="1:15">
      <c r="A638" s="16"/>
      <c r="B638" s="17" t="s">
        <v>1291</v>
      </c>
      <c r="C638" s="18" t="s">
        <v>2338</v>
      </c>
      <c r="D638" s="19" t="s">
        <v>2339</v>
      </c>
      <c r="E638" s="18" t="s">
        <v>2340</v>
      </c>
      <c r="F638" s="20">
        <v>41497445</v>
      </c>
      <c r="G638" s="20" t="s">
        <v>1292</v>
      </c>
      <c r="H638" s="17" t="s">
        <v>1291</v>
      </c>
      <c r="I638" s="21"/>
      <c r="J638" s="22"/>
      <c r="K638" s="23"/>
      <c r="L638" s="21">
        <v>10162615</v>
      </c>
      <c r="M638" s="22">
        <v>2642279.9</v>
      </c>
      <c r="N638" s="23">
        <v>12804894.9</v>
      </c>
      <c r="O638" s="24"/>
    </row>
    <row r="639" spans="1:15">
      <c r="A639" s="16"/>
      <c r="B639" s="17" t="s">
        <v>1293</v>
      </c>
      <c r="C639" s="18" t="s">
        <v>2338</v>
      </c>
      <c r="D639" s="19" t="s">
        <v>2341</v>
      </c>
      <c r="E639" s="18" t="s">
        <v>2342</v>
      </c>
      <c r="F639" s="20">
        <v>41325526</v>
      </c>
      <c r="G639" s="20" t="s">
        <v>1294</v>
      </c>
      <c r="H639" s="17" t="s">
        <v>1293</v>
      </c>
      <c r="I639" s="21"/>
      <c r="J639" s="22"/>
      <c r="K639" s="23"/>
      <c r="L639" s="21">
        <v>10405498</v>
      </c>
      <c r="M639" s="22">
        <v>2705429.48</v>
      </c>
      <c r="N639" s="23">
        <v>13110927.48</v>
      </c>
      <c r="O639" s="24"/>
    </row>
    <row r="640" spans="1:15">
      <c r="A640" s="16"/>
      <c r="B640" s="17" t="s">
        <v>1295</v>
      </c>
      <c r="C640" s="18" t="s">
        <v>2338</v>
      </c>
      <c r="D640" s="19" t="s">
        <v>2343</v>
      </c>
      <c r="E640" s="18" t="s">
        <v>2344</v>
      </c>
      <c r="F640" s="20">
        <v>26410346</v>
      </c>
      <c r="G640" s="20" t="s">
        <v>1296</v>
      </c>
      <c r="H640" s="17" t="s">
        <v>1295</v>
      </c>
      <c r="I640" s="21"/>
      <c r="J640" s="22"/>
      <c r="K640" s="23"/>
      <c r="L640" s="21">
        <v>10310901</v>
      </c>
      <c r="M640" s="22">
        <v>2680834.2599999998</v>
      </c>
      <c r="N640" s="23">
        <v>12991735.26</v>
      </c>
      <c r="O640" s="24"/>
    </row>
    <row r="641" spans="1:15">
      <c r="A641" s="16"/>
      <c r="B641" s="17" t="s">
        <v>1297</v>
      </c>
      <c r="C641" s="18" t="s">
        <v>2338</v>
      </c>
      <c r="D641" s="19" t="s">
        <v>2345</v>
      </c>
      <c r="E641" s="18" t="s">
        <v>2346</v>
      </c>
      <c r="F641" s="20">
        <v>79149543</v>
      </c>
      <c r="G641" s="20" t="s">
        <v>1298</v>
      </c>
      <c r="H641" s="17" t="s">
        <v>1297</v>
      </c>
      <c r="I641" s="21"/>
      <c r="J641" s="22"/>
      <c r="K641" s="23"/>
      <c r="L641" s="21">
        <v>10381143</v>
      </c>
      <c r="M641" s="22">
        <v>2699097.18</v>
      </c>
      <c r="N641" s="23">
        <v>13080240.18</v>
      </c>
      <c r="O641" s="24"/>
    </row>
    <row r="642" spans="1:15">
      <c r="A642" s="16"/>
      <c r="B642" s="17" t="s">
        <v>1309</v>
      </c>
      <c r="C642" s="18" t="s">
        <v>2338</v>
      </c>
      <c r="D642" s="19" t="s">
        <v>2347</v>
      </c>
      <c r="E642" s="18" t="s">
        <v>2348</v>
      </c>
      <c r="F642" s="20">
        <v>41532866</v>
      </c>
      <c r="G642" s="20" t="s">
        <v>1310</v>
      </c>
      <c r="H642" s="17" t="s">
        <v>1309</v>
      </c>
      <c r="I642" s="21"/>
      <c r="J642" s="22"/>
      <c r="K642" s="23"/>
      <c r="L642" s="21">
        <v>10328126</v>
      </c>
      <c r="M642" s="22">
        <v>2685312.76</v>
      </c>
      <c r="N642" s="23">
        <v>13013438.76</v>
      </c>
      <c r="O642" s="24"/>
    </row>
    <row r="643" spans="1:15">
      <c r="A643" s="16"/>
      <c r="B643" s="17" t="s">
        <v>1289</v>
      </c>
      <c r="C643" s="18" t="s">
        <v>2338</v>
      </c>
      <c r="D643" s="19" t="s">
        <v>2349</v>
      </c>
      <c r="E643" s="18" t="s">
        <v>2350</v>
      </c>
      <c r="F643" s="20">
        <v>456700</v>
      </c>
      <c r="G643" s="20" t="s">
        <v>1290</v>
      </c>
      <c r="H643" s="17" t="s">
        <v>1289</v>
      </c>
      <c r="I643" s="21"/>
      <c r="J643" s="22"/>
      <c r="K643" s="23"/>
      <c r="L643" s="21">
        <v>10362949</v>
      </c>
      <c r="M643" s="22">
        <v>2694366.74</v>
      </c>
      <c r="N643" s="23">
        <v>13057315.74</v>
      </c>
      <c r="O643" s="24"/>
    </row>
    <row r="644" spans="1:15">
      <c r="A644" s="16"/>
      <c r="B644" s="17" t="s">
        <v>1299</v>
      </c>
      <c r="C644" s="18" t="s">
        <v>2338</v>
      </c>
      <c r="D644" s="19" t="s">
        <v>2351</v>
      </c>
      <c r="E644" s="18" t="s">
        <v>2352</v>
      </c>
      <c r="F644" s="20">
        <v>41382456</v>
      </c>
      <c r="G644" s="20" t="s">
        <v>1300</v>
      </c>
      <c r="H644" s="17" t="s">
        <v>1299</v>
      </c>
      <c r="I644" s="21"/>
      <c r="J644" s="22"/>
      <c r="K644" s="23"/>
      <c r="L644" s="21">
        <v>9068413</v>
      </c>
      <c r="M644" s="22">
        <v>2357787.38</v>
      </c>
      <c r="N644" s="23">
        <v>11426200.379999999</v>
      </c>
      <c r="O644" s="24"/>
    </row>
    <row r="645" spans="1:15">
      <c r="A645" s="16"/>
      <c r="B645" s="17" t="s">
        <v>1529</v>
      </c>
      <c r="C645" s="18" t="s">
        <v>2338</v>
      </c>
      <c r="D645" s="19" t="s">
        <v>2353</v>
      </c>
      <c r="E645" s="18" t="s">
        <v>2354</v>
      </c>
      <c r="F645" s="20">
        <v>52930994</v>
      </c>
      <c r="G645" s="20" t="s">
        <v>1530</v>
      </c>
      <c r="H645" s="17" t="s">
        <v>1529</v>
      </c>
      <c r="I645" s="21"/>
      <c r="J645" s="22"/>
      <c r="K645" s="23"/>
      <c r="L645" s="21">
        <v>10398804</v>
      </c>
      <c r="M645" s="22">
        <v>2703689.04</v>
      </c>
      <c r="N645" s="23">
        <v>13102493.039999999</v>
      </c>
      <c r="O645" s="24"/>
    </row>
    <row r="646" spans="1:15">
      <c r="A646" s="16"/>
      <c r="B646" s="17" t="s">
        <v>2355</v>
      </c>
      <c r="C646" s="18" t="s">
        <v>2338</v>
      </c>
      <c r="D646" s="19" t="s">
        <v>2356</v>
      </c>
      <c r="E646" s="18" t="s">
        <v>2357</v>
      </c>
      <c r="F646" s="20">
        <v>19102917</v>
      </c>
      <c r="G646" s="20" t="s">
        <v>2358</v>
      </c>
      <c r="H646" s="17" t="s">
        <v>2355</v>
      </c>
      <c r="I646" s="21"/>
      <c r="J646" s="22"/>
      <c r="K646" s="23"/>
      <c r="L646" s="21">
        <v>8927095</v>
      </c>
      <c r="M646" s="22">
        <v>2321044.7000000002</v>
      </c>
      <c r="N646" s="23">
        <v>11248139.699999999</v>
      </c>
      <c r="O646" s="24"/>
    </row>
    <row r="647" spans="1:15">
      <c r="A647" s="16"/>
      <c r="B647" s="17" t="s">
        <v>1271</v>
      </c>
      <c r="C647" s="18" t="s">
        <v>2359</v>
      </c>
      <c r="D647" s="19" t="s">
        <v>2360</v>
      </c>
      <c r="E647" s="18" t="s">
        <v>2361</v>
      </c>
      <c r="F647" s="20">
        <v>39767663</v>
      </c>
      <c r="G647" s="20" t="s">
        <v>1272</v>
      </c>
      <c r="H647" s="17" t="s">
        <v>1271</v>
      </c>
      <c r="I647" s="21"/>
      <c r="J647" s="22"/>
      <c r="K647" s="23"/>
      <c r="L647" s="21">
        <v>10404438</v>
      </c>
      <c r="M647" s="22">
        <v>2705153.88</v>
      </c>
      <c r="N647" s="23">
        <v>13109591.879999999</v>
      </c>
      <c r="O647" s="24"/>
    </row>
    <row r="648" spans="1:15">
      <c r="A648" s="16"/>
      <c r="B648" s="17" t="s">
        <v>1273</v>
      </c>
      <c r="C648" s="18" t="s">
        <v>2359</v>
      </c>
      <c r="D648" s="19" t="s">
        <v>2362</v>
      </c>
      <c r="E648" s="18" t="s">
        <v>2363</v>
      </c>
      <c r="F648" s="20">
        <v>51944107</v>
      </c>
      <c r="G648" s="20" t="s">
        <v>1274</v>
      </c>
      <c r="H648" s="17" t="s">
        <v>1273</v>
      </c>
      <c r="I648" s="21"/>
      <c r="J648" s="22"/>
      <c r="K648" s="23"/>
      <c r="L648" s="21">
        <v>10408795</v>
      </c>
      <c r="M648" s="22">
        <v>2706286.7</v>
      </c>
      <c r="N648" s="23">
        <v>13115081.699999999</v>
      </c>
      <c r="O648" s="24"/>
    </row>
    <row r="649" spans="1:15">
      <c r="A649" s="16"/>
      <c r="B649" s="17" t="s">
        <v>1277</v>
      </c>
      <c r="C649" s="18" t="s">
        <v>2359</v>
      </c>
      <c r="D649" s="19" t="s">
        <v>2364</v>
      </c>
      <c r="E649" s="18" t="s">
        <v>2365</v>
      </c>
      <c r="F649" s="20">
        <v>14281256</v>
      </c>
      <c r="G649" s="20" t="s">
        <v>1278</v>
      </c>
      <c r="H649" s="17" t="s">
        <v>1277</v>
      </c>
      <c r="I649" s="21"/>
      <c r="J649" s="22"/>
      <c r="K649" s="23"/>
      <c r="L649" s="21">
        <v>9509402</v>
      </c>
      <c r="M649" s="22">
        <v>2472444.52</v>
      </c>
      <c r="N649" s="23">
        <v>11981846.52</v>
      </c>
      <c r="O649" s="24"/>
    </row>
    <row r="650" spans="1:15">
      <c r="A650" s="16"/>
      <c r="B650" s="17" t="s">
        <v>1279</v>
      </c>
      <c r="C650" s="18" t="s">
        <v>2359</v>
      </c>
      <c r="D650" s="19" t="s">
        <v>2366</v>
      </c>
      <c r="E650" s="18" t="s">
        <v>2367</v>
      </c>
      <c r="F650" s="20">
        <v>39636779</v>
      </c>
      <c r="G650" s="20" t="s">
        <v>1280</v>
      </c>
      <c r="H650" s="17" t="s">
        <v>1279</v>
      </c>
      <c r="I650" s="21"/>
      <c r="J650" s="22"/>
      <c r="K650" s="23"/>
      <c r="L650" s="21">
        <v>8988762</v>
      </c>
      <c r="M650" s="22">
        <v>2337078.12</v>
      </c>
      <c r="N650" s="23">
        <v>11325840.120000001</v>
      </c>
      <c r="O650" s="24"/>
    </row>
    <row r="651" spans="1:15">
      <c r="A651" s="16"/>
      <c r="B651" s="17" t="s">
        <v>1283</v>
      </c>
      <c r="C651" s="18" t="s">
        <v>2359</v>
      </c>
      <c r="D651" s="19" t="s">
        <v>2368</v>
      </c>
      <c r="E651" s="18" t="s">
        <v>2369</v>
      </c>
      <c r="F651" s="20">
        <v>20929972</v>
      </c>
      <c r="G651" s="20" t="s">
        <v>1284</v>
      </c>
      <c r="H651" s="17" t="s">
        <v>1283</v>
      </c>
      <c r="I651" s="21"/>
      <c r="J651" s="22"/>
      <c r="K651" s="23"/>
      <c r="L651" s="21">
        <v>10400416</v>
      </c>
      <c r="M651" s="22">
        <v>2704108.16</v>
      </c>
      <c r="N651" s="23">
        <v>13104524.16</v>
      </c>
      <c r="O651" s="24"/>
    </row>
    <row r="652" spans="1:15">
      <c r="A652" s="16"/>
      <c r="B652" s="17" t="s">
        <v>1285</v>
      </c>
      <c r="C652" s="18" t="s">
        <v>2359</v>
      </c>
      <c r="D652" s="19" t="s">
        <v>2370</v>
      </c>
      <c r="E652" s="18" t="s">
        <v>2371</v>
      </c>
      <c r="F652" s="20">
        <v>80489010</v>
      </c>
      <c r="G652" s="20" t="s">
        <v>1286</v>
      </c>
      <c r="H652" s="17" t="s">
        <v>1285</v>
      </c>
      <c r="I652" s="21"/>
      <c r="J652" s="22"/>
      <c r="K652" s="23"/>
      <c r="L652" s="21">
        <v>9014201</v>
      </c>
      <c r="M652" s="22">
        <v>2343692.2599999998</v>
      </c>
      <c r="N652" s="23">
        <v>11357893.26</v>
      </c>
      <c r="O652" s="24"/>
    </row>
    <row r="653" spans="1:15">
      <c r="A653" s="16"/>
      <c r="B653" s="17" t="s">
        <v>1287</v>
      </c>
      <c r="C653" s="18" t="s">
        <v>2359</v>
      </c>
      <c r="D653" s="19" t="s">
        <v>2372</v>
      </c>
      <c r="E653" s="18" t="s">
        <v>2373</v>
      </c>
      <c r="F653" s="20">
        <v>17313828</v>
      </c>
      <c r="G653" s="20" t="s">
        <v>1288</v>
      </c>
      <c r="H653" s="17" t="s">
        <v>1287</v>
      </c>
      <c r="I653" s="21"/>
      <c r="J653" s="22"/>
      <c r="K653" s="23"/>
      <c r="L653" s="21">
        <v>10358257</v>
      </c>
      <c r="M653" s="22">
        <v>2693146.82</v>
      </c>
      <c r="N653" s="23">
        <v>13051403.82</v>
      </c>
      <c r="O653" s="24"/>
    </row>
    <row r="654" spans="1:15">
      <c r="A654" s="16"/>
      <c r="B654" s="17" t="s">
        <v>1301</v>
      </c>
      <c r="C654" s="18" t="s">
        <v>2359</v>
      </c>
      <c r="D654" s="19" t="s">
        <v>2374</v>
      </c>
      <c r="E654" s="18" t="s">
        <v>2375</v>
      </c>
      <c r="F654" s="20">
        <v>39792241</v>
      </c>
      <c r="G654" s="20" t="s">
        <v>1302</v>
      </c>
      <c r="H654" s="17" t="s">
        <v>1301</v>
      </c>
      <c r="I654" s="21"/>
      <c r="J654" s="22"/>
      <c r="K654" s="23"/>
      <c r="L654" s="21">
        <v>10325359</v>
      </c>
      <c r="M654" s="22">
        <v>2684593.34</v>
      </c>
      <c r="N654" s="23">
        <v>13009952.34</v>
      </c>
      <c r="O654" s="24"/>
    </row>
    <row r="655" spans="1:15">
      <c r="A655" s="16"/>
      <c r="B655" s="17" t="s">
        <v>1303</v>
      </c>
      <c r="C655" s="18" t="s">
        <v>2359</v>
      </c>
      <c r="D655" s="19" t="s">
        <v>2376</v>
      </c>
      <c r="E655" s="18" t="s">
        <v>2377</v>
      </c>
      <c r="F655" s="20">
        <v>41517622</v>
      </c>
      <c r="G655" s="20" t="s">
        <v>1304</v>
      </c>
      <c r="H655" s="17" t="s">
        <v>1303</v>
      </c>
      <c r="I655" s="21"/>
      <c r="J655" s="22"/>
      <c r="K655" s="23"/>
      <c r="L655" s="21">
        <v>10402444</v>
      </c>
      <c r="M655" s="22">
        <v>2704635.44</v>
      </c>
      <c r="N655" s="23">
        <v>13107079.439999999</v>
      </c>
      <c r="O655" s="24"/>
    </row>
    <row r="656" spans="1:15">
      <c r="A656" s="16"/>
      <c r="B656" s="17" t="s">
        <v>1305</v>
      </c>
      <c r="C656" s="18" t="s">
        <v>2359</v>
      </c>
      <c r="D656" s="19" t="s">
        <v>2378</v>
      </c>
      <c r="E656" s="18" t="s">
        <v>2379</v>
      </c>
      <c r="F656" s="20">
        <v>41563718</v>
      </c>
      <c r="G656" s="20" t="s">
        <v>1306</v>
      </c>
      <c r="H656" s="17" t="s">
        <v>1305</v>
      </c>
      <c r="I656" s="21"/>
      <c r="J656" s="22"/>
      <c r="K656" s="23"/>
      <c r="L656" s="21">
        <v>10264965</v>
      </c>
      <c r="M656" s="22">
        <v>2668890.9</v>
      </c>
      <c r="N656" s="23">
        <v>12933855.9</v>
      </c>
      <c r="O656" s="24"/>
    </row>
    <row r="657" spans="1:15">
      <c r="A657" s="16"/>
      <c r="B657" s="17" t="s">
        <v>1307</v>
      </c>
      <c r="C657" s="18" t="s">
        <v>2359</v>
      </c>
      <c r="D657" s="19" t="s">
        <v>2380</v>
      </c>
      <c r="E657" s="18" t="s">
        <v>2381</v>
      </c>
      <c r="F657" s="20">
        <v>17071573</v>
      </c>
      <c r="G657" s="20" t="s">
        <v>1308</v>
      </c>
      <c r="H657" s="17" t="s">
        <v>1307</v>
      </c>
      <c r="I657" s="21"/>
      <c r="J657" s="22"/>
      <c r="K657" s="23"/>
      <c r="L657" s="21">
        <v>7832834</v>
      </c>
      <c r="M657" s="22">
        <v>2036536.84</v>
      </c>
      <c r="N657" s="23">
        <v>9869370.8399999999</v>
      </c>
      <c r="O657" s="24"/>
    </row>
    <row r="658" spans="1:15">
      <c r="A658" s="16"/>
      <c r="B658" s="17" t="s">
        <v>1275</v>
      </c>
      <c r="C658" s="18" t="s">
        <v>2359</v>
      </c>
      <c r="D658" s="19" t="s">
        <v>2382</v>
      </c>
      <c r="E658" s="18" t="s">
        <v>2383</v>
      </c>
      <c r="F658" s="20">
        <v>39544380</v>
      </c>
      <c r="G658" s="20" t="s">
        <v>1276</v>
      </c>
      <c r="H658" s="17" t="s">
        <v>1275</v>
      </c>
      <c r="I658" s="21"/>
      <c r="J658" s="22"/>
      <c r="K658" s="23"/>
      <c r="L658" s="21">
        <v>10388659</v>
      </c>
      <c r="M658" s="22">
        <v>2701051.34</v>
      </c>
      <c r="N658" s="23">
        <v>13089710.34</v>
      </c>
      <c r="O658" s="24"/>
    </row>
    <row r="659" spans="1:15">
      <c r="A659" s="16"/>
      <c r="B659" s="17" t="s">
        <v>1281</v>
      </c>
      <c r="C659" s="18" t="s">
        <v>2359</v>
      </c>
      <c r="D659" s="19" t="s">
        <v>2384</v>
      </c>
      <c r="E659" s="18" t="s">
        <v>2385</v>
      </c>
      <c r="F659" s="20">
        <v>41690279</v>
      </c>
      <c r="G659" s="20" t="s">
        <v>1282</v>
      </c>
      <c r="H659" s="17" t="s">
        <v>1281</v>
      </c>
      <c r="I659" s="21"/>
      <c r="J659" s="22"/>
      <c r="K659" s="23"/>
      <c r="L659" s="21">
        <v>10407218</v>
      </c>
      <c r="M659" s="22">
        <v>2705876.68</v>
      </c>
      <c r="N659" s="23">
        <v>13113094.68</v>
      </c>
      <c r="O659" s="24"/>
    </row>
    <row r="660" spans="1:15">
      <c r="A660" s="16"/>
      <c r="B660" s="17" t="s">
        <v>1311</v>
      </c>
      <c r="C660" s="18" t="s">
        <v>2386</v>
      </c>
      <c r="D660" s="19" t="s">
        <v>2387</v>
      </c>
      <c r="E660" s="18" t="s">
        <v>2388</v>
      </c>
      <c r="F660" s="20">
        <v>52743885</v>
      </c>
      <c r="G660" s="20" t="s">
        <v>1312</v>
      </c>
      <c r="H660" s="17" t="s">
        <v>1311</v>
      </c>
      <c r="I660" s="21"/>
      <c r="J660" s="22"/>
      <c r="K660" s="23"/>
      <c r="L660" s="21">
        <v>10135443</v>
      </c>
      <c r="M660" s="22">
        <v>2635215.1800000002</v>
      </c>
      <c r="N660" s="23">
        <v>12770658.18</v>
      </c>
      <c r="O660" s="24"/>
    </row>
    <row r="661" spans="1:15">
      <c r="A661" s="16"/>
      <c r="B661" s="17" t="s">
        <v>1339</v>
      </c>
      <c r="C661" s="18" t="s">
        <v>2386</v>
      </c>
      <c r="D661" s="19" t="s">
        <v>2389</v>
      </c>
      <c r="E661" s="18" t="s">
        <v>2390</v>
      </c>
      <c r="F661" s="20">
        <v>20343007</v>
      </c>
      <c r="G661" s="20" t="s">
        <v>1340</v>
      </c>
      <c r="H661" s="17" t="s">
        <v>1339</v>
      </c>
      <c r="I661" s="21"/>
      <c r="J661" s="22"/>
      <c r="K661" s="23"/>
      <c r="L661" s="21">
        <v>8328933</v>
      </c>
      <c r="M661" s="22">
        <v>2165522.58</v>
      </c>
      <c r="N661" s="23">
        <v>10494455.58</v>
      </c>
      <c r="O661" s="24"/>
    </row>
    <row r="662" spans="1:15">
      <c r="A662" s="16"/>
      <c r="B662" s="17" t="s">
        <v>1341</v>
      </c>
      <c r="C662" s="18" t="s">
        <v>2386</v>
      </c>
      <c r="D662" s="19" t="s">
        <v>2391</v>
      </c>
      <c r="E662" s="18" t="s">
        <v>2392</v>
      </c>
      <c r="F662" s="20">
        <v>20803735</v>
      </c>
      <c r="G662" s="20" t="s">
        <v>1342</v>
      </c>
      <c r="H662" s="17" t="s">
        <v>1341</v>
      </c>
      <c r="I662" s="21"/>
      <c r="J662" s="22"/>
      <c r="K662" s="23"/>
      <c r="L662" s="21">
        <v>8157684</v>
      </c>
      <c r="M662" s="22">
        <v>2120997.84</v>
      </c>
      <c r="N662" s="23">
        <v>10278681.84</v>
      </c>
      <c r="O662" s="24"/>
    </row>
    <row r="663" spans="1:15">
      <c r="A663" s="16"/>
      <c r="B663" s="17" t="s">
        <v>1491</v>
      </c>
      <c r="C663" s="18" t="s">
        <v>2386</v>
      </c>
      <c r="D663" s="19" t="s">
        <v>2393</v>
      </c>
      <c r="E663" s="18" t="s">
        <v>2394</v>
      </c>
      <c r="F663" s="20">
        <v>41380062</v>
      </c>
      <c r="G663" s="20" t="s">
        <v>1492</v>
      </c>
      <c r="H663" s="17" t="s">
        <v>1491</v>
      </c>
      <c r="I663" s="21"/>
      <c r="J663" s="22"/>
      <c r="K663" s="23"/>
      <c r="L663" s="21">
        <v>10407670</v>
      </c>
      <c r="M663" s="22">
        <v>2705994.2</v>
      </c>
      <c r="N663" s="23">
        <v>13113664.199999999</v>
      </c>
      <c r="O663" s="24"/>
    </row>
    <row r="664" spans="1:15">
      <c r="A664" s="16"/>
      <c r="B664" s="17" t="s">
        <v>1533</v>
      </c>
      <c r="C664" s="18" t="s">
        <v>2386</v>
      </c>
      <c r="D664" s="19" t="s">
        <v>2395</v>
      </c>
      <c r="E664" s="18" t="s">
        <v>2396</v>
      </c>
      <c r="F664" s="20">
        <v>52747388</v>
      </c>
      <c r="G664" s="20" t="s">
        <v>1534</v>
      </c>
      <c r="H664" s="17" t="s">
        <v>1533</v>
      </c>
      <c r="I664" s="21"/>
      <c r="J664" s="22"/>
      <c r="K664" s="23"/>
      <c r="L664" s="21">
        <v>10363787</v>
      </c>
      <c r="M664" s="22">
        <v>2694584.62</v>
      </c>
      <c r="N664" s="23">
        <v>13058371.620000001</v>
      </c>
      <c r="O664" s="24"/>
    </row>
    <row r="665" spans="1:15">
      <c r="A665" s="16"/>
      <c r="B665" s="17" t="s">
        <v>1313</v>
      </c>
      <c r="C665" s="18" t="s">
        <v>2386</v>
      </c>
      <c r="D665" s="19" t="s">
        <v>2397</v>
      </c>
      <c r="E665" s="18" t="s">
        <v>2398</v>
      </c>
      <c r="F665" s="20">
        <v>3219661</v>
      </c>
      <c r="G665" s="20" t="s">
        <v>1314</v>
      </c>
      <c r="H665" s="17" t="s">
        <v>1313</v>
      </c>
      <c r="I665" s="21"/>
      <c r="J665" s="22"/>
      <c r="K665" s="23"/>
      <c r="L665" s="21">
        <v>10405915</v>
      </c>
      <c r="M665" s="22">
        <v>2705537.9</v>
      </c>
      <c r="N665" s="23">
        <v>13111452.9</v>
      </c>
      <c r="O665" s="24"/>
    </row>
    <row r="666" spans="1:15">
      <c r="A666" s="16"/>
      <c r="B666" s="17" t="s">
        <v>1333</v>
      </c>
      <c r="C666" s="18" t="s">
        <v>2386</v>
      </c>
      <c r="D666" s="19" t="s">
        <v>2399</v>
      </c>
      <c r="E666" s="18" t="s">
        <v>2400</v>
      </c>
      <c r="F666" s="20">
        <v>80254437</v>
      </c>
      <c r="G666" s="20" t="s">
        <v>1334</v>
      </c>
      <c r="H666" s="17" t="s">
        <v>1333</v>
      </c>
      <c r="I666" s="21"/>
      <c r="J666" s="22"/>
      <c r="K666" s="23"/>
      <c r="L666" s="21">
        <v>10406073</v>
      </c>
      <c r="M666" s="22">
        <v>2705578.98</v>
      </c>
      <c r="N666" s="23">
        <v>13111651.98</v>
      </c>
      <c r="O666" s="24"/>
    </row>
    <row r="667" spans="1:15">
      <c r="A667" s="16"/>
      <c r="B667" s="17" t="s">
        <v>1335</v>
      </c>
      <c r="C667" s="18" t="s">
        <v>2386</v>
      </c>
      <c r="D667" s="19" t="s">
        <v>2401</v>
      </c>
      <c r="E667" s="18" t="s">
        <v>2402</v>
      </c>
      <c r="F667" s="20">
        <v>79255560</v>
      </c>
      <c r="G667" s="20" t="s">
        <v>1336</v>
      </c>
      <c r="H667" s="17" t="s">
        <v>1335</v>
      </c>
      <c r="I667" s="21"/>
      <c r="J667" s="22"/>
      <c r="K667" s="23"/>
      <c r="L667" s="21">
        <v>10209445</v>
      </c>
      <c r="M667" s="22">
        <v>2654455.7000000002</v>
      </c>
      <c r="N667" s="23">
        <v>12863900.699999999</v>
      </c>
      <c r="O667" s="24"/>
    </row>
    <row r="668" spans="1:15">
      <c r="A668" s="16"/>
      <c r="B668" s="17" t="s">
        <v>1337</v>
      </c>
      <c r="C668" s="18" t="s">
        <v>2386</v>
      </c>
      <c r="D668" s="19" t="s">
        <v>2403</v>
      </c>
      <c r="E668" s="18" t="s">
        <v>2404</v>
      </c>
      <c r="F668" s="20">
        <v>80452728</v>
      </c>
      <c r="G668" s="20" t="s">
        <v>1338</v>
      </c>
      <c r="H668" s="17" t="s">
        <v>1337</v>
      </c>
      <c r="I668" s="21"/>
      <c r="J668" s="22"/>
      <c r="K668" s="23"/>
      <c r="L668" s="21">
        <v>9967145</v>
      </c>
      <c r="M668" s="22">
        <v>2591457.7000000002</v>
      </c>
      <c r="N668" s="23">
        <v>12558602.699999999</v>
      </c>
      <c r="O668" s="24"/>
    </row>
    <row r="669" spans="1:15">
      <c r="A669" s="16"/>
      <c r="B669" s="17" t="s">
        <v>1269</v>
      </c>
      <c r="C669" s="18" t="s">
        <v>2405</v>
      </c>
      <c r="D669" s="19" t="s">
        <v>2406</v>
      </c>
      <c r="E669" s="18" t="s">
        <v>2407</v>
      </c>
      <c r="F669" s="20">
        <v>51577249</v>
      </c>
      <c r="G669" s="20" t="s">
        <v>1270</v>
      </c>
      <c r="H669" s="17" t="s">
        <v>1269</v>
      </c>
      <c r="I669" s="21"/>
      <c r="J669" s="22"/>
      <c r="K669" s="23"/>
      <c r="L669" s="21">
        <v>10407897</v>
      </c>
      <c r="M669" s="22">
        <v>2706053.22</v>
      </c>
      <c r="N669" s="23">
        <v>13113950.220000001</v>
      </c>
      <c r="O669" s="24"/>
    </row>
    <row r="670" spans="1:15">
      <c r="A670" s="16"/>
      <c r="B670" s="17" t="s">
        <v>1315</v>
      </c>
      <c r="C670" s="18" t="s">
        <v>2405</v>
      </c>
      <c r="D670" s="19" t="s">
        <v>2408</v>
      </c>
      <c r="E670" s="18" t="s">
        <v>2409</v>
      </c>
      <c r="F670" s="20">
        <v>52211863</v>
      </c>
      <c r="G670" s="20" t="s">
        <v>1316</v>
      </c>
      <c r="H670" s="17" t="s">
        <v>1315</v>
      </c>
      <c r="I670" s="21"/>
      <c r="J670" s="22"/>
      <c r="K670" s="23"/>
      <c r="L670" s="21">
        <v>10394962</v>
      </c>
      <c r="M670" s="22">
        <v>2702690.12</v>
      </c>
      <c r="N670" s="23">
        <v>13097652.120000001</v>
      </c>
      <c r="O670" s="24"/>
    </row>
    <row r="671" spans="1:15">
      <c r="A671" s="16"/>
      <c r="B671" s="17" t="s">
        <v>1317</v>
      </c>
      <c r="C671" s="18" t="s">
        <v>2405</v>
      </c>
      <c r="D671" s="19" t="s">
        <v>2410</v>
      </c>
      <c r="E671" s="18" t="s">
        <v>2411</v>
      </c>
      <c r="F671" s="20">
        <v>1022991592</v>
      </c>
      <c r="G671" s="20" t="s">
        <v>1318</v>
      </c>
      <c r="H671" s="17" t="s">
        <v>1317</v>
      </c>
      <c r="I671" s="21"/>
      <c r="J671" s="22"/>
      <c r="K671" s="23"/>
      <c r="L671" s="21">
        <v>9447670</v>
      </c>
      <c r="M671" s="22">
        <v>2456394.2000000002</v>
      </c>
      <c r="N671" s="23">
        <v>11904064.199999999</v>
      </c>
      <c r="O671" s="24"/>
    </row>
    <row r="672" spans="1:15">
      <c r="A672" s="16"/>
      <c r="B672" s="17" t="s">
        <v>1319</v>
      </c>
      <c r="C672" s="18" t="s">
        <v>2405</v>
      </c>
      <c r="D672" s="19" t="s">
        <v>2412</v>
      </c>
      <c r="E672" s="18" t="s">
        <v>2413</v>
      </c>
      <c r="F672" s="20">
        <v>53081970</v>
      </c>
      <c r="G672" s="20" t="s">
        <v>1320</v>
      </c>
      <c r="H672" s="17" t="s">
        <v>1319</v>
      </c>
      <c r="I672" s="21"/>
      <c r="J672" s="22"/>
      <c r="K672" s="23"/>
      <c r="L672" s="21">
        <v>10395440</v>
      </c>
      <c r="M672" s="22">
        <v>2702814.4</v>
      </c>
      <c r="N672" s="23">
        <v>13098254.4</v>
      </c>
      <c r="O672" s="24"/>
    </row>
    <row r="673" spans="1:15">
      <c r="A673" s="16"/>
      <c r="B673" s="17" t="s">
        <v>1321</v>
      </c>
      <c r="C673" s="18" t="s">
        <v>2405</v>
      </c>
      <c r="D673" s="19" t="s">
        <v>2414</v>
      </c>
      <c r="E673" s="18" t="s">
        <v>2415</v>
      </c>
      <c r="F673" s="20">
        <v>52125628</v>
      </c>
      <c r="G673" s="20" t="s">
        <v>1322</v>
      </c>
      <c r="H673" s="17" t="s">
        <v>1321</v>
      </c>
      <c r="I673" s="21"/>
      <c r="J673" s="22"/>
      <c r="K673" s="23"/>
      <c r="L673" s="21">
        <v>9777536</v>
      </c>
      <c r="M673" s="22">
        <v>2542159.36</v>
      </c>
      <c r="N673" s="23">
        <v>12319695.359999999</v>
      </c>
      <c r="O673" s="24"/>
    </row>
    <row r="674" spans="1:15">
      <c r="A674" s="16"/>
      <c r="B674" s="17" t="s">
        <v>1323</v>
      </c>
      <c r="C674" s="18" t="s">
        <v>2405</v>
      </c>
      <c r="D674" s="19" t="s">
        <v>2416</v>
      </c>
      <c r="E674" s="18" t="s">
        <v>2417</v>
      </c>
      <c r="F674" s="20">
        <v>3143032</v>
      </c>
      <c r="G674" s="20" t="s">
        <v>1324</v>
      </c>
      <c r="H674" s="17" t="s">
        <v>1323</v>
      </c>
      <c r="I674" s="21"/>
      <c r="J674" s="22"/>
      <c r="K674" s="23"/>
      <c r="L674" s="21">
        <v>9670983.7009999994</v>
      </c>
      <c r="M674" s="22">
        <v>2514455.7599999998</v>
      </c>
      <c r="N674" s="23">
        <v>12185439.460999999</v>
      </c>
      <c r="O674" s="24"/>
    </row>
    <row r="675" spans="1:15">
      <c r="A675" s="16"/>
      <c r="B675" s="17" t="s">
        <v>1325</v>
      </c>
      <c r="C675" s="18" t="s">
        <v>2405</v>
      </c>
      <c r="D675" s="19" t="s">
        <v>2418</v>
      </c>
      <c r="E675" s="18" t="s">
        <v>2419</v>
      </c>
      <c r="F675" s="20">
        <v>79668991</v>
      </c>
      <c r="G675" s="20" t="s">
        <v>1326</v>
      </c>
      <c r="H675" s="17" t="s">
        <v>1325</v>
      </c>
      <c r="I675" s="21"/>
      <c r="J675" s="22"/>
      <c r="K675" s="23"/>
      <c r="L675" s="21">
        <v>10396907</v>
      </c>
      <c r="M675" s="22">
        <v>2703195.82</v>
      </c>
      <c r="N675" s="23">
        <v>13100102.82</v>
      </c>
      <c r="O675" s="24"/>
    </row>
    <row r="676" spans="1:15">
      <c r="A676" s="16"/>
      <c r="B676" s="17" t="s">
        <v>1327</v>
      </c>
      <c r="C676" s="18" t="s">
        <v>2405</v>
      </c>
      <c r="D676" s="19" t="s">
        <v>2420</v>
      </c>
      <c r="E676" s="18" t="s">
        <v>2421</v>
      </c>
      <c r="F676" s="20">
        <v>17225044</v>
      </c>
      <c r="G676" s="20" t="s">
        <v>1328</v>
      </c>
      <c r="H676" s="17" t="s">
        <v>1327</v>
      </c>
      <c r="I676" s="21"/>
      <c r="J676" s="22"/>
      <c r="K676" s="23"/>
      <c r="L676" s="21">
        <v>10192897</v>
      </c>
      <c r="M676" s="22">
        <v>2650153.2200000002</v>
      </c>
      <c r="N676" s="23">
        <v>12843050.220000001</v>
      </c>
      <c r="O676" s="24"/>
    </row>
    <row r="677" spans="1:15">
      <c r="A677" s="16"/>
      <c r="B677" s="17" t="s">
        <v>1329</v>
      </c>
      <c r="C677" s="18" t="s">
        <v>2405</v>
      </c>
      <c r="D677" s="19" t="s">
        <v>2422</v>
      </c>
      <c r="E677" s="18" t="s">
        <v>2423</v>
      </c>
      <c r="F677" s="20">
        <v>35490026</v>
      </c>
      <c r="G677" s="20" t="s">
        <v>1330</v>
      </c>
      <c r="H677" s="17" t="s">
        <v>1329</v>
      </c>
      <c r="I677" s="21"/>
      <c r="J677" s="22"/>
      <c r="K677" s="23"/>
      <c r="L677" s="21">
        <v>10358555</v>
      </c>
      <c r="M677" s="22">
        <v>2693224.3</v>
      </c>
      <c r="N677" s="23">
        <v>13051779.300000001</v>
      </c>
      <c r="O677" s="24"/>
    </row>
    <row r="678" spans="1:15">
      <c r="A678" s="16"/>
      <c r="B678" s="17" t="s">
        <v>1331</v>
      </c>
      <c r="C678" s="18" t="s">
        <v>2405</v>
      </c>
      <c r="D678" s="19" t="s">
        <v>2424</v>
      </c>
      <c r="E678" s="18" t="s">
        <v>2425</v>
      </c>
      <c r="F678" s="20">
        <v>65732428</v>
      </c>
      <c r="G678" s="20" t="s">
        <v>1332</v>
      </c>
      <c r="H678" s="17" t="s">
        <v>1331</v>
      </c>
      <c r="I678" s="21"/>
      <c r="J678" s="22"/>
      <c r="K678" s="23"/>
      <c r="L678" s="21">
        <v>10402702</v>
      </c>
      <c r="M678" s="22">
        <v>2704702.52</v>
      </c>
      <c r="N678" s="23">
        <v>13107404.52</v>
      </c>
      <c r="O678" s="24"/>
    </row>
    <row r="679" spans="1:15">
      <c r="A679" s="16"/>
      <c r="B679" s="17" t="s">
        <v>1347</v>
      </c>
      <c r="C679" s="18" t="s">
        <v>2426</v>
      </c>
      <c r="D679" s="19" t="s">
        <v>2427</v>
      </c>
      <c r="E679" s="18" t="s">
        <v>2428</v>
      </c>
      <c r="F679" s="20">
        <v>35377437</v>
      </c>
      <c r="G679" s="20" t="s">
        <v>1348</v>
      </c>
      <c r="H679" s="17" t="s">
        <v>1347</v>
      </c>
      <c r="I679" s="21"/>
      <c r="J679" s="22"/>
      <c r="K679" s="23"/>
      <c r="L679" s="21">
        <v>10375722</v>
      </c>
      <c r="M679" s="22">
        <v>2697687.72</v>
      </c>
      <c r="N679" s="23">
        <v>13073409.720000001</v>
      </c>
      <c r="O679" s="24"/>
    </row>
    <row r="680" spans="1:15">
      <c r="A680" s="16"/>
      <c r="B680" s="17" t="s">
        <v>1349</v>
      </c>
      <c r="C680" s="18" t="s">
        <v>2426</v>
      </c>
      <c r="D680" s="19" t="s">
        <v>2429</v>
      </c>
      <c r="E680" s="18" t="s">
        <v>2430</v>
      </c>
      <c r="F680" s="20">
        <v>41440867</v>
      </c>
      <c r="G680" s="20" t="s">
        <v>1350</v>
      </c>
      <c r="H680" s="17" t="s">
        <v>1349</v>
      </c>
      <c r="I680" s="21"/>
      <c r="J680" s="22"/>
      <c r="K680" s="23"/>
      <c r="L680" s="21">
        <v>9843806</v>
      </c>
      <c r="M680" s="22">
        <v>2559389.56</v>
      </c>
      <c r="N680" s="23">
        <v>12403195.560000001</v>
      </c>
      <c r="O680" s="24"/>
    </row>
    <row r="681" spans="1:15">
      <c r="A681" s="16"/>
      <c r="B681" s="17" t="s">
        <v>1351</v>
      </c>
      <c r="C681" s="18" t="s">
        <v>2426</v>
      </c>
      <c r="D681" s="19" t="s">
        <v>2431</v>
      </c>
      <c r="E681" s="18" t="s">
        <v>2432</v>
      </c>
      <c r="F681" s="20">
        <v>35456230</v>
      </c>
      <c r="G681" s="20" t="s">
        <v>1352</v>
      </c>
      <c r="H681" s="17" t="s">
        <v>1351</v>
      </c>
      <c r="I681" s="21"/>
      <c r="J681" s="22"/>
      <c r="K681" s="23"/>
      <c r="L681" s="21">
        <v>9448500</v>
      </c>
      <c r="M681" s="22">
        <v>2456610</v>
      </c>
      <c r="N681" s="23">
        <v>11905110</v>
      </c>
      <c r="O681" s="24"/>
    </row>
    <row r="682" spans="1:15">
      <c r="A682" s="16"/>
      <c r="B682" s="17" t="s">
        <v>1353</v>
      </c>
      <c r="C682" s="18" t="s">
        <v>2426</v>
      </c>
      <c r="D682" s="19" t="s">
        <v>2433</v>
      </c>
      <c r="E682" s="18" t="s">
        <v>2434</v>
      </c>
      <c r="F682" s="20">
        <v>39767711</v>
      </c>
      <c r="G682" s="20" t="s">
        <v>1354</v>
      </c>
      <c r="H682" s="17" t="s">
        <v>1353</v>
      </c>
      <c r="I682" s="21"/>
      <c r="J682" s="22"/>
      <c r="K682" s="23"/>
      <c r="L682" s="21">
        <v>10186010</v>
      </c>
      <c r="M682" s="22">
        <v>2648362.6</v>
      </c>
      <c r="N682" s="23">
        <v>12834372.6</v>
      </c>
      <c r="O682" s="24"/>
    </row>
    <row r="683" spans="1:15">
      <c r="A683" s="16"/>
      <c r="B683" s="17" t="s">
        <v>1355</v>
      </c>
      <c r="C683" s="18" t="s">
        <v>2426</v>
      </c>
      <c r="D683" s="19" t="s">
        <v>2435</v>
      </c>
      <c r="E683" s="18" t="s">
        <v>2436</v>
      </c>
      <c r="F683" s="20">
        <v>25128514</v>
      </c>
      <c r="G683" s="20" t="s">
        <v>1356</v>
      </c>
      <c r="H683" s="17" t="s">
        <v>1355</v>
      </c>
      <c r="I683" s="21"/>
      <c r="J683" s="22"/>
      <c r="K683" s="23"/>
      <c r="L683" s="21">
        <v>10374074</v>
      </c>
      <c r="M683" s="22">
        <v>2697259.24</v>
      </c>
      <c r="N683" s="23">
        <v>13071333.24</v>
      </c>
      <c r="O683" s="24"/>
    </row>
    <row r="684" spans="1:15">
      <c r="A684" s="16"/>
      <c r="B684" s="17" t="s">
        <v>1361</v>
      </c>
      <c r="C684" s="18" t="s">
        <v>2426</v>
      </c>
      <c r="D684" s="19" t="s">
        <v>2437</v>
      </c>
      <c r="E684" s="18" t="s">
        <v>2438</v>
      </c>
      <c r="F684" s="20">
        <v>3179038</v>
      </c>
      <c r="G684" s="20" t="s">
        <v>1362</v>
      </c>
      <c r="H684" s="17" t="s">
        <v>1361</v>
      </c>
      <c r="I684" s="21"/>
      <c r="J684" s="22"/>
      <c r="K684" s="23"/>
      <c r="L684" s="21">
        <v>10390879</v>
      </c>
      <c r="M684" s="22">
        <v>2701628.54</v>
      </c>
      <c r="N684" s="23">
        <v>13092507.539999999</v>
      </c>
      <c r="O684" s="24"/>
    </row>
    <row r="685" spans="1:15">
      <c r="A685" s="16"/>
      <c r="B685" s="17" t="s">
        <v>1495</v>
      </c>
      <c r="C685" s="18" t="s">
        <v>2426</v>
      </c>
      <c r="D685" s="19" t="s">
        <v>2439</v>
      </c>
      <c r="E685" s="18" t="s">
        <v>2440</v>
      </c>
      <c r="F685" s="20">
        <v>17699116</v>
      </c>
      <c r="G685" s="20" t="s">
        <v>1496</v>
      </c>
      <c r="H685" s="17" t="s">
        <v>1495</v>
      </c>
      <c r="I685" s="21"/>
      <c r="J685" s="22"/>
      <c r="K685" s="23"/>
      <c r="L685" s="21">
        <v>8623931</v>
      </c>
      <c r="M685" s="22">
        <v>2242222.06</v>
      </c>
      <c r="N685" s="23">
        <v>10866153.060000001</v>
      </c>
      <c r="O685" s="24"/>
    </row>
    <row r="686" spans="1:15">
      <c r="A686" s="16"/>
      <c r="B686" s="17" t="s">
        <v>1523</v>
      </c>
      <c r="C686" s="18" t="s">
        <v>2426</v>
      </c>
      <c r="D686" s="19" t="s">
        <v>2441</v>
      </c>
      <c r="E686" s="18" t="s">
        <v>2442</v>
      </c>
      <c r="F686" s="20">
        <v>52425113</v>
      </c>
      <c r="G686" s="20" t="s">
        <v>1524</v>
      </c>
      <c r="H686" s="17" t="s">
        <v>1523</v>
      </c>
      <c r="I686" s="21"/>
      <c r="J686" s="22"/>
      <c r="K686" s="23"/>
      <c r="L686" s="21">
        <v>10409093</v>
      </c>
      <c r="M686" s="22">
        <v>2706364.18</v>
      </c>
      <c r="N686" s="23">
        <v>13115457.18</v>
      </c>
      <c r="O686" s="24"/>
    </row>
    <row r="687" spans="1:15">
      <c r="A687" s="16"/>
      <c r="B687" s="17" t="s">
        <v>1531</v>
      </c>
      <c r="C687" s="18" t="s">
        <v>2426</v>
      </c>
      <c r="D687" s="19" t="s">
        <v>2443</v>
      </c>
      <c r="E687" s="18" t="s">
        <v>2444</v>
      </c>
      <c r="F687" s="20">
        <v>39687302</v>
      </c>
      <c r="G687" s="20" t="s">
        <v>1532</v>
      </c>
      <c r="H687" s="17" t="s">
        <v>1531</v>
      </c>
      <c r="I687" s="21"/>
      <c r="J687" s="22"/>
      <c r="K687" s="23"/>
      <c r="L687" s="21">
        <v>10307912</v>
      </c>
      <c r="M687" s="22">
        <v>2680057.12</v>
      </c>
      <c r="N687" s="23">
        <v>12987969.120000001</v>
      </c>
      <c r="O687" s="24"/>
    </row>
    <row r="688" spans="1:15">
      <c r="A688" s="16"/>
      <c r="B688" s="17" t="s">
        <v>1497</v>
      </c>
      <c r="C688" s="18" t="s">
        <v>2445</v>
      </c>
      <c r="D688" s="19" t="s">
        <v>2446</v>
      </c>
      <c r="E688" s="18" t="s">
        <v>2447</v>
      </c>
      <c r="F688" s="20">
        <v>19077180</v>
      </c>
      <c r="G688" s="20" t="s">
        <v>1498</v>
      </c>
      <c r="H688" s="17" t="s">
        <v>1497</v>
      </c>
      <c r="I688" s="21"/>
      <c r="J688" s="22"/>
      <c r="K688" s="23"/>
      <c r="L688" s="21">
        <v>10405166</v>
      </c>
      <c r="M688" s="22">
        <v>2705343.16</v>
      </c>
      <c r="N688" s="23">
        <v>13110509.16</v>
      </c>
      <c r="O688" s="24"/>
    </row>
    <row r="689" spans="1:15">
      <c r="A689" s="16"/>
      <c r="B689" s="17" t="s">
        <v>1501</v>
      </c>
      <c r="C689" s="18" t="s">
        <v>2445</v>
      </c>
      <c r="D689" s="19" t="s">
        <v>2448</v>
      </c>
      <c r="E689" s="18" t="s">
        <v>2449</v>
      </c>
      <c r="F689" s="20">
        <v>1013646252</v>
      </c>
      <c r="G689" s="20" t="s">
        <v>1502</v>
      </c>
      <c r="H689" s="17" t="s">
        <v>1501</v>
      </c>
      <c r="I689" s="21"/>
      <c r="J689" s="22"/>
      <c r="K689" s="23"/>
      <c r="L689" s="21">
        <v>10363532</v>
      </c>
      <c r="M689" s="22">
        <v>2694518.32</v>
      </c>
      <c r="N689" s="23">
        <v>13058050.32</v>
      </c>
      <c r="O689" s="24"/>
    </row>
    <row r="690" spans="1:15">
      <c r="A690" s="16"/>
      <c r="B690" s="17" t="s">
        <v>1505</v>
      </c>
      <c r="C690" s="18" t="s">
        <v>2445</v>
      </c>
      <c r="D690" s="19" t="s">
        <v>2450</v>
      </c>
      <c r="E690" s="18" t="s">
        <v>2451</v>
      </c>
      <c r="F690" s="20">
        <v>39720277</v>
      </c>
      <c r="G690" s="20" t="s">
        <v>1506</v>
      </c>
      <c r="H690" s="17" t="s">
        <v>1505</v>
      </c>
      <c r="I690" s="21"/>
      <c r="J690" s="22"/>
      <c r="K690" s="23"/>
      <c r="L690" s="21">
        <v>9972020</v>
      </c>
      <c r="M690" s="22">
        <v>2592725.2000000002</v>
      </c>
      <c r="N690" s="23">
        <v>12564745.199999999</v>
      </c>
      <c r="O690" s="24"/>
    </row>
    <row r="691" spans="1:15">
      <c r="A691" s="16"/>
      <c r="B691" s="17" t="s">
        <v>1507</v>
      </c>
      <c r="C691" s="18" t="s">
        <v>2445</v>
      </c>
      <c r="D691" s="19" t="s">
        <v>2452</v>
      </c>
      <c r="E691" s="18" t="s">
        <v>2453</v>
      </c>
      <c r="F691" s="20">
        <v>20290544</v>
      </c>
      <c r="G691" s="20" t="s">
        <v>1508</v>
      </c>
      <c r="H691" s="17" t="s">
        <v>1507</v>
      </c>
      <c r="I691" s="21"/>
      <c r="J691" s="22"/>
      <c r="K691" s="23"/>
      <c r="L691" s="21">
        <v>10126743</v>
      </c>
      <c r="M691" s="22">
        <v>2632953.1800000002</v>
      </c>
      <c r="N691" s="23">
        <v>12759696.18</v>
      </c>
      <c r="O691" s="24"/>
    </row>
    <row r="692" spans="1:15">
      <c r="A692" s="16"/>
      <c r="B692" s="17" t="s">
        <v>1509</v>
      </c>
      <c r="C692" s="18" t="s">
        <v>2445</v>
      </c>
      <c r="D692" s="19" t="s">
        <v>2454</v>
      </c>
      <c r="E692" s="18" t="s">
        <v>2455</v>
      </c>
      <c r="F692" s="20">
        <v>1022926425</v>
      </c>
      <c r="G692" s="20" t="s">
        <v>1510</v>
      </c>
      <c r="H692" s="17" t="s">
        <v>1509</v>
      </c>
      <c r="I692" s="21"/>
      <c r="J692" s="22"/>
      <c r="K692" s="23"/>
      <c r="L692" s="21">
        <v>10304329</v>
      </c>
      <c r="M692" s="22">
        <v>2679125.54</v>
      </c>
      <c r="N692" s="23">
        <v>12983454.539999999</v>
      </c>
      <c r="O692" s="24"/>
    </row>
    <row r="693" spans="1:15">
      <c r="A693" s="16"/>
      <c r="B693" s="17" t="s">
        <v>1511</v>
      </c>
      <c r="C693" s="18" t="s">
        <v>2445</v>
      </c>
      <c r="D693" s="19" t="s">
        <v>2456</v>
      </c>
      <c r="E693" s="18" t="s">
        <v>2457</v>
      </c>
      <c r="F693" s="20">
        <v>8736079</v>
      </c>
      <c r="G693" s="20" t="s">
        <v>1512</v>
      </c>
      <c r="H693" s="17" t="s">
        <v>1511</v>
      </c>
      <c r="I693" s="21"/>
      <c r="J693" s="22"/>
      <c r="K693" s="23"/>
      <c r="L693" s="21">
        <v>10395858</v>
      </c>
      <c r="M693" s="22">
        <v>2702923.08</v>
      </c>
      <c r="N693" s="23">
        <v>13098781.08</v>
      </c>
      <c r="O693" s="24"/>
    </row>
    <row r="694" spans="1:15">
      <c r="A694" s="16"/>
      <c r="B694" s="17" t="s">
        <v>1513</v>
      </c>
      <c r="C694" s="18" t="s">
        <v>2445</v>
      </c>
      <c r="D694" s="19" t="s">
        <v>2458</v>
      </c>
      <c r="E694" s="18" t="s">
        <v>2459</v>
      </c>
      <c r="F694" s="20">
        <v>26624518</v>
      </c>
      <c r="G694" s="20" t="s">
        <v>1514</v>
      </c>
      <c r="H694" s="17" t="s">
        <v>1513</v>
      </c>
      <c r="I694" s="21"/>
      <c r="J694" s="22"/>
      <c r="K694" s="23"/>
      <c r="L694" s="21">
        <v>10270875</v>
      </c>
      <c r="M694" s="22">
        <v>2670427.5</v>
      </c>
      <c r="N694" s="23">
        <v>12941302.5</v>
      </c>
      <c r="O694" s="24"/>
    </row>
    <row r="695" spans="1:15">
      <c r="A695" s="16"/>
      <c r="B695" s="17" t="s">
        <v>1515</v>
      </c>
      <c r="C695" s="18" t="s">
        <v>2445</v>
      </c>
      <c r="D695" s="19" t="s">
        <v>2460</v>
      </c>
      <c r="E695" s="18" t="s">
        <v>2461</v>
      </c>
      <c r="F695" s="20">
        <v>79054739</v>
      </c>
      <c r="G695" s="20" t="s">
        <v>1516</v>
      </c>
      <c r="H695" s="17" t="s">
        <v>1515</v>
      </c>
      <c r="I695" s="21"/>
      <c r="J695" s="22"/>
      <c r="K695" s="23"/>
      <c r="L695" s="21">
        <v>10388314</v>
      </c>
      <c r="M695" s="22">
        <v>2700961.64</v>
      </c>
      <c r="N695" s="23">
        <v>13089275.640000001</v>
      </c>
      <c r="O695" s="24"/>
    </row>
    <row r="696" spans="1:15">
      <c r="A696" s="16"/>
      <c r="B696" s="17" t="s">
        <v>1517</v>
      </c>
      <c r="C696" s="18" t="s">
        <v>2445</v>
      </c>
      <c r="D696" s="19" t="s">
        <v>2462</v>
      </c>
      <c r="E696" s="18" t="s">
        <v>2463</v>
      </c>
      <c r="F696" s="20">
        <v>42788375</v>
      </c>
      <c r="G696" s="20" t="s">
        <v>1518</v>
      </c>
      <c r="H696" s="17" t="s">
        <v>1517</v>
      </c>
      <c r="I696" s="21"/>
      <c r="J696" s="22"/>
      <c r="K696" s="23"/>
      <c r="L696" s="21">
        <v>10400871</v>
      </c>
      <c r="M696" s="22">
        <v>2704226.46</v>
      </c>
      <c r="N696" s="23">
        <v>13105097.460000001</v>
      </c>
      <c r="O696" s="24"/>
    </row>
    <row r="697" spans="1:15">
      <c r="A697" s="16"/>
      <c r="B697" s="17" t="s">
        <v>1521</v>
      </c>
      <c r="C697" s="18" t="s">
        <v>2445</v>
      </c>
      <c r="D697" s="19" t="s">
        <v>2464</v>
      </c>
      <c r="E697" s="18" t="s">
        <v>2465</v>
      </c>
      <c r="F697" s="20">
        <v>52290311</v>
      </c>
      <c r="G697" s="20" t="s">
        <v>1522</v>
      </c>
      <c r="H697" s="17" t="s">
        <v>1521</v>
      </c>
      <c r="I697" s="21"/>
      <c r="J697" s="22"/>
      <c r="K697" s="23"/>
      <c r="L697" s="21">
        <v>10406505</v>
      </c>
      <c r="M697" s="22">
        <v>2705691.3</v>
      </c>
      <c r="N697" s="23">
        <v>13112196.300000001</v>
      </c>
      <c r="O697" s="24"/>
    </row>
    <row r="698" spans="1:15">
      <c r="A698" s="16"/>
      <c r="B698" s="17" t="s">
        <v>1525</v>
      </c>
      <c r="C698" s="18" t="s">
        <v>2445</v>
      </c>
      <c r="D698" s="19" t="s">
        <v>2466</v>
      </c>
      <c r="E698" s="18" t="s">
        <v>2467</v>
      </c>
      <c r="F698" s="20">
        <v>39710844</v>
      </c>
      <c r="G698" s="20" t="s">
        <v>1526</v>
      </c>
      <c r="H698" s="17" t="s">
        <v>1525</v>
      </c>
      <c r="I698" s="21"/>
      <c r="J698" s="22"/>
      <c r="K698" s="23"/>
      <c r="L698" s="21">
        <v>10319942</v>
      </c>
      <c r="M698" s="22">
        <v>2683184.92</v>
      </c>
      <c r="N698" s="23">
        <v>13003126.92</v>
      </c>
      <c r="O698" s="24"/>
    </row>
    <row r="699" spans="1:15">
      <c r="A699" s="16"/>
      <c r="B699" s="17" t="s">
        <v>1527</v>
      </c>
      <c r="C699" s="18" t="s">
        <v>2445</v>
      </c>
      <c r="D699" s="19" t="s">
        <v>2468</v>
      </c>
      <c r="E699" s="18" t="s">
        <v>2469</v>
      </c>
      <c r="F699" s="20">
        <v>1023883802</v>
      </c>
      <c r="G699" s="20" t="s">
        <v>1528</v>
      </c>
      <c r="H699" s="17" t="s">
        <v>1527</v>
      </c>
      <c r="I699" s="21"/>
      <c r="J699" s="22"/>
      <c r="K699" s="23"/>
      <c r="L699" s="21">
        <v>10408935.883359998</v>
      </c>
      <c r="M699" s="22">
        <v>2706323.33</v>
      </c>
      <c r="N699" s="23">
        <v>13115259.213359999</v>
      </c>
      <c r="O699" s="24"/>
    </row>
    <row r="700" spans="1:15">
      <c r="A700" s="16"/>
      <c r="B700" s="17" t="s">
        <v>1503</v>
      </c>
      <c r="C700" s="18" t="s">
        <v>2445</v>
      </c>
      <c r="D700" s="19" t="s">
        <v>2470</v>
      </c>
      <c r="E700" s="18" t="s">
        <v>2471</v>
      </c>
      <c r="F700" s="20">
        <v>79388406</v>
      </c>
      <c r="G700" s="20" t="s">
        <v>1504</v>
      </c>
      <c r="H700" s="17" t="s">
        <v>1503</v>
      </c>
      <c r="I700" s="21"/>
      <c r="J700" s="22"/>
      <c r="K700" s="23"/>
      <c r="L700" s="21">
        <v>9877958</v>
      </c>
      <c r="M700" s="22">
        <v>2568269.08</v>
      </c>
      <c r="N700" s="23">
        <v>12446227.08</v>
      </c>
      <c r="O700" s="24"/>
    </row>
    <row r="701" spans="1:15">
      <c r="A701" s="16"/>
      <c r="B701" s="17" t="s">
        <v>1499</v>
      </c>
      <c r="C701" s="18" t="s">
        <v>2445</v>
      </c>
      <c r="D701" s="19" t="s">
        <v>2472</v>
      </c>
      <c r="E701" s="18" t="s">
        <v>2473</v>
      </c>
      <c r="F701" s="20">
        <v>39670580</v>
      </c>
      <c r="G701" s="20" t="s">
        <v>1500</v>
      </c>
      <c r="H701" s="17" t="s">
        <v>1499</v>
      </c>
      <c r="I701" s="21"/>
      <c r="J701" s="22"/>
      <c r="K701" s="23"/>
      <c r="L701" s="21">
        <v>10334971</v>
      </c>
      <c r="M701" s="22">
        <v>2687092.46</v>
      </c>
      <c r="N701" s="23">
        <v>13022063.460000001</v>
      </c>
      <c r="O701" s="24"/>
    </row>
    <row r="702" spans="1:15">
      <c r="A702" s="16"/>
      <c r="B702" s="17" t="s">
        <v>1343</v>
      </c>
      <c r="C702" s="18" t="s">
        <v>2474</v>
      </c>
      <c r="D702" s="19" t="s">
        <v>2475</v>
      </c>
      <c r="E702" s="18" t="s">
        <v>2476</v>
      </c>
      <c r="F702" s="20">
        <v>52154899</v>
      </c>
      <c r="G702" s="20" t="s">
        <v>1344</v>
      </c>
      <c r="H702" s="17" t="s">
        <v>1343</v>
      </c>
      <c r="I702" s="21"/>
      <c r="J702" s="22"/>
      <c r="K702" s="23"/>
      <c r="L702" s="21">
        <v>10267533</v>
      </c>
      <c r="M702" s="22">
        <v>2669558.58</v>
      </c>
      <c r="N702" s="23">
        <v>12937091.58</v>
      </c>
      <c r="O702" s="24"/>
    </row>
    <row r="703" spans="1:15">
      <c r="A703" s="16"/>
      <c r="B703" s="17" t="s">
        <v>1345</v>
      </c>
      <c r="C703" s="18" t="s">
        <v>2474</v>
      </c>
      <c r="D703" s="19" t="s">
        <v>2477</v>
      </c>
      <c r="E703" s="18" t="s">
        <v>2478</v>
      </c>
      <c r="F703" s="20">
        <v>20244431</v>
      </c>
      <c r="G703" s="20" t="s">
        <v>1346</v>
      </c>
      <c r="H703" s="17" t="s">
        <v>1345</v>
      </c>
      <c r="I703" s="21"/>
      <c r="J703" s="22"/>
      <c r="K703" s="23"/>
      <c r="L703" s="21">
        <v>10395097</v>
      </c>
      <c r="M703" s="22">
        <v>2702725.22</v>
      </c>
      <c r="N703" s="23">
        <v>13097822.220000001</v>
      </c>
      <c r="O703" s="24"/>
    </row>
    <row r="704" spans="1:15">
      <c r="A704" s="16"/>
      <c r="B704" s="17" t="s">
        <v>1357</v>
      </c>
      <c r="C704" s="18" t="s">
        <v>2474</v>
      </c>
      <c r="D704" s="19" t="s">
        <v>2479</v>
      </c>
      <c r="E704" s="18" t="s">
        <v>2480</v>
      </c>
      <c r="F704" s="20">
        <v>15988797</v>
      </c>
      <c r="G704" s="20" t="s">
        <v>1358</v>
      </c>
      <c r="H704" s="17" t="s">
        <v>1357</v>
      </c>
      <c r="I704" s="21"/>
      <c r="J704" s="22"/>
      <c r="K704" s="23"/>
      <c r="L704" s="21">
        <v>10202993</v>
      </c>
      <c r="M704" s="22">
        <v>2652778.1800000002</v>
      </c>
      <c r="N704" s="23">
        <v>12855771.18</v>
      </c>
      <c r="O704" s="24"/>
    </row>
    <row r="705" spans="1:15">
      <c r="A705" s="16"/>
      <c r="B705" s="17" t="s">
        <v>1359</v>
      </c>
      <c r="C705" s="18" t="s">
        <v>2474</v>
      </c>
      <c r="D705" s="19" t="s">
        <v>2481</v>
      </c>
      <c r="E705" s="18" t="s">
        <v>2482</v>
      </c>
      <c r="F705" s="20">
        <v>79106346</v>
      </c>
      <c r="G705" s="20" t="s">
        <v>1360</v>
      </c>
      <c r="H705" s="17" t="s">
        <v>1359</v>
      </c>
      <c r="I705" s="21"/>
      <c r="J705" s="22"/>
      <c r="K705" s="23"/>
      <c r="L705" s="21">
        <v>10384547</v>
      </c>
      <c r="M705" s="22">
        <v>2699982.22</v>
      </c>
      <c r="N705" s="23">
        <v>13084529.220000001</v>
      </c>
      <c r="O705" s="24"/>
    </row>
    <row r="706" spans="1:15">
      <c r="A706" s="16"/>
      <c r="B706" s="17" t="s">
        <v>1363</v>
      </c>
      <c r="C706" s="18" t="s">
        <v>2474</v>
      </c>
      <c r="D706" s="19" t="s">
        <v>2483</v>
      </c>
      <c r="E706" s="18" t="s">
        <v>2484</v>
      </c>
      <c r="F706" s="20">
        <v>23497230</v>
      </c>
      <c r="G706" s="20" t="s">
        <v>1364</v>
      </c>
      <c r="H706" s="17" t="s">
        <v>1363</v>
      </c>
      <c r="I706" s="21"/>
      <c r="J706" s="22"/>
      <c r="K706" s="23"/>
      <c r="L706" s="21">
        <v>8984814</v>
      </c>
      <c r="M706" s="22">
        <v>2336051.64</v>
      </c>
      <c r="N706" s="23">
        <v>11320865.640000001</v>
      </c>
      <c r="O706" s="24"/>
    </row>
    <row r="707" spans="1:15">
      <c r="A707" s="16"/>
      <c r="B707" s="17" t="s">
        <v>1365</v>
      </c>
      <c r="C707" s="18" t="s">
        <v>2474</v>
      </c>
      <c r="D707" s="19" t="s">
        <v>2485</v>
      </c>
      <c r="E707" s="18" t="s">
        <v>2486</v>
      </c>
      <c r="F707" s="20">
        <v>39766943</v>
      </c>
      <c r="G707" s="20" t="s">
        <v>1366</v>
      </c>
      <c r="H707" s="17" t="s">
        <v>1365</v>
      </c>
      <c r="I707" s="21"/>
      <c r="J707" s="22"/>
      <c r="K707" s="23"/>
      <c r="L707" s="21">
        <v>10370463</v>
      </c>
      <c r="M707" s="22">
        <v>2696320.38</v>
      </c>
      <c r="N707" s="23">
        <v>13066783.379999999</v>
      </c>
      <c r="O707" s="24"/>
    </row>
    <row r="708" spans="1:15">
      <c r="A708" s="16"/>
      <c r="B708" s="17" t="s">
        <v>1367</v>
      </c>
      <c r="C708" s="18" t="s">
        <v>2474</v>
      </c>
      <c r="D708" s="19" t="s">
        <v>2487</v>
      </c>
      <c r="E708" s="18" t="s">
        <v>2488</v>
      </c>
      <c r="F708" s="20">
        <v>20699105</v>
      </c>
      <c r="G708" s="20" t="s">
        <v>1368</v>
      </c>
      <c r="H708" s="17" t="s">
        <v>1367</v>
      </c>
      <c r="I708" s="21"/>
      <c r="J708" s="22"/>
      <c r="K708" s="23"/>
      <c r="L708" s="21">
        <v>6536447</v>
      </c>
      <c r="M708" s="22">
        <v>1699476.22</v>
      </c>
      <c r="N708" s="23">
        <v>8235923.2199999997</v>
      </c>
      <c r="O708" s="24"/>
    </row>
    <row r="709" spans="1:15">
      <c r="A709" s="16"/>
      <c r="B709" s="17" t="s">
        <v>1369</v>
      </c>
      <c r="C709" s="18" t="s">
        <v>2474</v>
      </c>
      <c r="D709" s="19" t="s">
        <v>2489</v>
      </c>
      <c r="E709" s="18" t="s">
        <v>2490</v>
      </c>
      <c r="F709" s="20">
        <v>12254619</v>
      </c>
      <c r="G709" s="20" t="s">
        <v>1370</v>
      </c>
      <c r="H709" s="17" t="s">
        <v>1369</v>
      </c>
      <c r="I709" s="21"/>
      <c r="J709" s="22"/>
      <c r="K709" s="23"/>
      <c r="L709" s="21">
        <v>10349916</v>
      </c>
      <c r="M709" s="22">
        <v>2690978.16</v>
      </c>
      <c r="N709" s="23">
        <v>13040894.16</v>
      </c>
      <c r="O709" s="24"/>
    </row>
    <row r="710" spans="1:15">
      <c r="A710" s="16"/>
      <c r="B710" s="17" t="s">
        <v>1371</v>
      </c>
      <c r="C710" s="18" t="s">
        <v>2474</v>
      </c>
      <c r="D710" s="19" t="s">
        <v>2491</v>
      </c>
      <c r="E710" s="18" t="s">
        <v>2492</v>
      </c>
      <c r="F710" s="20">
        <v>41509269</v>
      </c>
      <c r="G710" s="20" t="s">
        <v>1372</v>
      </c>
      <c r="H710" s="17" t="s">
        <v>1371</v>
      </c>
      <c r="I710" s="21"/>
      <c r="J710" s="22"/>
      <c r="K710" s="23"/>
      <c r="L710" s="21">
        <v>10396823</v>
      </c>
      <c r="M710" s="22">
        <v>2703173.98</v>
      </c>
      <c r="N710" s="23">
        <v>13099996.98</v>
      </c>
      <c r="O710" s="24"/>
    </row>
    <row r="711" spans="1:15">
      <c r="A711" s="16"/>
      <c r="B711" s="17" t="s">
        <v>1373</v>
      </c>
      <c r="C711" s="18" t="s">
        <v>2474</v>
      </c>
      <c r="D711" s="19" t="s">
        <v>2493</v>
      </c>
      <c r="E711" s="18" t="s">
        <v>2494</v>
      </c>
      <c r="F711" s="20">
        <v>38201763</v>
      </c>
      <c r="G711" s="20" t="s">
        <v>1374</v>
      </c>
      <c r="H711" s="17" t="s">
        <v>1373</v>
      </c>
      <c r="I711" s="21"/>
      <c r="J711" s="22"/>
      <c r="K711" s="23"/>
      <c r="L711" s="21">
        <v>10393435</v>
      </c>
      <c r="M711" s="22">
        <v>2702293.1</v>
      </c>
      <c r="N711" s="23">
        <v>13095728.1</v>
      </c>
      <c r="O711" s="24"/>
    </row>
    <row r="712" spans="1:15">
      <c r="A712" s="16"/>
      <c r="B712" s="17" t="s">
        <v>1489</v>
      </c>
      <c r="C712" s="18" t="s">
        <v>2474</v>
      </c>
      <c r="D712" s="19" t="s">
        <v>2495</v>
      </c>
      <c r="E712" s="18" t="s">
        <v>2496</v>
      </c>
      <c r="F712" s="20">
        <v>51973982</v>
      </c>
      <c r="G712" s="20" t="s">
        <v>1490</v>
      </c>
      <c r="H712" s="17" t="s">
        <v>1489</v>
      </c>
      <c r="I712" s="21"/>
      <c r="J712" s="22"/>
      <c r="K712" s="23"/>
      <c r="L712" s="21">
        <v>10353178</v>
      </c>
      <c r="M712" s="22">
        <v>2691826.28</v>
      </c>
      <c r="N712" s="23">
        <v>13045004.279999999</v>
      </c>
      <c r="O712" s="24"/>
    </row>
    <row r="713" spans="1:15">
      <c r="A713" s="16"/>
      <c r="B713" s="17" t="s">
        <v>1493</v>
      </c>
      <c r="C713" s="18" t="s">
        <v>2474</v>
      </c>
      <c r="D713" s="19" t="s">
        <v>2497</v>
      </c>
      <c r="E713" s="18" t="s">
        <v>2498</v>
      </c>
      <c r="F713" s="20">
        <v>7277263</v>
      </c>
      <c r="G713" s="20" t="s">
        <v>1494</v>
      </c>
      <c r="H713" s="17" t="s">
        <v>1493</v>
      </c>
      <c r="I713" s="21"/>
      <c r="J713" s="22"/>
      <c r="K713" s="23"/>
      <c r="L713" s="21">
        <v>10370534.873500001</v>
      </c>
      <c r="M713" s="22">
        <v>2696339.07</v>
      </c>
      <c r="N713" s="23">
        <v>13066873.943500001</v>
      </c>
      <c r="O713" s="24"/>
    </row>
    <row r="714" spans="1:15">
      <c r="A714" s="16"/>
      <c r="B714" s="17" t="s">
        <v>1379</v>
      </c>
      <c r="C714" s="18" t="s">
        <v>2499</v>
      </c>
      <c r="D714" s="19" t="s">
        <v>2500</v>
      </c>
      <c r="E714" s="18" t="s">
        <v>2501</v>
      </c>
      <c r="F714" s="20">
        <v>79789409</v>
      </c>
      <c r="G714" s="20" t="s">
        <v>1380</v>
      </c>
      <c r="H714" s="17" t="s">
        <v>1379</v>
      </c>
      <c r="I714" s="21"/>
      <c r="J714" s="22"/>
      <c r="K714" s="23"/>
      <c r="L714" s="21">
        <v>10402011</v>
      </c>
      <c r="M714" s="22">
        <v>2704522.86</v>
      </c>
      <c r="N714" s="23">
        <v>13106533.859999999</v>
      </c>
      <c r="O714" s="24"/>
    </row>
    <row r="715" spans="1:15">
      <c r="A715" s="16"/>
      <c r="B715" s="17" t="s">
        <v>1381</v>
      </c>
      <c r="C715" s="18" t="s">
        <v>2499</v>
      </c>
      <c r="D715" s="19" t="s">
        <v>2502</v>
      </c>
      <c r="E715" s="18" t="s">
        <v>2503</v>
      </c>
      <c r="F715" s="20">
        <v>5868501</v>
      </c>
      <c r="G715" s="20" t="s">
        <v>1382</v>
      </c>
      <c r="H715" s="17" t="s">
        <v>1381</v>
      </c>
      <c r="I715" s="21"/>
      <c r="J715" s="22"/>
      <c r="K715" s="23"/>
      <c r="L715" s="21">
        <v>10353412</v>
      </c>
      <c r="M715" s="22">
        <v>2691887.12</v>
      </c>
      <c r="N715" s="23">
        <v>13045299.120000001</v>
      </c>
      <c r="O715" s="24"/>
    </row>
    <row r="716" spans="1:15">
      <c r="A716" s="16"/>
      <c r="B716" s="17" t="s">
        <v>1383</v>
      </c>
      <c r="C716" s="18" t="s">
        <v>2499</v>
      </c>
      <c r="D716" s="19" t="s">
        <v>2504</v>
      </c>
      <c r="E716" s="18" t="s">
        <v>2505</v>
      </c>
      <c r="F716" s="20">
        <v>20851122</v>
      </c>
      <c r="G716" s="20" t="s">
        <v>1384</v>
      </c>
      <c r="H716" s="17" t="s">
        <v>1383</v>
      </c>
      <c r="I716" s="21"/>
      <c r="J716" s="22"/>
      <c r="K716" s="23"/>
      <c r="L716" s="21">
        <v>10309056</v>
      </c>
      <c r="M716" s="22">
        <v>2680354.56</v>
      </c>
      <c r="N716" s="23">
        <v>12989410.560000001</v>
      </c>
      <c r="O716" s="24"/>
    </row>
    <row r="717" spans="1:15">
      <c r="A717" s="16"/>
      <c r="B717" s="17" t="s">
        <v>1385</v>
      </c>
      <c r="C717" s="18" t="s">
        <v>2499</v>
      </c>
      <c r="D717" s="19" t="s">
        <v>2506</v>
      </c>
      <c r="E717" s="18" t="s">
        <v>2507</v>
      </c>
      <c r="F717" s="20">
        <v>28307067</v>
      </c>
      <c r="G717" s="20" t="s">
        <v>1386</v>
      </c>
      <c r="H717" s="17" t="s">
        <v>1385</v>
      </c>
      <c r="I717" s="21"/>
      <c r="J717" s="22"/>
      <c r="K717" s="23"/>
      <c r="L717" s="21">
        <v>10119643</v>
      </c>
      <c r="M717" s="22">
        <v>2631107.1800000002</v>
      </c>
      <c r="N717" s="23">
        <v>12750750.18</v>
      </c>
      <c r="O717" s="24"/>
    </row>
    <row r="718" spans="1:15">
      <c r="A718" s="16"/>
      <c r="B718" s="17" t="s">
        <v>1387</v>
      </c>
      <c r="C718" s="18" t="s">
        <v>2499</v>
      </c>
      <c r="D718" s="19" t="s">
        <v>2508</v>
      </c>
      <c r="E718" s="18" t="s">
        <v>2509</v>
      </c>
      <c r="F718" s="20">
        <v>41505509</v>
      </c>
      <c r="G718" s="20" t="s">
        <v>1388</v>
      </c>
      <c r="H718" s="17" t="s">
        <v>1387</v>
      </c>
      <c r="I718" s="21"/>
      <c r="J718" s="22"/>
      <c r="K718" s="23"/>
      <c r="L718" s="21">
        <v>10299091</v>
      </c>
      <c r="M718" s="22">
        <v>2677763.66</v>
      </c>
      <c r="N718" s="23">
        <v>12976854.66</v>
      </c>
      <c r="O718" s="24"/>
    </row>
    <row r="719" spans="1:15">
      <c r="A719" s="16"/>
      <c r="B719" s="17" t="s">
        <v>1389</v>
      </c>
      <c r="C719" s="18" t="s">
        <v>2499</v>
      </c>
      <c r="D719" s="19" t="s">
        <v>2510</v>
      </c>
      <c r="E719" s="18" t="s">
        <v>2511</v>
      </c>
      <c r="F719" s="20">
        <v>23876109</v>
      </c>
      <c r="G719" s="20" t="s">
        <v>1390</v>
      </c>
      <c r="H719" s="17" t="s">
        <v>1389</v>
      </c>
      <c r="I719" s="21"/>
      <c r="J719" s="22"/>
      <c r="K719" s="23"/>
      <c r="L719" s="21">
        <v>9630541</v>
      </c>
      <c r="M719" s="22">
        <v>2503940.66</v>
      </c>
      <c r="N719" s="23">
        <v>12134481.66</v>
      </c>
      <c r="O719" s="24"/>
    </row>
    <row r="720" spans="1:15">
      <c r="A720" s="16"/>
      <c r="B720" s="17" t="s">
        <v>1391</v>
      </c>
      <c r="C720" s="18" t="s">
        <v>2499</v>
      </c>
      <c r="D720" s="19" t="s">
        <v>2512</v>
      </c>
      <c r="E720" s="18" t="s">
        <v>2513</v>
      </c>
      <c r="F720" s="20">
        <v>3145491</v>
      </c>
      <c r="G720" s="20" t="s">
        <v>1392</v>
      </c>
      <c r="H720" s="17" t="s">
        <v>1391</v>
      </c>
      <c r="I720" s="21"/>
      <c r="J720" s="22"/>
      <c r="K720" s="23"/>
      <c r="L720" s="21">
        <v>10027359</v>
      </c>
      <c r="M720" s="22">
        <v>2607113.34</v>
      </c>
      <c r="N720" s="23">
        <v>12634472.34</v>
      </c>
      <c r="O720" s="24"/>
    </row>
    <row r="721" spans="1:15">
      <c r="A721" s="16"/>
      <c r="B721" s="17" t="s">
        <v>1393</v>
      </c>
      <c r="C721" s="18" t="s">
        <v>2499</v>
      </c>
      <c r="D721" s="19" t="s">
        <v>2514</v>
      </c>
      <c r="E721" s="18" t="s">
        <v>2515</v>
      </c>
      <c r="F721" s="20">
        <v>51664278</v>
      </c>
      <c r="G721" s="20" t="s">
        <v>1394</v>
      </c>
      <c r="H721" s="17" t="s">
        <v>1393</v>
      </c>
      <c r="I721" s="21"/>
      <c r="J721" s="22"/>
      <c r="K721" s="23"/>
      <c r="L721" s="21">
        <v>10295375</v>
      </c>
      <c r="M721" s="22">
        <v>2676797.5</v>
      </c>
      <c r="N721" s="23">
        <v>12972172.5</v>
      </c>
      <c r="O721" s="24"/>
    </row>
    <row r="722" spans="1:15" ht="21">
      <c r="A722" s="16"/>
      <c r="B722" s="17" t="s">
        <v>1395</v>
      </c>
      <c r="C722" s="18" t="s">
        <v>2499</v>
      </c>
      <c r="D722" s="19" t="s">
        <v>2516</v>
      </c>
      <c r="E722" s="18" t="s">
        <v>2517</v>
      </c>
      <c r="F722" s="20">
        <v>41724526</v>
      </c>
      <c r="G722" s="20" t="s">
        <v>1396</v>
      </c>
      <c r="H722" s="17" t="s">
        <v>1395</v>
      </c>
      <c r="I722" s="21"/>
      <c r="J722" s="22"/>
      <c r="K722" s="23"/>
      <c r="L722" s="21">
        <v>10399368</v>
      </c>
      <c r="M722" s="22">
        <v>2703835.68</v>
      </c>
      <c r="N722" s="23">
        <v>13103203.68</v>
      </c>
      <c r="O722" s="24"/>
    </row>
    <row r="723" spans="1:15">
      <c r="A723" s="16"/>
      <c r="B723" s="17" t="s">
        <v>1401</v>
      </c>
      <c r="C723" s="18" t="s">
        <v>2499</v>
      </c>
      <c r="D723" s="19" t="s">
        <v>2518</v>
      </c>
      <c r="E723" s="18" t="s">
        <v>2519</v>
      </c>
      <c r="F723" s="20">
        <v>20979813</v>
      </c>
      <c r="G723" s="20" t="s">
        <v>1402</v>
      </c>
      <c r="H723" s="17" t="s">
        <v>1401</v>
      </c>
      <c r="I723" s="21"/>
      <c r="J723" s="22"/>
      <c r="K723" s="23"/>
      <c r="L723" s="21">
        <v>10388143</v>
      </c>
      <c r="M723" s="22">
        <v>2700917.18</v>
      </c>
      <c r="N723" s="23">
        <v>13089060.18</v>
      </c>
      <c r="O723" s="24"/>
    </row>
    <row r="724" spans="1:15">
      <c r="A724" s="16"/>
      <c r="B724" s="17" t="s">
        <v>1403</v>
      </c>
      <c r="C724" s="18" t="s">
        <v>2499</v>
      </c>
      <c r="D724" s="19" t="s">
        <v>2520</v>
      </c>
      <c r="E724" s="18" t="s">
        <v>2521</v>
      </c>
      <c r="F724" s="20">
        <v>7300349</v>
      </c>
      <c r="G724" s="20" t="s">
        <v>1404</v>
      </c>
      <c r="H724" s="17" t="s">
        <v>1403</v>
      </c>
      <c r="I724" s="21"/>
      <c r="J724" s="22"/>
      <c r="K724" s="23"/>
      <c r="L724" s="21">
        <v>10406444</v>
      </c>
      <c r="M724" s="22">
        <v>2705675.44</v>
      </c>
      <c r="N724" s="23">
        <v>13112119.439999999</v>
      </c>
      <c r="O724" s="24"/>
    </row>
    <row r="725" spans="1:15">
      <c r="A725" s="16"/>
      <c r="B725" s="17" t="s">
        <v>1405</v>
      </c>
      <c r="C725" s="18" t="s">
        <v>2499</v>
      </c>
      <c r="D725" s="19" t="s">
        <v>2522</v>
      </c>
      <c r="E725" s="18" t="s">
        <v>2523</v>
      </c>
      <c r="F725" s="20">
        <v>21076691</v>
      </c>
      <c r="G725" s="20" t="s">
        <v>1406</v>
      </c>
      <c r="H725" s="17" t="s">
        <v>1405</v>
      </c>
      <c r="I725" s="21"/>
      <c r="J725" s="22"/>
      <c r="K725" s="23"/>
      <c r="L725" s="21">
        <v>7923231</v>
      </c>
      <c r="M725" s="22">
        <v>2060040.06</v>
      </c>
      <c r="N725" s="23">
        <v>9983271.0600000005</v>
      </c>
      <c r="O725" s="24"/>
    </row>
    <row r="726" spans="1:15">
      <c r="A726" s="16"/>
      <c r="B726" s="17" t="s">
        <v>1409</v>
      </c>
      <c r="C726" s="18" t="s">
        <v>2499</v>
      </c>
      <c r="D726" s="19" t="s">
        <v>2524</v>
      </c>
      <c r="E726" s="18" t="s">
        <v>2525</v>
      </c>
      <c r="F726" s="20">
        <v>30275790</v>
      </c>
      <c r="G726" s="20" t="s">
        <v>1410</v>
      </c>
      <c r="H726" s="17" t="s">
        <v>1409</v>
      </c>
      <c r="I726" s="21"/>
      <c r="J726" s="22"/>
      <c r="K726" s="23"/>
      <c r="L726" s="21">
        <v>10405184</v>
      </c>
      <c r="M726" s="22">
        <v>2705347.84</v>
      </c>
      <c r="N726" s="23">
        <v>13110531.84</v>
      </c>
      <c r="O726" s="24"/>
    </row>
    <row r="727" spans="1:15">
      <c r="A727" s="16"/>
      <c r="B727" s="17" t="s">
        <v>1411</v>
      </c>
      <c r="C727" s="18" t="s">
        <v>2499</v>
      </c>
      <c r="D727" s="19" t="s">
        <v>2526</v>
      </c>
      <c r="E727" s="18" t="s">
        <v>2527</v>
      </c>
      <c r="F727" s="20">
        <v>79353446</v>
      </c>
      <c r="G727" s="20" t="s">
        <v>1412</v>
      </c>
      <c r="H727" s="17" t="s">
        <v>1411</v>
      </c>
      <c r="I727" s="21"/>
      <c r="J727" s="22"/>
      <c r="K727" s="23"/>
      <c r="L727" s="21">
        <v>10398014</v>
      </c>
      <c r="M727" s="22">
        <v>2703483.64</v>
      </c>
      <c r="N727" s="23">
        <v>13101497.640000001</v>
      </c>
      <c r="O727" s="24"/>
    </row>
    <row r="728" spans="1:15">
      <c r="A728" s="16"/>
      <c r="B728" s="17" t="s">
        <v>1413</v>
      </c>
      <c r="C728" s="18" t="s">
        <v>2499</v>
      </c>
      <c r="D728" s="19" t="s">
        <v>2528</v>
      </c>
      <c r="E728" s="18" t="s">
        <v>2529</v>
      </c>
      <c r="F728" s="20">
        <v>53004657</v>
      </c>
      <c r="G728" s="20" t="s">
        <v>1414</v>
      </c>
      <c r="H728" s="17" t="s">
        <v>1413</v>
      </c>
      <c r="I728" s="21"/>
      <c r="J728" s="22"/>
      <c r="K728" s="23"/>
      <c r="L728" s="21">
        <v>10400114</v>
      </c>
      <c r="M728" s="22">
        <v>2704029.64</v>
      </c>
      <c r="N728" s="23">
        <v>13104143.640000001</v>
      </c>
      <c r="O728" s="24"/>
    </row>
    <row r="729" spans="1:15">
      <c r="A729" s="16"/>
      <c r="B729" s="17" t="s">
        <v>1375</v>
      </c>
      <c r="C729" s="18" t="s">
        <v>2499</v>
      </c>
      <c r="D729" s="19" t="s">
        <v>2530</v>
      </c>
      <c r="E729" s="18" t="s">
        <v>2531</v>
      </c>
      <c r="F729" s="20">
        <v>79702780</v>
      </c>
      <c r="G729" s="20" t="s">
        <v>1376</v>
      </c>
      <c r="H729" s="17" t="s">
        <v>1375</v>
      </c>
      <c r="I729" s="21"/>
      <c r="J729" s="22"/>
      <c r="K729" s="23"/>
      <c r="L729" s="21">
        <v>10405682</v>
      </c>
      <c r="M729" s="22">
        <v>2705477.32</v>
      </c>
      <c r="N729" s="23">
        <v>13111159.32</v>
      </c>
      <c r="O729" s="24"/>
    </row>
    <row r="730" spans="1:15">
      <c r="A730" s="16"/>
      <c r="B730" s="17" t="s">
        <v>1407</v>
      </c>
      <c r="C730" s="18" t="s">
        <v>2499</v>
      </c>
      <c r="D730" s="19" t="s">
        <v>2532</v>
      </c>
      <c r="E730" s="18" t="s">
        <v>2533</v>
      </c>
      <c r="F730" s="20">
        <v>39716164</v>
      </c>
      <c r="G730" s="20" t="s">
        <v>1408</v>
      </c>
      <c r="H730" s="17" t="s">
        <v>1407</v>
      </c>
      <c r="I730" s="21"/>
      <c r="J730" s="22"/>
      <c r="K730" s="23"/>
      <c r="L730" s="21">
        <v>10293813.295000002</v>
      </c>
      <c r="M730" s="22">
        <v>2676391.46</v>
      </c>
      <c r="N730" s="23">
        <v>12970204.755000003</v>
      </c>
      <c r="O730" s="24"/>
    </row>
    <row r="731" spans="1:15">
      <c r="A731" s="16"/>
      <c r="B731" s="17" t="s">
        <v>1377</v>
      </c>
      <c r="C731" s="18" t="s">
        <v>2499</v>
      </c>
      <c r="D731" s="19" t="s">
        <v>2534</v>
      </c>
      <c r="E731" s="18" t="s">
        <v>2535</v>
      </c>
      <c r="F731" s="20">
        <v>79554770</v>
      </c>
      <c r="G731" s="20" t="s">
        <v>1378</v>
      </c>
      <c r="H731" s="17" t="s">
        <v>1377</v>
      </c>
      <c r="I731" s="21"/>
      <c r="J731" s="22"/>
      <c r="K731" s="23"/>
      <c r="L731" s="21">
        <v>9786956</v>
      </c>
      <c r="M731" s="22">
        <v>2544608.56</v>
      </c>
      <c r="N731" s="23">
        <v>12331564.560000001</v>
      </c>
      <c r="O731" s="24"/>
    </row>
    <row r="732" spans="1:15">
      <c r="A732" s="16"/>
      <c r="B732" s="17" t="s">
        <v>1397</v>
      </c>
      <c r="C732" s="18" t="s">
        <v>2499</v>
      </c>
      <c r="D732" s="19" t="s">
        <v>2536</v>
      </c>
      <c r="E732" s="18" t="s">
        <v>2537</v>
      </c>
      <c r="F732" s="20">
        <v>7277281</v>
      </c>
      <c r="G732" s="20" t="s">
        <v>1398</v>
      </c>
      <c r="H732" s="17" t="s">
        <v>1397</v>
      </c>
      <c r="I732" s="21"/>
      <c r="J732" s="22"/>
      <c r="K732" s="23"/>
      <c r="L732" s="21">
        <v>10406701</v>
      </c>
      <c r="M732" s="22">
        <v>2705742.26</v>
      </c>
      <c r="N732" s="23">
        <v>13112443.26</v>
      </c>
      <c r="O732" s="24"/>
    </row>
    <row r="733" spans="1:15">
      <c r="A733" s="16"/>
      <c r="B733" s="17" t="s">
        <v>1399</v>
      </c>
      <c r="C733" s="18" t="s">
        <v>2499</v>
      </c>
      <c r="D733" s="19" t="s">
        <v>2538</v>
      </c>
      <c r="E733" s="18" t="s">
        <v>2539</v>
      </c>
      <c r="F733" s="20">
        <v>1032424693</v>
      </c>
      <c r="G733" s="20" t="s">
        <v>1400</v>
      </c>
      <c r="H733" s="17" t="s">
        <v>1399</v>
      </c>
      <c r="I733" s="21"/>
      <c r="J733" s="22"/>
      <c r="K733" s="23"/>
      <c r="L733" s="21">
        <v>10162770</v>
      </c>
      <c r="M733" s="22">
        <v>2642320.2000000002</v>
      </c>
      <c r="N733" s="23">
        <v>12805090.199999999</v>
      </c>
      <c r="O733" s="24"/>
    </row>
    <row r="734" spans="1:15">
      <c r="A734" s="16"/>
      <c r="B734" s="17" t="s">
        <v>2540</v>
      </c>
      <c r="C734" s="18" t="s">
        <v>2541</v>
      </c>
      <c r="D734" s="19" t="s">
        <v>2542</v>
      </c>
      <c r="E734" s="18" t="s">
        <v>2543</v>
      </c>
      <c r="F734" s="20">
        <v>1033677566</v>
      </c>
      <c r="G734" s="20" t="s">
        <v>2544</v>
      </c>
      <c r="H734" s="17" t="s">
        <v>2540</v>
      </c>
      <c r="I734" s="21"/>
      <c r="J734" s="22"/>
      <c r="K734" s="23"/>
      <c r="L734" s="21">
        <v>10375450</v>
      </c>
      <c r="M734" s="22">
        <v>2697617</v>
      </c>
      <c r="N734" s="23">
        <v>13073067</v>
      </c>
      <c r="O734" s="24"/>
    </row>
    <row r="735" spans="1:15">
      <c r="A735" s="16"/>
      <c r="B735" s="17" t="s">
        <v>1415</v>
      </c>
      <c r="C735" s="18" t="s">
        <v>2541</v>
      </c>
      <c r="D735" s="19" t="s">
        <v>2545</v>
      </c>
      <c r="E735" s="18" t="s">
        <v>2546</v>
      </c>
      <c r="F735" s="20">
        <v>20347761</v>
      </c>
      <c r="G735" s="20" t="s">
        <v>1416</v>
      </c>
      <c r="H735" s="17" t="s">
        <v>1415</v>
      </c>
      <c r="I735" s="21"/>
      <c r="J735" s="22"/>
      <c r="K735" s="23"/>
      <c r="L735" s="21">
        <v>10399957</v>
      </c>
      <c r="M735" s="22">
        <v>2703988.82</v>
      </c>
      <c r="N735" s="23">
        <v>13103945.82</v>
      </c>
      <c r="O735" s="24"/>
    </row>
    <row r="736" spans="1:15">
      <c r="A736" s="16"/>
      <c r="B736" s="17" t="s">
        <v>1417</v>
      </c>
      <c r="C736" s="18" t="s">
        <v>2541</v>
      </c>
      <c r="D736" s="19" t="s">
        <v>2547</v>
      </c>
      <c r="E736" s="18" t="s">
        <v>2548</v>
      </c>
      <c r="F736" s="20">
        <v>80452959</v>
      </c>
      <c r="G736" s="20" t="s">
        <v>1418</v>
      </c>
      <c r="H736" s="17" t="s">
        <v>1417</v>
      </c>
      <c r="I736" s="21"/>
      <c r="J736" s="22"/>
      <c r="K736" s="23"/>
      <c r="L736" s="21">
        <v>10376530</v>
      </c>
      <c r="M736" s="22">
        <v>2697897.8</v>
      </c>
      <c r="N736" s="23">
        <v>13074427.800000001</v>
      </c>
      <c r="O736" s="24"/>
    </row>
    <row r="737" spans="1:15">
      <c r="A737" s="16"/>
      <c r="B737" s="17" t="s">
        <v>1419</v>
      </c>
      <c r="C737" s="18" t="s">
        <v>2541</v>
      </c>
      <c r="D737" s="19" t="s">
        <v>2549</v>
      </c>
      <c r="E737" s="18" t="s">
        <v>2550</v>
      </c>
      <c r="F737" s="20">
        <v>41538636</v>
      </c>
      <c r="G737" s="20" t="s">
        <v>1420</v>
      </c>
      <c r="H737" s="17" t="s">
        <v>1419</v>
      </c>
      <c r="I737" s="21"/>
      <c r="J737" s="22"/>
      <c r="K737" s="23"/>
      <c r="L737" s="21">
        <v>10348199</v>
      </c>
      <c r="M737" s="22">
        <v>2690531.74</v>
      </c>
      <c r="N737" s="23">
        <v>13038730.74</v>
      </c>
      <c r="O737" s="24"/>
    </row>
    <row r="738" spans="1:15">
      <c r="A738" s="16"/>
      <c r="B738" s="17" t="s">
        <v>1421</v>
      </c>
      <c r="C738" s="18" t="s">
        <v>2541</v>
      </c>
      <c r="D738" s="19" t="s">
        <v>2551</v>
      </c>
      <c r="E738" s="18" t="s">
        <v>2552</v>
      </c>
      <c r="F738" s="20">
        <v>23800264</v>
      </c>
      <c r="G738" s="20" t="s">
        <v>1422</v>
      </c>
      <c r="H738" s="17" t="s">
        <v>1421</v>
      </c>
      <c r="I738" s="21"/>
      <c r="J738" s="22"/>
      <c r="K738" s="23"/>
      <c r="L738" s="21">
        <v>10207971</v>
      </c>
      <c r="M738" s="22">
        <v>2654072.46</v>
      </c>
      <c r="N738" s="23">
        <v>12862043.460000001</v>
      </c>
      <c r="O738" s="24"/>
    </row>
    <row r="739" spans="1:15">
      <c r="A739" s="16"/>
      <c r="B739" s="17" t="s">
        <v>1423</v>
      </c>
      <c r="C739" s="18" t="s">
        <v>2541</v>
      </c>
      <c r="D739" s="19" t="s">
        <v>2553</v>
      </c>
      <c r="E739" s="18" t="s">
        <v>2554</v>
      </c>
      <c r="F739" s="20">
        <v>3102147</v>
      </c>
      <c r="G739" s="20" t="s">
        <v>1424</v>
      </c>
      <c r="H739" s="17" t="s">
        <v>1423</v>
      </c>
      <c r="I739" s="21"/>
      <c r="J739" s="22"/>
      <c r="K739" s="23"/>
      <c r="L739" s="21">
        <v>10383068</v>
      </c>
      <c r="M739" s="22">
        <v>2699597.68</v>
      </c>
      <c r="N739" s="23">
        <v>13082665.68</v>
      </c>
      <c r="O739" s="24"/>
    </row>
    <row r="740" spans="1:15">
      <c r="A740" s="16"/>
      <c r="B740" s="17" t="s">
        <v>1425</v>
      </c>
      <c r="C740" s="18" t="s">
        <v>2541</v>
      </c>
      <c r="D740" s="19" t="s">
        <v>2555</v>
      </c>
      <c r="E740" s="18" t="s">
        <v>2556</v>
      </c>
      <c r="F740" s="20">
        <v>79659016</v>
      </c>
      <c r="G740" s="20" t="s">
        <v>1426</v>
      </c>
      <c r="H740" s="17" t="s">
        <v>1425</v>
      </c>
      <c r="I740" s="21"/>
      <c r="J740" s="22"/>
      <c r="K740" s="23"/>
      <c r="L740" s="21">
        <v>10384554</v>
      </c>
      <c r="M740" s="22">
        <v>2699984.04</v>
      </c>
      <c r="N740" s="23">
        <v>13084538.039999999</v>
      </c>
      <c r="O740" s="24"/>
    </row>
    <row r="741" spans="1:15">
      <c r="A741" s="16"/>
      <c r="B741" s="17" t="s">
        <v>1427</v>
      </c>
      <c r="C741" s="18" t="s">
        <v>2541</v>
      </c>
      <c r="D741" s="19" t="s">
        <v>2557</v>
      </c>
      <c r="E741" s="18" t="s">
        <v>2558</v>
      </c>
      <c r="F741" s="20">
        <v>51966520</v>
      </c>
      <c r="G741" s="20" t="s">
        <v>1428</v>
      </c>
      <c r="H741" s="17" t="s">
        <v>1427</v>
      </c>
      <c r="I741" s="21"/>
      <c r="J741" s="22"/>
      <c r="K741" s="23"/>
      <c r="L741" s="21">
        <v>10373948</v>
      </c>
      <c r="M741" s="22">
        <v>2697226.48</v>
      </c>
      <c r="N741" s="23">
        <v>13071174.48</v>
      </c>
      <c r="O741" s="24"/>
    </row>
    <row r="742" spans="1:15">
      <c r="A742" s="16"/>
      <c r="B742" s="17" t="s">
        <v>1429</v>
      </c>
      <c r="C742" s="18" t="s">
        <v>2541</v>
      </c>
      <c r="D742" s="19" t="s">
        <v>2559</v>
      </c>
      <c r="E742" s="18" t="s">
        <v>2560</v>
      </c>
      <c r="F742" s="20">
        <v>41799396</v>
      </c>
      <c r="G742" s="20" t="s">
        <v>1430</v>
      </c>
      <c r="H742" s="17" t="s">
        <v>1429</v>
      </c>
      <c r="I742" s="21"/>
      <c r="J742" s="22"/>
      <c r="K742" s="23"/>
      <c r="L742" s="21">
        <v>10386016</v>
      </c>
      <c r="M742" s="22">
        <v>2700364.16</v>
      </c>
      <c r="N742" s="23">
        <v>13086380.16</v>
      </c>
      <c r="O742" s="24"/>
    </row>
    <row r="743" spans="1:15">
      <c r="A743" s="16"/>
      <c r="B743" s="17" t="s">
        <v>1431</v>
      </c>
      <c r="C743" s="18" t="s">
        <v>2541</v>
      </c>
      <c r="D743" s="19" t="s">
        <v>2561</v>
      </c>
      <c r="E743" s="18" t="s">
        <v>2562</v>
      </c>
      <c r="F743" s="20">
        <v>30710408</v>
      </c>
      <c r="G743" s="20" t="s">
        <v>1432</v>
      </c>
      <c r="H743" s="17" t="s">
        <v>1431</v>
      </c>
      <c r="I743" s="21"/>
      <c r="J743" s="22"/>
      <c r="K743" s="23"/>
      <c r="L743" s="21">
        <v>10381996</v>
      </c>
      <c r="M743" s="22">
        <v>2699318.96</v>
      </c>
      <c r="N743" s="23">
        <v>13081314.960000001</v>
      </c>
      <c r="O743" s="24"/>
    </row>
    <row r="744" spans="1:15">
      <c r="A744" s="16"/>
      <c r="B744" s="17" t="s">
        <v>1433</v>
      </c>
      <c r="C744" s="18" t="s">
        <v>2541</v>
      </c>
      <c r="D744" s="19" t="s">
        <v>2563</v>
      </c>
      <c r="E744" s="18" t="s">
        <v>2564</v>
      </c>
      <c r="F744" s="20">
        <v>52600690</v>
      </c>
      <c r="G744" s="20" t="s">
        <v>1434</v>
      </c>
      <c r="H744" s="17" t="s">
        <v>1433</v>
      </c>
      <c r="I744" s="21"/>
      <c r="J744" s="22"/>
      <c r="K744" s="23"/>
      <c r="L744" s="21">
        <v>8514162</v>
      </c>
      <c r="M744" s="22">
        <v>2213682.12</v>
      </c>
      <c r="N744" s="23">
        <v>10727844.120000001</v>
      </c>
      <c r="O744" s="24"/>
    </row>
    <row r="745" spans="1:15">
      <c r="A745" s="16"/>
      <c r="B745" s="17" t="s">
        <v>1435</v>
      </c>
      <c r="C745" s="18" t="s">
        <v>2541</v>
      </c>
      <c r="D745" s="19" t="s">
        <v>2565</v>
      </c>
      <c r="E745" s="18" t="s">
        <v>2566</v>
      </c>
      <c r="F745" s="20">
        <v>80453177</v>
      </c>
      <c r="G745" s="20" t="s">
        <v>1436</v>
      </c>
      <c r="H745" s="17" t="s">
        <v>1435</v>
      </c>
      <c r="I745" s="21"/>
      <c r="J745" s="22"/>
      <c r="K745" s="23"/>
      <c r="L745" s="21">
        <v>7533464</v>
      </c>
      <c r="M745" s="22">
        <v>1958700.64</v>
      </c>
      <c r="N745" s="23">
        <v>9492164.6400000006</v>
      </c>
      <c r="O745" s="24"/>
    </row>
    <row r="746" spans="1:15">
      <c r="A746" s="16"/>
      <c r="B746" s="17" t="s">
        <v>1437</v>
      </c>
      <c r="C746" s="18" t="s">
        <v>2541</v>
      </c>
      <c r="D746" s="19" t="s">
        <v>2567</v>
      </c>
      <c r="E746" s="18" t="s">
        <v>2568</v>
      </c>
      <c r="F746" s="20">
        <v>12186131</v>
      </c>
      <c r="G746" s="20" t="s">
        <v>1438</v>
      </c>
      <c r="H746" s="17" t="s">
        <v>1437</v>
      </c>
      <c r="I746" s="21"/>
      <c r="J746" s="22"/>
      <c r="K746" s="23"/>
      <c r="L746" s="21">
        <v>10112646</v>
      </c>
      <c r="M746" s="22">
        <v>2629287.96</v>
      </c>
      <c r="N746" s="23">
        <v>12741933.960000001</v>
      </c>
      <c r="O746" s="24"/>
    </row>
    <row r="747" spans="1:15">
      <c r="A747" s="16"/>
      <c r="B747" s="17" t="s">
        <v>1439</v>
      </c>
      <c r="C747" s="18" t="s">
        <v>2541</v>
      </c>
      <c r="D747" s="19" t="s">
        <v>2569</v>
      </c>
      <c r="E747" s="18" t="s">
        <v>2570</v>
      </c>
      <c r="F747" s="20">
        <v>41681485</v>
      </c>
      <c r="G747" s="20" t="s">
        <v>1440</v>
      </c>
      <c r="H747" s="17" t="s">
        <v>1439</v>
      </c>
      <c r="I747" s="21"/>
      <c r="J747" s="22"/>
      <c r="K747" s="23"/>
      <c r="L747" s="21">
        <v>10339908</v>
      </c>
      <c r="M747" s="22">
        <v>2688376.08</v>
      </c>
      <c r="N747" s="23">
        <v>13028284.08</v>
      </c>
      <c r="O747" s="24"/>
    </row>
    <row r="748" spans="1:15">
      <c r="A748" s="16"/>
      <c r="B748" s="17" t="s">
        <v>1441</v>
      </c>
      <c r="C748" s="18" t="s">
        <v>2541</v>
      </c>
      <c r="D748" s="19" t="s">
        <v>2571</v>
      </c>
      <c r="E748" s="18" t="s">
        <v>2572</v>
      </c>
      <c r="F748" s="20">
        <v>2399961</v>
      </c>
      <c r="G748" s="20" t="s">
        <v>1442</v>
      </c>
      <c r="H748" s="17" t="s">
        <v>1441</v>
      </c>
      <c r="I748" s="21"/>
      <c r="J748" s="22"/>
      <c r="K748" s="23"/>
      <c r="L748" s="21">
        <v>10060713</v>
      </c>
      <c r="M748" s="22">
        <v>2615785.38</v>
      </c>
      <c r="N748" s="23">
        <v>12676498.379999999</v>
      </c>
      <c r="O748" s="24"/>
    </row>
    <row r="749" spans="1:15">
      <c r="A749" s="16"/>
      <c r="B749" s="17" t="s">
        <v>1443</v>
      </c>
      <c r="C749" s="18" t="s">
        <v>2541</v>
      </c>
      <c r="D749" s="19" t="s">
        <v>2573</v>
      </c>
      <c r="E749" s="18" t="s">
        <v>2574</v>
      </c>
      <c r="F749" s="20">
        <v>52634617</v>
      </c>
      <c r="G749" s="20" t="s">
        <v>1444</v>
      </c>
      <c r="H749" s="17" t="s">
        <v>1443</v>
      </c>
      <c r="I749" s="21"/>
      <c r="J749" s="22"/>
      <c r="K749" s="23"/>
      <c r="L749" s="21">
        <v>10359847</v>
      </c>
      <c r="M749" s="22">
        <v>2693560.22</v>
      </c>
      <c r="N749" s="23">
        <v>13053407.220000001</v>
      </c>
      <c r="O749" s="24"/>
    </row>
    <row r="750" spans="1:15">
      <c r="A750" s="16"/>
      <c r="B750" s="17" t="s">
        <v>1445</v>
      </c>
      <c r="C750" s="18" t="s">
        <v>2541</v>
      </c>
      <c r="D750" s="19" t="s">
        <v>2575</v>
      </c>
      <c r="E750" s="18" t="s">
        <v>2576</v>
      </c>
      <c r="F750" s="20">
        <v>53042369</v>
      </c>
      <c r="G750" s="20" t="s">
        <v>1446</v>
      </c>
      <c r="H750" s="17" t="s">
        <v>1445</v>
      </c>
      <c r="I750" s="21"/>
      <c r="J750" s="22"/>
      <c r="K750" s="23"/>
      <c r="L750" s="21">
        <v>9165516</v>
      </c>
      <c r="M750" s="22">
        <v>2383034.16</v>
      </c>
      <c r="N750" s="23">
        <v>11548550.16</v>
      </c>
      <c r="O750" s="24"/>
    </row>
    <row r="751" spans="1:15">
      <c r="A751" s="16"/>
      <c r="B751" s="17" t="s">
        <v>1447</v>
      </c>
      <c r="C751" s="18" t="s">
        <v>2541</v>
      </c>
      <c r="D751" s="19" t="s">
        <v>2577</v>
      </c>
      <c r="E751" s="18" t="s">
        <v>2578</v>
      </c>
      <c r="F751" s="20">
        <v>52742998</v>
      </c>
      <c r="G751" s="20" t="s">
        <v>1448</v>
      </c>
      <c r="H751" s="17" t="s">
        <v>1447</v>
      </c>
      <c r="I751" s="21"/>
      <c r="J751" s="22"/>
      <c r="K751" s="23"/>
      <c r="L751" s="21">
        <v>10371352.235099997</v>
      </c>
      <c r="M751" s="22">
        <v>2696551.58</v>
      </c>
      <c r="N751" s="23">
        <v>13067903.815099997</v>
      </c>
      <c r="O751" s="24"/>
    </row>
    <row r="752" spans="1:15">
      <c r="A752" s="16"/>
      <c r="B752" s="17" t="s">
        <v>1449</v>
      </c>
      <c r="C752" s="18" t="s">
        <v>2541</v>
      </c>
      <c r="D752" s="19" t="s">
        <v>2579</v>
      </c>
      <c r="E752" s="18" t="s">
        <v>2580</v>
      </c>
      <c r="F752" s="20">
        <v>51649818</v>
      </c>
      <c r="G752" s="20" t="s">
        <v>1450</v>
      </c>
      <c r="H752" s="17" t="s">
        <v>1449</v>
      </c>
      <c r="I752" s="21"/>
      <c r="J752" s="22"/>
      <c r="K752" s="23"/>
      <c r="L752" s="21">
        <v>10226088</v>
      </c>
      <c r="M752" s="22">
        <v>2658782.88</v>
      </c>
      <c r="N752" s="23">
        <v>12884870.879999999</v>
      </c>
      <c r="O752" s="24"/>
    </row>
    <row r="753" spans="1:15">
      <c r="A753" s="16"/>
      <c r="B753" s="17" t="s">
        <v>1451</v>
      </c>
      <c r="C753" s="18" t="s">
        <v>2541</v>
      </c>
      <c r="D753" s="19" t="s">
        <v>2581</v>
      </c>
      <c r="E753" s="18" t="s">
        <v>2582</v>
      </c>
      <c r="F753" s="20">
        <v>1022927071</v>
      </c>
      <c r="G753" s="20" t="s">
        <v>1452</v>
      </c>
      <c r="H753" s="17" t="s">
        <v>1451</v>
      </c>
      <c r="I753" s="21"/>
      <c r="J753" s="22"/>
      <c r="K753" s="23"/>
      <c r="L753" s="21">
        <v>10346910</v>
      </c>
      <c r="M753" s="22">
        <v>2690196.6</v>
      </c>
      <c r="N753" s="23">
        <v>13037106.6</v>
      </c>
      <c r="O753" s="24"/>
    </row>
    <row r="754" spans="1:15">
      <c r="A754" s="16"/>
      <c r="B754" s="17" t="s">
        <v>1453</v>
      </c>
      <c r="C754" s="18" t="s">
        <v>2541</v>
      </c>
      <c r="D754" s="19" t="s">
        <v>2583</v>
      </c>
      <c r="E754" s="18" t="s">
        <v>2584</v>
      </c>
      <c r="F754" s="20">
        <v>52238713</v>
      </c>
      <c r="G754" s="20" t="s">
        <v>1454</v>
      </c>
      <c r="H754" s="17" t="s">
        <v>1453</v>
      </c>
      <c r="I754" s="21"/>
      <c r="J754" s="22"/>
      <c r="K754" s="23"/>
      <c r="L754" s="21">
        <v>10403139</v>
      </c>
      <c r="M754" s="22">
        <v>2704816.14</v>
      </c>
      <c r="N754" s="23">
        <v>13107955.140000001</v>
      </c>
      <c r="O754" s="24"/>
    </row>
    <row r="755" spans="1:15">
      <c r="A755" s="16"/>
      <c r="B755" s="17" t="s">
        <v>1455</v>
      </c>
      <c r="C755" s="18" t="s">
        <v>2541</v>
      </c>
      <c r="D755" s="19" t="s">
        <v>2585</v>
      </c>
      <c r="E755" s="18" t="s">
        <v>2586</v>
      </c>
      <c r="F755" s="20">
        <v>51881981</v>
      </c>
      <c r="G755" s="20" t="s">
        <v>1456</v>
      </c>
      <c r="H755" s="17" t="s">
        <v>1455</v>
      </c>
      <c r="I755" s="21"/>
      <c r="J755" s="22"/>
      <c r="K755" s="23"/>
      <c r="L755" s="21">
        <v>10396074</v>
      </c>
      <c r="M755" s="22">
        <v>2702979.24</v>
      </c>
      <c r="N755" s="23">
        <v>13099053.24</v>
      </c>
      <c r="O755" s="24"/>
    </row>
    <row r="756" spans="1:15">
      <c r="A756" s="16"/>
      <c r="B756" s="17" t="s">
        <v>1457</v>
      </c>
      <c r="C756" s="18" t="s">
        <v>2541</v>
      </c>
      <c r="D756" s="19" t="s">
        <v>2587</v>
      </c>
      <c r="E756" s="18" t="s">
        <v>2588</v>
      </c>
      <c r="F756" s="20">
        <v>23619550</v>
      </c>
      <c r="G756" s="20" t="s">
        <v>1458</v>
      </c>
      <c r="H756" s="17" t="s">
        <v>1457</v>
      </c>
      <c r="I756" s="21"/>
      <c r="J756" s="22"/>
      <c r="K756" s="23"/>
      <c r="L756" s="21">
        <v>10377843</v>
      </c>
      <c r="M756" s="22">
        <v>2698239.18</v>
      </c>
      <c r="N756" s="23">
        <v>13076082.18</v>
      </c>
      <c r="O756" s="24"/>
    </row>
    <row r="757" spans="1:15">
      <c r="A757" s="16"/>
      <c r="B757" s="17" t="s">
        <v>1461</v>
      </c>
      <c r="C757" s="18" t="s">
        <v>2541</v>
      </c>
      <c r="D757" s="19" t="s">
        <v>2589</v>
      </c>
      <c r="E757" s="18" t="s">
        <v>2590</v>
      </c>
      <c r="F757" s="20">
        <v>10227124</v>
      </c>
      <c r="G757" s="20" t="s">
        <v>1462</v>
      </c>
      <c r="H757" s="17" t="s">
        <v>1461</v>
      </c>
      <c r="I757" s="21"/>
      <c r="J757" s="22"/>
      <c r="K757" s="23"/>
      <c r="L757" s="21">
        <v>10344626</v>
      </c>
      <c r="M757" s="22">
        <v>2689602.76</v>
      </c>
      <c r="N757" s="23">
        <v>13034228.76</v>
      </c>
      <c r="O757" s="24"/>
    </row>
    <row r="758" spans="1:15">
      <c r="A758" s="16"/>
      <c r="B758" s="17" t="s">
        <v>1463</v>
      </c>
      <c r="C758" s="18" t="s">
        <v>2541</v>
      </c>
      <c r="D758" s="19" t="s">
        <v>2591</v>
      </c>
      <c r="E758" s="18" t="s">
        <v>2592</v>
      </c>
      <c r="F758" s="20">
        <v>41797096</v>
      </c>
      <c r="G758" s="20" t="s">
        <v>1464</v>
      </c>
      <c r="H758" s="17" t="s">
        <v>1463</v>
      </c>
      <c r="I758" s="21"/>
      <c r="J758" s="22"/>
      <c r="K758" s="23"/>
      <c r="L758" s="21">
        <v>10370677</v>
      </c>
      <c r="M758" s="22">
        <v>2696376.02</v>
      </c>
      <c r="N758" s="23">
        <v>13067053.02</v>
      </c>
      <c r="O758" s="24"/>
    </row>
    <row r="759" spans="1:15">
      <c r="A759" s="16"/>
      <c r="B759" s="17" t="s">
        <v>1465</v>
      </c>
      <c r="C759" s="18" t="s">
        <v>2541</v>
      </c>
      <c r="D759" s="19" t="s">
        <v>2593</v>
      </c>
      <c r="E759" s="18" t="s">
        <v>2594</v>
      </c>
      <c r="F759" s="20">
        <v>3557998</v>
      </c>
      <c r="G759" s="20" t="s">
        <v>1466</v>
      </c>
      <c r="H759" s="17" t="s">
        <v>1465</v>
      </c>
      <c r="I759" s="21"/>
      <c r="J759" s="22"/>
      <c r="K759" s="23"/>
      <c r="L759" s="21">
        <v>5095166</v>
      </c>
      <c r="M759" s="22">
        <v>1324743.1599999999</v>
      </c>
      <c r="N759" s="23">
        <v>6419909.1600000001</v>
      </c>
      <c r="O759" s="24"/>
    </row>
    <row r="760" spans="1:15">
      <c r="A760" s="16"/>
      <c r="B760" s="17" t="s">
        <v>1467</v>
      </c>
      <c r="C760" s="18" t="s">
        <v>2541</v>
      </c>
      <c r="D760" s="19" t="s">
        <v>2595</v>
      </c>
      <c r="E760" s="18" t="s">
        <v>2596</v>
      </c>
      <c r="F760" s="20">
        <v>80366996</v>
      </c>
      <c r="G760" s="20" t="s">
        <v>1468</v>
      </c>
      <c r="H760" s="17" t="s">
        <v>1467</v>
      </c>
      <c r="I760" s="21"/>
      <c r="J760" s="22"/>
      <c r="K760" s="23"/>
      <c r="L760" s="21">
        <v>10385534</v>
      </c>
      <c r="M760" s="22">
        <v>2700238.84</v>
      </c>
      <c r="N760" s="23">
        <v>13085772.84</v>
      </c>
      <c r="O760" s="24"/>
    </row>
    <row r="761" spans="1:15">
      <c r="A761" s="16"/>
      <c r="B761" s="17" t="s">
        <v>1469</v>
      </c>
      <c r="C761" s="18" t="s">
        <v>2541</v>
      </c>
      <c r="D761" s="19" t="s">
        <v>2597</v>
      </c>
      <c r="E761" s="18" t="s">
        <v>2598</v>
      </c>
      <c r="F761" s="20">
        <v>23623493</v>
      </c>
      <c r="G761" s="20" t="s">
        <v>1470</v>
      </c>
      <c r="H761" s="17" t="s">
        <v>1469</v>
      </c>
      <c r="I761" s="21"/>
      <c r="J761" s="22"/>
      <c r="K761" s="23"/>
      <c r="L761" s="21">
        <v>10369280</v>
      </c>
      <c r="M761" s="22">
        <v>2696012.8</v>
      </c>
      <c r="N761" s="23">
        <v>13065292.800000001</v>
      </c>
      <c r="O761" s="24"/>
    </row>
    <row r="762" spans="1:15">
      <c r="A762" s="16"/>
      <c r="B762" s="17" t="s">
        <v>1473</v>
      </c>
      <c r="C762" s="18" t="s">
        <v>2541</v>
      </c>
      <c r="D762" s="19" t="s">
        <v>2599</v>
      </c>
      <c r="E762" s="18" t="s">
        <v>2600</v>
      </c>
      <c r="F762" s="20">
        <v>52522412</v>
      </c>
      <c r="G762" s="20" t="s">
        <v>1474</v>
      </c>
      <c r="H762" s="17" t="s">
        <v>1473</v>
      </c>
      <c r="I762" s="21"/>
      <c r="J762" s="22"/>
      <c r="K762" s="23"/>
      <c r="L762" s="21">
        <v>10350164</v>
      </c>
      <c r="M762" s="22">
        <v>2691042.64</v>
      </c>
      <c r="N762" s="23">
        <v>13041206.640000001</v>
      </c>
      <c r="O762" s="24"/>
    </row>
    <row r="763" spans="1:15">
      <c r="A763" s="16"/>
      <c r="B763" s="17" t="s">
        <v>1475</v>
      </c>
      <c r="C763" s="18" t="s">
        <v>2541</v>
      </c>
      <c r="D763" s="19" t="s">
        <v>2601</v>
      </c>
      <c r="E763" s="18" t="s">
        <v>2602</v>
      </c>
      <c r="F763" s="20">
        <v>41497798</v>
      </c>
      <c r="G763" s="20" t="s">
        <v>1476</v>
      </c>
      <c r="H763" s="17" t="s">
        <v>1475</v>
      </c>
      <c r="I763" s="21"/>
      <c r="J763" s="22"/>
      <c r="K763" s="23"/>
      <c r="L763" s="21">
        <v>5154290.8450000007</v>
      </c>
      <c r="M763" s="22">
        <v>1340115.6200000001</v>
      </c>
      <c r="N763" s="23">
        <v>6494406.4650000008</v>
      </c>
      <c r="O763" s="24"/>
    </row>
    <row r="764" spans="1:15">
      <c r="A764" s="16"/>
      <c r="B764" s="17" t="s">
        <v>1477</v>
      </c>
      <c r="C764" s="18" t="s">
        <v>2541</v>
      </c>
      <c r="D764" s="19" t="s">
        <v>2603</v>
      </c>
      <c r="E764" s="18" t="s">
        <v>2604</v>
      </c>
      <c r="F764" s="20">
        <v>80849742</v>
      </c>
      <c r="G764" s="20" t="s">
        <v>1478</v>
      </c>
      <c r="H764" s="17" t="s">
        <v>1477</v>
      </c>
      <c r="I764" s="21"/>
      <c r="J764" s="22"/>
      <c r="K764" s="23"/>
      <c r="L764" s="21">
        <v>10387459</v>
      </c>
      <c r="M764" s="22">
        <v>2700739.34</v>
      </c>
      <c r="N764" s="23">
        <v>13088198.34</v>
      </c>
      <c r="O764" s="24"/>
    </row>
    <row r="765" spans="1:15">
      <c r="A765" s="16"/>
      <c r="B765" s="17" t="s">
        <v>1479</v>
      </c>
      <c r="C765" s="18" t="s">
        <v>2541</v>
      </c>
      <c r="D765" s="19" t="s">
        <v>2605</v>
      </c>
      <c r="E765" s="18" t="s">
        <v>2606</v>
      </c>
      <c r="F765" s="20">
        <v>52327482</v>
      </c>
      <c r="G765" s="20" t="s">
        <v>1480</v>
      </c>
      <c r="H765" s="17" t="s">
        <v>1479</v>
      </c>
      <c r="I765" s="21"/>
      <c r="J765" s="22"/>
      <c r="K765" s="23"/>
      <c r="L765" s="21">
        <v>8441695</v>
      </c>
      <c r="M765" s="22">
        <v>2194840.7000000002</v>
      </c>
      <c r="N765" s="23">
        <v>10636535.699999999</v>
      </c>
      <c r="O765" s="24"/>
    </row>
    <row r="766" spans="1:15">
      <c r="A766" s="16"/>
      <c r="B766" s="17" t="s">
        <v>1481</v>
      </c>
      <c r="C766" s="18" t="s">
        <v>2541</v>
      </c>
      <c r="D766" s="19" t="s">
        <v>2607</v>
      </c>
      <c r="E766" s="18" t="s">
        <v>2608</v>
      </c>
      <c r="F766" s="20">
        <v>5711872</v>
      </c>
      <c r="G766" s="20" t="s">
        <v>1482</v>
      </c>
      <c r="H766" s="17" t="s">
        <v>1481</v>
      </c>
      <c r="I766" s="21"/>
      <c r="J766" s="22"/>
      <c r="K766" s="23"/>
      <c r="L766" s="21">
        <v>10367402</v>
      </c>
      <c r="M766" s="22">
        <v>2695524.52</v>
      </c>
      <c r="N766" s="23">
        <v>13062926.52</v>
      </c>
      <c r="O766" s="24"/>
    </row>
    <row r="767" spans="1:15">
      <c r="A767" s="16"/>
      <c r="B767" s="17" t="s">
        <v>1483</v>
      </c>
      <c r="C767" s="18" t="s">
        <v>2541</v>
      </c>
      <c r="D767" s="19" t="s">
        <v>2609</v>
      </c>
      <c r="E767" s="18" t="s">
        <v>2610</v>
      </c>
      <c r="F767" s="20">
        <v>40772769</v>
      </c>
      <c r="G767" s="20" t="s">
        <v>1484</v>
      </c>
      <c r="H767" s="17" t="s">
        <v>1483</v>
      </c>
      <c r="I767" s="21"/>
      <c r="J767" s="22"/>
      <c r="K767" s="23"/>
      <c r="L767" s="21">
        <v>10278383</v>
      </c>
      <c r="M767" s="22">
        <v>2672379.58</v>
      </c>
      <c r="N767" s="23">
        <v>12950762.58</v>
      </c>
      <c r="O767" s="24"/>
    </row>
    <row r="768" spans="1:15">
      <c r="A768" s="16"/>
      <c r="B768" s="17" t="s">
        <v>1485</v>
      </c>
      <c r="C768" s="18" t="s">
        <v>2541</v>
      </c>
      <c r="D768" s="19" t="s">
        <v>2611</v>
      </c>
      <c r="E768" s="18" t="s">
        <v>2612</v>
      </c>
      <c r="F768" s="20">
        <v>17108713</v>
      </c>
      <c r="G768" s="20" t="s">
        <v>1486</v>
      </c>
      <c r="H768" s="17" t="s">
        <v>1485</v>
      </c>
      <c r="I768" s="21"/>
      <c r="J768" s="22"/>
      <c r="K768" s="23"/>
      <c r="L768" s="21">
        <v>10234163</v>
      </c>
      <c r="M768" s="22">
        <v>2660882.38</v>
      </c>
      <c r="N768" s="23">
        <v>12895045.379999999</v>
      </c>
      <c r="O768" s="24"/>
    </row>
    <row r="769" spans="1:15">
      <c r="A769" s="16"/>
      <c r="B769" s="17" t="s">
        <v>1487</v>
      </c>
      <c r="C769" s="18" t="s">
        <v>2541</v>
      </c>
      <c r="D769" s="19" t="s">
        <v>2613</v>
      </c>
      <c r="E769" s="18" t="s">
        <v>2614</v>
      </c>
      <c r="F769" s="20">
        <v>79660069</v>
      </c>
      <c r="G769" s="20" t="s">
        <v>1488</v>
      </c>
      <c r="H769" s="17" t="s">
        <v>1487</v>
      </c>
      <c r="I769" s="21"/>
      <c r="J769" s="22"/>
      <c r="K769" s="23"/>
      <c r="L769" s="21">
        <v>10381854</v>
      </c>
      <c r="M769" s="22">
        <v>2699282.04</v>
      </c>
      <c r="N769" s="23">
        <v>13081136.039999999</v>
      </c>
      <c r="O769" s="24"/>
    </row>
    <row r="770" spans="1:15">
      <c r="A770" s="16"/>
      <c r="B770" s="17" t="s">
        <v>1535</v>
      </c>
      <c r="C770" s="18" t="s">
        <v>2541</v>
      </c>
      <c r="D770" s="19" t="s">
        <v>2615</v>
      </c>
      <c r="E770" s="18" t="s">
        <v>2616</v>
      </c>
      <c r="F770" s="20">
        <v>51675798</v>
      </c>
      <c r="G770" s="20" t="s">
        <v>1536</v>
      </c>
      <c r="H770" s="17" t="s">
        <v>1535</v>
      </c>
      <c r="I770" s="21"/>
      <c r="J770" s="22"/>
      <c r="K770" s="23"/>
      <c r="L770" s="21">
        <v>8013296</v>
      </c>
      <c r="M770" s="22">
        <v>2083456.96</v>
      </c>
      <c r="N770" s="23">
        <v>10096752.960000001</v>
      </c>
      <c r="O770" s="24"/>
    </row>
    <row r="771" spans="1:15" ht="15" thickBot="1">
      <c r="A771" s="16"/>
      <c r="B771" s="17" t="s">
        <v>1459</v>
      </c>
      <c r="C771" s="18" t="s">
        <v>2541</v>
      </c>
      <c r="D771" s="19" t="s">
        <v>2617</v>
      </c>
      <c r="E771" s="18" t="s">
        <v>2618</v>
      </c>
      <c r="F771" s="20">
        <v>41732558</v>
      </c>
      <c r="G771" s="20" t="s">
        <v>1460</v>
      </c>
      <c r="H771" s="17" t="s">
        <v>1459</v>
      </c>
      <c r="I771" s="21"/>
      <c r="J771" s="22"/>
      <c r="K771" s="23"/>
      <c r="L771" s="21">
        <v>10405938</v>
      </c>
      <c r="M771" s="22">
        <v>2705543.88</v>
      </c>
      <c r="N771" s="23">
        <v>13111481.879999999</v>
      </c>
      <c r="O771" s="24"/>
    </row>
    <row r="772" spans="1:15" ht="15" thickBot="1">
      <c r="A772" s="47"/>
      <c r="B772" s="97" t="s">
        <v>2619</v>
      </c>
      <c r="C772" s="98"/>
      <c r="D772" s="99"/>
      <c r="E772" s="99"/>
      <c r="F772" s="99"/>
      <c r="G772" s="43"/>
      <c r="H772" s="43"/>
      <c r="I772" s="100"/>
      <c r="J772" s="101"/>
      <c r="K772" s="44">
        <f>SUM(K3:K519)</f>
        <v>6469652433.3906145</v>
      </c>
      <c r="L772" s="45">
        <f>SUM(L3:L771)</f>
        <v>7606558690.0896597</v>
      </c>
      <c r="M772" s="45">
        <f>SUM(M3:M771)</f>
        <v>1977705259.4124765</v>
      </c>
      <c r="N772" s="45">
        <f>SUM(N3:N771)</f>
        <v>9584263949.5021286</v>
      </c>
      <c r="O772" s="46"/>
    </row>
  </sheetData>
  <mergeCells count="3">
    <mergeCell ref="A1:O1"/>
    <mergeCell ref="B772:F772"/>
    <mergeCell ref="I772:J772"/>
  </mergeCells>
  <conditionalFormatting sqref="O3:O304 O306:O517">
    <cfRule type="cellIs" dxfId="3" priority="4" operator="equal">
      <formula>"No Cumple presupuesto"</formula>
    </cfRule>
  </conditionalFormatting>
  <conditionalFormatting sqref="O305">
    <cfRule type="cellIs" dxfId="2" priority="2" operator="equal">
      <formula>"No Cumple presupuesto"</formula>
    </cfRule>
  </conditionalFormatting>
  <conditionalFormatting sqref="O518:O771">
    <cfRule type="cellIs" dxfId="1" priority="1" operator="equal">
      <formula>"No Cumple presupuesto"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2F20CA52-7476-4245-9D12-6F55CCBC6002}">
            <xm:f>NOT(ISERROR(SEARCH("No Cumple presupuesto",O772)))</xm:f>
            <xm:f>"No Cumple presupuesto"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O772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M35"/>
  <sheetViews>
    <sheetView tabSelected="1" topLeftCell="C1" zoomScale="80" zoomScaleNormal="80" workbookViewId="0">
      <selection activeCell="L4" sqref="L4"/>
    </sheetView>
  </sheetViews>
  <sheetFormatPr defaultColWidth="11.42578125" defaultRowHeight="13.5"/>
  <cols>
    <col min="1" max="1" width="11" style="65" customWidth="1"/>
    <col min="2" max="2" width="29.140625" style="65" customWidth="1"/>
    <col min="3" max="3" width="15.85546875" style="65" customWidth="1"/>
    <col min="4" max="4" width="17.7109375" style="65" customWidth="1"/>
    <col min="5" max="5" width="45" style="65" customWidth="1"/>
    <col min="6" max="6" width="14.28515625" style="65" customWidth="1"/>
    <col min="7" max="7" width="25.85546875" style="65" customWidth="1"/>
    <col min="8" max="8" width="36.42578125" style="65" customWidth="1"/>
    <col min="9" max="9" width="15.7109375" style="65" customWidth="1"/>
    <col min="10" max="10" width="27.140625" style="65" customWidth="1"/>
    <col min="11" max="11" width="35.140625" style="65" customWidth="1"/>
    <col min="12" max="12" width="68.85546875" style="65" customWidth="1"/>
    <col min="13" max="13" width="33.42578125" style="65" customWidth="1"/>
    <col min="14" max="16384" width="11.42578125" style="65"/>
  </cols>
  <sheetData>
    <row r="1" spans="1:13" ht="14.1" thickBot="1"/>
    <row r="2" spans="1:13" ht="65.25" customHeight="1">
      <c r="A2" s="102" t="s">
        <v>2620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4"/>
    </row>
    <row r="3" spans="1:13" ht="27.95">
      <c r="A3" s="81" t="s">
        <v>2621</v>
      </c>
      <c r="B3" s="82" t="s">
        <v>2622</v>
      </c>
      <c r="C3" s="82" t="s">
        <v>2623</v>
      </c>
      <c r="D3" s="82" t="s">
        <v>1552</v>
      </c>
      <c r="E3" s="82" t="s">
        <v>2624</v>
      </c>
      <c r="F3" s="82" t="s">
        <v>2625</v>
      </c>
      <c r="G3" s="82" t="s">
        <v>2626</v>
      </c>
      <c r="H3" s="82" t="s">
        <v>2627</v>
      </c>
      <c r="I3" s="82" t="s">
        <v>2628</v>
      </c>
      <c r="J3" s="82" t="s">
        <v>2629</v>
      </c>
      <c r="K3" s="83" t="s">
        <v>2630</v>
      </c>
      <c r="L3" s="83" t="s">
        <v>2631</v>
      </c>
      <c r="M3" s="84" t="s">
        <v>2632</v>
      </c>
    </row>
    <row r="4" spans="1:13">
      <c r="A4" s="66">
        <v>1</v>
      </c>
      <c r="B4" s="67" t="s">
        <v>2633</v>
      </c>
      <c r="C4" s="68" t="s">
        <v>2634</v>
      </c>
      <c r="D4" s="67" t="s">
        <v>2635</v>
      </c>
      <c r="E4" s="67" t="s">
        <v>2636</v>
      </c>
      <c r="F4" s="67">
        <v>35489115</v>
      </c>
      <c r="G4" s="67" t="s">
        <v>2637</v>
      </c>
      <c r="H4" s="67" t="s">
        <v>2638</v>
      </c>
      <c r="I4" s="67" t="s">
        <v>2639</v>
      </c>
      <c r="J4" s="67" t="s">
        <v>2640</v>
      </c>
      <c r="K4" s="69" t="s">
        <v>2641</v>
      </c>
      <c r="L4" s="69" t="s">
        <v>2642</v>
      </c>
      <c r="M4" s="85">
        <v>44021</v>
      </c>
    </row>
    <row r="5" spans="1:13">
      <c r="A5" s="66">
        <v>2</v>
      </c>
      <c r="B5" s="67" t="s">
        <v>2633</v>
      </c>
      <c r="C5" s="68" t="s">
        <v>2643</v>
      </c>
      <c r="D5" s="67" t="s">
        <v>2644</v>
      </c>
      <c r="E5" s="67" t="s">
        <v>2645</v>
      </c>
      <c r="F5" s="67">
        <v>41753217</v>
      </c>
      <c r="G5" s="67" t="s">
        <v>2646</v>
      </c>
      <c r="H5" s="67" t="s">
        <v>2647</v>
      </c>
      <c r="I5" s="67" t="s">
        <v>2648</v>
      </c>
      <c r="J5" s="67" t="s">
        <v>2640</v>
      </c>
      <c r="K5" s="69" t="s">
        <v>2641</v>
      </c>
      <c r="L5" s="69" t="s">
        <v>2642</v>
      </c>
      <c r="M5" s="85">
        <v>44012</v>
      </c>
    </row>
    <row r="6" spans="1:13">
      <c r="A6" s="66">
        <v>3</v>
      </c>
      <c r="B6" s="67" t="s">
        <v>2633</v>
      </c>
      <c r="C6" s="68" t="s">
        <v>2649</v>
      </c>
      <c r="D6" s="67" t="s">
        <v>2650</v>
      </c>
      <c r="E6" s="67" t="s">
        <v>2651</v>
      </c>
      <c r="F6" s="67">
        <v>52183006</v>
      </c>
      <c r="G6" s="67" t="s">
        <v>2652</v>
      </c>
      <c r="H6" s="67" t="s">
        <v>2653</v>
      </c>
      <c r="I6" s="67" t="s">
        <v>2639</v>
      </c>
      <c r="J6" s="67" t="s">
        <v>2640</v>
      </c>
      <c r="K6" s="69" t="s">
        <v>2641</v>
      </c>
      <c r="L6" s="69" t="s">
        <v>2642</v>
      </c>
      <c r="M6" s="85">
        <v>43980</v>
      </c>
    </row>
    <row r="7" spans="1:13">
      <c r="A7" s="66">
        <v>4</v>
      </c>
      <c r="B7" s="67" t="s">
        <v>2633</v>
      </c>
      <c r="C7" s="68" t="s">
        <v>2654</v>
      </c>
      <c r="D7" s="67" t="s">
        <v>2655</v>
      </c>
      <c r="E7" s="67" t="s">
        <v>2656</v>
      </c>
      <c r="F7" s="67">
        <v>41525854</v>
      </c>
      <c r="G7" s="67" t="s">
        <v>2657</v>
      </c>
      <c r="H7" s="67" t="s">
        <v>2658</v>
      </c>
      <c r="I7" s="67" t="s">
        <v>2659</v>
      </c>
      <c r="J7" s="67" t="s">
        <v>2640</v>
      </c>
      <c r="K7" s="69" t="s">
        <v>2641</v>
      </c>
      <c r="L7" s="69" t="s">
        <v>2642</v>
      </c>
      <c r="M7" s="85">
        <v>44042</v>
      </c>
    </row>
    <row r="8" spans="1:13">
      <c r="A8" s="70">
        <v>5</v>
      </c>
      <c r="B8" s="67" t="s">
        <v>2660</v>
      </c>
      <c r="C8" s="68" t="s">
        <v>2661</v>
      </c>
      <c r="D8" s="67" t="s">
        <v>2662</v>
      </c>
      <c r="E8" s="67" t="s">
        <v>2663</v>
      </c>
      <c r="F8" s="67">
        <v>20584462</v>
      </c>
      <c r="G8" s="67" t="s">
        <v>2664</v>
      </c>
      <c r="H8" s="67" t="s">
        <v>2665</v>
      </c>
      <c r="I8" s="67" t="s">
        <v>2666</v>
      </c>
      <c r="J8" s="67" t="s">
        <v>2640</v>
      </c>
      <c r="K8" s="69" t="s">
        <v>2667</v>
      </c>
      <c r="L8" s="69" t="s">
        <v>2642</v>
      </c>
      <c r="M8" s="85">
        <v>44048</v>
      </c>
    </row>
    <row r="9" spans="1:13">
      <c r="A9" s="66">
        <v>6</v>
      </c>
      <c r="B9" s="67" t="s">
        <v>2660</v>
      </c>
      <c r="C9" s="68" t="s">
        <v>2668</v>
      </c>
      <c r="D9" s="67" t="s">
        <v>2669</v>
      </c>
      <c r="E9" s="67" t="s">
        <v>2670</v>
      </c>
      <c r="F9" s="67">
        <v>20336992</v>
      </c>
      <c r="G9" s="67" t="s">
        <v>2671</v>
      </c>
      <c r="H9" s="67" t="s">
        <v>2672</v>
      </c>
      <c r="I9" s="67" t="s">
        <v>2673</v>
      </c>
      <c r="J9" s="67" t="s">
        <v>2640</v>
      </c>
      <c r="K9" s="69" t="s">
        <v>2641</v>
      </c>
      <c r="L9" s="69" t="s">
        <v>2642</v>
      </c>
      <c r="M9" s="85">
        <v>43900</v>
      </c>
    </row>
    <row r="10" spans="1:13">
      <c r="A10" s="66">
        <v>7</v>
      </c>
      <c r="B10" s="67" t="s">
        <v>2660</v>
      </c>
      <c r="C10" s="68" t="s">
        <v>2674</v>
      </c>
      <c r="D10" s="67" t="s">
        <v>2675</v>
      </c>
      <c r="E10" s="67" t="s">
        <v>2676</v>
      </c>
      <c r="F10" s="67">
        <v>52066855</v>
      </c>
      <c r="G10" s="67" t="s">
        <v>2677</v>
      </c>
      <c r="H10" s="67" t="s">
        <v>2672</v>
      </c>
      <c r="I10" s="67" t="s">
        <v>2673</v>
      </c>
      <c r="J10" s="67" t="s">
        <v>2640</v>
      </c>
      <c r="K10" s="69" t="s">
        <v>2678</v>
      </c>
      <c r="L10" s="69" t="s">
        <v>2642</v>
      </c>
      <c r="M10" s="86">
        <v>44128</v>
      </c>
    </row>
    <row r="11" spans="1:13">
      <c r="A11" s="70">
        <v>8</v>
      </c>
      <c r="B11" s="67" t="s">
        <v>2660</v>
      </c>
      <c r="C11" s="68" t="s">
        <v>2679</v>
      </c>
      <c r="D11" s="67" t="s">
        <v>2680</v>
      </c>
      <c r="E11" s="67" t="s">
        <v>2681</v>
      </c>
      <c r="F11" s="67">
        <v>79986325</v>
      </c>
      <c r="G11" s="67" t="s">
        <v>2682</v>
      </c>
      <c r="H11" s="67" t="s">
        <v>2672</v>
      </c>
      <c r="I11" s="67" t="s">
        <v>2666</v>
      </c>
      <c r="J11" s="67" t="s">
        <v>2640</v>
      </c>
      <c r="K11" s="69" t="s">
        <v>2683</v>
      </c>
      <c r="L11" s="69" t="s">
        <v>2642</v>
      </c>
      <c r="M11" s="86">
        <v>44128</v>
      </c>
    </row>
    <row r="12" spans="1:13">
      <c r="A12" s="70">
        <v>9</v>
      </c>
      <c r="B12" s="67" t="s">
        <v>2660</v>
      </c>
      <c r="C12" s="68" t="s">
        <v>2684</v>
      </c>
      <c r="D12" s="67" t="s">
        <v>2685</v>
      </c>
      <c r="E12" s="67" t="s">
        <v>2686</v>
      </c>
      <c r="F12" s="67">
        <v>19189517</v>
      </c>
      <c r="G12" s="67" t="s">
        <v>2687</v>
      </c>
      <c r="H12" s="67" t="s">
        <v>2665</v>
      </c>
      <c r="I12" s="67" t="s">
        <v>2666</v>
      </c>
      <c r="J12" s="67" t="s">
        <v>2640</v>
      </c>
      <c r="K12" s="69" t="s">
        <v>2683</v>
      </c>
      <c r="L12" s="69" t="s">
        <v>2642</v>
      </c>
      <c r="M12" s="85">
        <v>44067</v>
      </c>
    </row>
    <row r="13" spans="1:13" ht="24.75" customHeight="1">
      <c r="A13" s="70">
        <v>10</v>
      </c>
      <c r="B13" s="67" t="s">
        <v>2633</v>
      </c>
      <c r="C13" s="71" t="s">
        <v>2688</v>
      </c>
      <c r="D13" s="67" t="s">
        <v>2689</v>
      </c>
      <c r="E13" s="67" t="s">
        <v>2690</v>
      </c>
      <c r="F13" s="67">
        <v>5792504</v>
      </c>
      <c r="G13" s="67" t="s">
        <v>2691</v>
      </c>
      <c r="H13" s="67" t="s">
        <v>2692</v>
      </c>
      <c r="I13" s="67" t="s">
        <v>2648</v>
      </c>
      <c r="J13" s="67" t="s">
        <v>2640</v>
      </c>
      <c r="K13" s="69" t="s">
        <v>2641</v>
      </c>
      <c r="L13" s="69" t="s">
        <v>2642</v>
      </c>
      <c r="M13" s="85">
        <v>44012</v>
      </c>
    </row>
    <row r="14" spans="1:13" ht="60.75" hidden="1" customHeight="1">
      <c r="A14" s="70">
        <v>11</v>
      </c>
      <c r="B14" s="67" t="s">
        <v>2633</v>
      </c>
      <c r="C14" s="68" t="s">
        <v>2693</v>
      </c>
      <c r="D14" s="67" t="s">
        <v>2694</v>
      </c>
      <c r="E14" s="72" t="s">
        <v>2695</v>
      </c>
      <c r="F14" s="67">
        <v>3013617</v>
      </c>
      <c r="G14" s="67" t="s">
        <v>2696</v>
      </c>
      <c r="H14" s="67" t="s">
        <v>2692</v>
      </c>
      <c r="I14" s="67" t="s">
        <v>2659</v>
      </c>
      <c r="J14" s="67" t="s">
        <v>2697</v>
      </c>
      <c r="K14" s="69" t="s">
        <v>2641</v>
      </c>
      <c r="L14" s="74" t="s">
        <v>2698</v>
      </c>
      <c r="M14" s="87" t="s">
        <v>2699</v>
      </c>
    </row>
    <row r="15" spans="1:13">
      <c r="A15" s="70">
        <v>12</v>
      </c>
      <c r="B15" s="67" t="s">
        <v>2660</v>
      </c>
      <c r="C15" s="68" t="s">
        <v>2700</v>
      </c>
      <c r="D15" s="67" t="s">
        <v>2701</v>
      </c>
      <c r="E15" s="67" t="s">
        <v>2702</v>
      </c>
      <c r="F15" s="67">
        <v>52039132</v>
      </c>
      <c r="G15" s="67" t="s">
        <v>2703</v>
      </c>
      <c r="H15" s="67" t="s">
        <v>2665</v>
      </c>
      <c r="I15" s="67" t="s">
        <v>2666</v>
      </c>
      <c r="J15" s="67" t="s">
        <v>2640</v>
      </c>
      <c r="K15" s="69" t="s">
        <v>2667</v>
      </c>
      <c r="L15" s="69" t="s">
        <v>2642</v>
      </c>
      <c r="M15" s="86">
        <v>44128</v>
      </c>
    </row>
    <row r="16" spans="1:13">
      <c r="A16" s="70">
        <v>13</v>
      </c>
      <c r="B16" s="67" t="s">
        <v>2660</v>
      </c>
      <c r="C16" s="68" t="s">
        <v>2704</v>
      </c>
      <c r="D16" s="67" t="s">
        <v>2705</v>
      </c>
      <c r="E16" s="67" t="s">
        <v>2706</v>
      </c>
      <c r="F16" s="67">
        <v>51813554</v>
      </c>
      <c r="G16" s="67" t="s">
        <v>2707</v>
      </c>
      <c r="H16" s="67" t="s">
        <v>2672</v>
      </c>
      <c r="I16" s="67" t="s">
        <v>2666</v>
      </c>
      <c r="J16" s="67" t="s">
        <v>2640</v>
      </c>
      <c r="K16" s="69" t="s">
        <v>2667</v>
      </c>
      <c r="L16" s="69" t="s">
        <v>2642</v>
      </c>
      <c r="M16" s="86">
        <v>44128</v>
      </c>
    </row>
    <row r="17" spans="1:13" ht="32.25" customHeight="1">
      <c r="A17" s="70">
        <v>14</v>
      </c>
      <c r="B17" s="67" t="s">
        <v>2660</v>
      </c>
      <c r="C17" s="68" t="s">
        <v>2708</v>
      </c>
      <c r="D17" s="67" t="s">
        <v>2709</v>
      </c>
      <c r="E17" s="67" t="s">
        <v>2710</v>
      </c>
      <c r="F17" s="67">
        <v>21226757</v>
      </c>
      <c r="G17" s="67" t="s">
        <v>2711</v>
      </c>
      <c r="H17" s="67" t="s">
        <v>2665</v>
      </c>
      <c r="I17" s="67" t="s">
        <v>2666</v>
      </c>
      <c r="J17" s="67" t="s">
        <v>2640</v>
      </c>
      <c r="K17" s="69" t="s">
        <v>2667</v>
      </c>
      <c r="L17" s="73" t="s">
        <v>2712</v>
      </c>
      <c r="M17" s="85">
        <v>44049</v>
      </c>
    </row>
    <row r="18" spans="1:13" ht="44.25" customHeight="1">
      <c r="A18" s="70">
        <v>15</v>
      </c>
      <c r="B18" s="67" t="s">
        <v>2660</v>
      </c>
      <c r="C18" s="68" t="s">
        <v>2713</v>
      </c>
      <c r="D18" s="67" t="s">
        <v>2714</v>
      </c>
      <c r="E18" s="67" t="s">
        <v>2715</v>
      </c>
      <c r="F18" s="67">
        <v>41502490</v>
      </c>
      <c r="G18" s="67" t="s">
        <v>2716</v>
      </c>
      <c r="H18" s="67" t="s">
        <v>2665</v>
      </c>
      <c r="I18" s="67" t="s">
        <v>2666</v>
      </c>
      <c r="J18" s="67" t="s">
        <v>2640</v>
      </c>
      <c r="K18" s="69" t="s">
        <v>2667</v>
      </c>
      <c r="L18" s="73" t="s">
        <v>2717</v>
      </c>
      <c r="M18" s="85">
        <v>44049</v>
      </c>
    </row>
    <row r="19" spans="1:13">
      <c r="A19" s="70">
        <v>16</v>
      </c>
      <c r="B19" s="67" t="s">
        <v>2660</v>
      </c>
      <c r="C19" s="68" t="s">
        <v>2718</v>
      </c>
      <c r="D19" s="67" t="s">
        <v>2719</v>
      </c>
      <c r="E19" s="67" t="s">
        <v>2720</v>
      </c>
      <c r="F19" s="67">
        <v>51838125</v>
      </c>
      <c r="G19" s="67" t="s">
        <v>2721</v>
      </c>
      <c r="H19" s="67" t="s">
        <v>2672</v>
      </c>
      <c r="I19" s="67" t="s">
        <v>2673</v>
      </c>
      <c r="J19" s="67" t="s">
        <v>2640</v>
      </c>
      <c r="K19" s="69" t="s">
        <v>2667</v>
      </c>
      <c r="L19" s="69" t="s">
        <v>2642</v>
      </c>
      <c r="M19" s="85">
        <v>43896</v>
      </c>
    </row>
    <row r="20" spans="1:13" ht="102" hidden="1" customHeight="1">
      <c r="A20" s="70">
        <v>17</v>
      </c>
      <c r="B20" s="67" t="s">
        <v>2633</v>
      </c>
      <c r="C20" s="68" t="s">
        <v>2722</v>
      </c>
      <c r="D20" s="67" t="s">
        <v>2723</v>
      </c>
      <c r="E20" s="72" t="s">
        <v>2724</v>
      </c>
      <c r="F20" s="67">
        <v>52128057</v>
      </c>
      <c r="G20" s="67" t="s">
        <v>2725</v>
      </c>
      <c r="H20" s="67" t="s">
        <v>2647</v>
      </c>
      <c r="I20" s="67" t="s">
        <v>2639</v>
      </c>
      <c r="J20" s="67" t="s">
        <v>2640</v>
      </c>
      <c r="K20" s="69" t="s">
        <v>2641</v>
      </c>
      <c r="L20" s="74" t="s">
        <v>2726</v>
      </c>
      <c r="M20" s="87" t="s">
        <v>2727</v>
      </c>
    </row>
    <row r="21" spans="1:13">
      <c r="A21" s="70">
        <v>18</v>
      </c>
      <c r="B21" s="67" t="s">
        <v>2660</v>
      </c>
      <c r="C21" s="68" t="s">
        <v>2728</v>
      </c>
      <c r="D21" s="67" t="s">
        <v>2729</v>
      </c>
      <c r="E21" s="67" t="s">
        <v>2730</v>
      </c>
      <c r="F21" s="67">
        <v>11812130</v>
      </c>
      <c r="G21" s="67" t="s">
        <v>2731</v>
      </c>
      <c r="H21" s="67" t="s">
        <v>2672</v>
      </c>
      <c r="I21" s="67" t="s">
        <v>2666</v>
      </c>
      <c r="J21" s="67" t="s">
        <v>2640</v>
      </c>
      <c r="K21" s="69" t="s">
        <v>2667</v>
      </c>
      <c r="L21" s="69" t="s">
        <v>2642</v>
      </c>
      <c r="M21" s="85">
        <v>44127</v>
      </c>
    </row>
    <row r="22" spans="1:13" ht="33" hidden="1" customHeight="1">
      <c r="A22" s="70">
        <v>19</v>
      </c>
      <c r="B22" s="67" t="s">
        <v>2660</v>
      </c>
      <c r="C22" s="68" t="s">
        <v>2732</v>
      </c>
      <c r="D22" s="67" t="s">
        <v>2733</v>
      </c>
      <c r="E22" s="67" t="s">
        <v>2734</v>
      </c>
      <c r="F22" s="67">
        <v>26275156</v>
      </c>
      <c r="G22" s="67" t="s">
        <v>2735</v>
      </c>
      <c r="H22" s="67" t="s">
        <v>2665</v>
      </c>
      <c r="I22" s="67" t="s">
        <v>2666</v>
      </c>
      <c r="J22" s="67" t="s">
        <v>2640</v>
      </c>
      <c r="K22" s="69" t="s">
        <v>2683</v>
      </c>
      <c r="L22" s="75" t="s">
        <v>2736</v>
      </c>
      <c r="M22" s="85">
        <v>44048</v>
      </c>
    </row>
    <row r="23" spans="1:13">
      <c r="A23" s="70">
        <v>20</v>
      </c>
      <c r="B23" s="67" t="s">
        <v>2633</v>
      </c>
      <c r="C23" s="71" t="s">
        <v>2737</v>
      </c>
      <c r="D23" s="67" t="s">
        <v>2738</v>
      </c>
      <c r="E23" s="67" t="s">
        <v>2739</v>
      </c>
      <c r="F23" s="67">
        <v>4426004</v>
      </c>
      <c r="G23" s="67" t="s">
        <v>2740</v>
      </c>
      <c r="H23" s="67" t="s">
        <v>2741</v>
      </c>
      <c r="I23" s="67" t="s">
        <v>2659</v>
      </c>
      <c r="J23" s="67" t="s">
        <v>2640</v>
      </c>
      <c r="K23" s="69" t="s">
        <v>2641</v>
      </c>
      <c r="L23" s="69" t="s">
        <v>2642</v>
      </c>
      <c r="M23" s="85">
        <v>43908</v>
      </c>
    </row>
    <row r="24" spans="1:13">
      <c r="A24" s="66">
        <v>21</v>
      </c>
      <c r="B24" s="67" t="s">
        <v>2660</v>
      </c>
      <c r="C24" s="68" t="s">
        <v>2742</v>
      </c>
      <c r="D24" s="67" t="s">
        <v>2743</v>
      </c>
      <c r="E24" s="67" t="s">
        <v>2744</v>
      </c>
      <c r="F24" s="67">
        <v>20886415</v>
      </c>
      <c r="G24" s="67" t="s">
        <v>2745</v>
      </c>
      <c r="H24" s="67" t="s">
        <v>2672</v>
      </c>
      <c r="I24" s="67" t="s">
        <v>2673</v>
      </c>
      <c r="J24" s="67" t="s">
        <v>2640</v>
      </c>
      <c r="K24" s="69" t="s">
        <v>2678</v>
      </c>
      <c r="L24" s="69" t="s">
        <v>2642</v>
      </c>
      <c r="M24" s="85">
        <v>43899</v>
      </c>
    </row>
    <row r="25" spans="1:13">
      <c r="A25" s="66">
        <v>22</v>
      </c>
      <c r="B25" s="67" t="s">
        <v>2660</v>
      </c>
      <c r="C25" s="68" t="s">
        <v>2746</v>
      </c>
      <c r="D25" s="67" t="s">
        <v>2747</v>
      </c>
      <c r="E25" s="67" t="s">
        <v>2748</v>
      </c>
      <c r="F25" s="67">
        <v>28427011</v>
      </c>
      <c r="G25" s="67" t="s">
        <v>2749</v>
      </c>
      <c r="H25" s="67" t="s">
        <v>2665</v>
      </c>
      <c r="I25" s="67" t="s">
        <v>2666</v>
      </c>
      <c r="J25" s="67" t="s">
        <v>2640</v>
      </c>
      <c r="K25" s="69" t="s">
        <v>2683</v>
      </c>
      <c r="L25" s="69" t="s">
        <v>2642</v>
      </c>
      <c r="M25" s="86">
        <v>44128</v>
      </c>
    </row>
    <row r="26" spans="1:13">
      <c r="A26" s="66">
        <v>23</v>
      </c>
      <c r="B26" s="67" t="s">
        <v>2660</v>
      </c>
      <c r="C26" s="68" t="s">
        <v>2750</v>
      </c>
      <c r="D26" s="67" t="s">
        <v>2751</v>
      </c>
      <c r="E26" s="67" t="s">
        <v>2752</v>
      </c>
      <c r="F26" s="67">
        <v>52461022</v>
      </c>
      <c r="G26" s="67" t="s">
        <v>2753</v>
      </c>
      <c r="H26" s="67" t="s">
        <v>2665</v>
      </c>
      <c r="I26" s="67" t="s">
        <v>2666</v>
      </c>
      <c r="J26" s="67" t="s">
        <v>2640</v>
      </c>
      <c r="K26" s="69" t="s">
        <v>2667</v>
      </c>
      <c r="L26" s="69" t="s">
        <v>2642</v>
      </c>
      <c r="M26" s="88" t="s">
        <v>2754</v>
      </c>
    </row>
    <row r="27" spans="1:13">
      <c r="A27" s="66">
        <v>24</v>
      </c>
      <c r="B27" s="67" t="s">
        <v>2633</v>
      </c>
      <c r="C27" s="68" t="s">
        <v>2755</v>
      </c>
      <c r="D27" s="67" t="s">
        <v>2756</v>
      </c>
      <c r="E27" s="67" t="s">
        <v>2757</v>
      </c>
      <c r="F27" s="67">
        <v>53007384</v>
      </c>
      <c r="G27" s="67" t="s">
        <v>2758</v>
      </c>
      <c r="H27" s="67" t="s">
        <v>2759</v>
      </c>
      <c r="I27" s="67" t="s">
        <v>2659</v>
      </c>
      <c r="J27" s="67" t="s">
        <v>2640</v>
      </c>
      <c r="K27" s="69" t="s">
        <v>2641</v>
      </c>
      <c r="L27" s="69" t="s">
        <v>2642</v>
      </c>
      <c r="M27" s="85">
        <v>44012</v>
      </c>
    </row>
    <row r="28" spans="1:13">
      <c r="A28" s="66">
        <v>25</v>
      </c>
      <c r="B28" s="67" t="s">
        <v>2633</v>
      </c>
      <c r="C28" s="68" t="s">
        <v>2760</v>
      </c>
      <c r="D28" s="67" t="s">
        <v>2761</v>
      </c>
      <c r="E28" s="67" t="s">
        <v>2762</v>
      </c>
      <c r="F28" s="67">
        <v>19244531</v>
      </c>
      <c r="G28" s="67" t="s">
        <v>2763</v>
      </c>
      <c r="H28" s="67" t="s">
        <v>2759</v>
      </c>
      <c r="I28" s="67" t="s">
        <v>2659</v>
      </c>
      <c r="J28" s="67" t="s">
        <v>2640</v>
      </c>
      <c r="K28" s="69" t="s">
        <v>2641</v>
      </c>
      <c r="L28" s="69" t="s">
        <v>2642</v>
      </c>
      <c r="M28" s="85">
        <v>44030</v>
      </c>
    </row>
    <row r="29" spans="1:13">
      <c r="A29" s="66">
        <v>26</v>
      </c>
      <c r="B29" s="67" t="s">
        <v>2660</v>
      </c>
      <c r="C29" s="68" t="s">
        <v>2764</v>
      </c>
      <c r="D29" s="67" t="s">
        <v>2765</v>
      </c>
      <c r="E29" s="67" t="s">
        <v>2766</v>
      </c>
      <c r="F29" s="67">
        <v>93477893</v>
      </c>
      <c r="G29" s="67" t="s">
        <v>2767</v>
      </c>
      <c r="H29" s="67" t="s">
        <v>2665</v>
      </c>
      <c r="I29" s="67" t="s">
        <v>2666</v>
      </c>
      <c r="J29" s="67" t="s">
        <v>2640</v>
      </c>
      <c r="K29" s="69" t="s">
        <v>2667</v>
      </c>
      <c r="L29" s="69" t="s">
        <v>2642</v>
      </c>
      <c r="M29" s="85">
        <v>44033</v>
      </c>
    </row>
    <row r="30" spans="1:13" ht="60.75" hidden="1" customHeight="1">
      <c r="A30" s="66">
        <v>27</v>
      </c>
      <c r="B30" s="67" t="s">
        <v>2660</v>
      </c>
      <c r="C30" s="68" t="s">
        <v>2768</v>
      </c>
      <c r="D30" s="67" t="s">
        <v>2769</v>
      </c>
      <c r="E30" s="67" t="s">
        <v>2770</v>
      </c>
      <c r="F30" s="67">
        <v>24870012</v>
      </c>
      <c r="G30" s="67" t="s">
        <v>2771</v>
      </c>
      <c r="H30" s="67" t="s">
        <v>2772</v>
      </c>
      <c r="I30" s="67" t="s">
        <v>2666</v>
      </c>
      <c r="J30" s="67" t="s">
        <v>2640</v>
      </c>
      <c r="K30" s="69" t="s">
        <v>2667</v>
      </c>
      <c r="L30" s="75" t="s">
        <v>2773</v>
      </c>
      <c r="M30" s="86">
        <v>44128</v>
      </c>
    </row>
    <row r="31" spans="1:13">
      <c r="A31" s="66">
        <v>28</v>
      </c>
      <c r="B31" s="67" t="s">
        <v>2660</v>
      </c>
      <c r="C31" s="68" t="s">
        <v>2774</v>
      </c>
      <c r="D31" s="67" t="s">
        <v>2775</v>
      </c>
      <c r="E31" s="67" t="s">
        <v>2776</v>
      </c>
      <c r="F31" s="67">
        <v>17068292</v>
      </c>
      <c r="G31" s="67" t="s">
        <v>2777</v>
      </c>
      <c r="H31" s="67" t="s">
        <v>2772</v>
      </c>
      <c r="I31" s="67" t="s">
        <v>2666</v>
      </c>
      <c r="J31" s="67" t="s">
        <v>2640</v>
      </c>
      <c r="K31" s="69" t="s">
        <v>2667</v>
      </c>
      <c r="L31" s="69" t="s">
        <v>2642</v>
      </c>
      <c r="M31" s="85">
        <v>44047</v>
      </c>
    </row>
    <row r="32" spans="1:13" ht="14.1" thickBot="1">
      <c r="A32" s="76">
        <v>29</v>
      </c>
      <c r="B32" s="77" t="s">
        <v>2660</v>
      </c>
      <c r="C32" s="78" t="s">
        <v>2778</v>
      </c>
      <c r="D32" s="77" t="s">
        <v>2779</v>
      </c>
      <c r="E32" s="77" t="s">
        <v>2780</v>
      </c>
      <c r="F32" s="77">
        <v>1005823194</v>
      </c>
      <c r="G32" s="77" t="s">
        <v>2781</v>
      </c>
      <c r="H32" s="77" t="s">
        <v>2665</v>
      </c>
      <c r="I32" s="77" t="s">
        <v>2666</v>
      </c>
      <c r="J32" s="77" t="s">
        <v>2640</v>
      </c>
      <c r="K32" s="79" t="s">
        <v>2667</v>
      </c>
      <c r="L32" s="79" t="s">
        <v>2642</v>
      </c>
      <c r="M32" s="89">
        <v>44128</v>
      </c>
    </row>
    <row r="33" spans="1:3">
      <c r="C33" s="80"/>
    </row>
    <row r="34" spans="1:3">
      <c r="A34" s="90"/>
      <c r="B34" s="91" t="s">
        <v>2782</v>
      </c>
    </row>
    <row r="35" spans="1:3">
      <c r="A35" s="74"/>
      <c r="B35" s="91" t="s">
        <v>2783</v>
      </c>
    </row>
  </sheetData>
  <autoFilter ref="A3:M32" xr:uid="{00000000-0009-0000-0000-000002000000}">
    <filterColumn colId="11">
      <filters>
        <filter val="NO HA RADICADO PETICIONES EN LA SDHT"/>
        <filter val="NO HA RADICADO PETICIONES EN LA SDHT _x000a_FIRMA LA SOLICITUD SARA HURTADO CEDULA 52130309"/>
        <filter val="NO HA RADICADO PETICIONES EN LA SDHT FIRMA LA SOLICITUD SILENA GÓMEZ CEDULA 51747537"/>
      </filters>
    </filterColumn>
  </autoFilter>
  <mergeCells count="1">
    <mergeCell ref="A2:M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Edwin Ariel Ulloa Calvo</dc:creator>
  <cp:keywords/>
  <dc:description/>
  <cp:lastModifiedBy/>
  <cp:revision/>
  <dcterms:created xsi:type="dcterms:W3CDTF">2018-06-08T18:50:48Z</dcterms:created>
  <dcterms:modified xsi:type="dcterms:W3CDTF">2021-06-18T18:37:16Z</dcterms:modified>
  <cp:category/>
  <cp:contentStatus/>
</cp:coreProperties>
</file>